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09"/>
  <workbookPr defaultThemeVersion="124226"/>
  <mc:AlternateContent xmlns:mc="http://schemas.openxmlformats.org/markup-compatibility/2006">
    <mc:Choice Requires="x15">
      <x15ac:absPath xmlns:x15ac="http://schemas.microsoft.com/office/spreadsheetml/2010/11/ac" url="\\ad.uillinois.edu\engr\instructional\jlee641\Desktop\"/>
    </mc:Choice>
  </mc:AlternateContent>
  <xr:revisionPtr revIDLastSave="2" documentId="11_D7ABEBE2E63CA88763AE3F7F97CC8534414EC965" xr6:coauthVersionLast="47" xr6:coauthVersionMax="47" xr10:uidLastSave="{597CF772-4DB8-4474-8B51-97C35F41FAE4}"/>
  <bookViews>
    <workbookView xWindow="0" yWindow="0" windowWidth="28800" windowHeight="12435"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 l="1"/>
  <c r="F95" i="1"/>
  <c r="F96" i="1"/>
  <c r="F97" i="1"/>
  <c r="F98" i="1"/>
  <c r="F99" i="1"/>
  <c r="F100" i="1"/>
  <c r="F101" i="1"/>
  <c r="F102" i="1"/>
  <c r="F103" i="1"/>
  <c r="F104" i="1"/>
  <c r="F105" i="1"/>
  <c r="F107" i="1"/>
  <c r="F108" i="1"/>
  <c r="F94" i="1"/>
  <c r="F154" i="1"/>
  <c r="F155" i="1"/>
  <c r="F156" i="1"/>
  <c r="F157" i="1"/>
  <c r="F158" i="1"/>
  <c r="F159" i="1"/>
  <c r="F160" i="1"/>
  <c r="F161" i="1"/>
  <c r="F162" i="1"/>
  <c r="F163" i="1"/>
  <c r="F141" i="1"/>
  <c r="F142" i="1"/>
  <c r="F143" i="1"/>
  <c r="F144" i="1"/>
  <c r="F145" i="1"/>
  <c r="F146" i="1"/>
  <c r="F147" i="1"/>
  <c r="F148" i="1"/>
  <c r="F149" i="1"/>
  <c r="F150" i="1"/>
  <c r="F128" i="1"/>
  <c r="F129" i="1"/>
  <c r="F130" i="1"/>
  <c r="F131" i="1"/>
  <c r="F132" i="1"/>
  <c r="F133" i="1"/>
  <c r="F134" i="1"/>
  <c r="F135" i="1"/>
  <c r="F136" i="1"/>
  <c r="F137" i="1"/>
  <c r="F117" i="1"/>
  <c r="F118" i="1"/>
  <c r="F119" i="1"/>
  <c r="F120" i="1"/>
  <c r="F121" i="1"/>
  <c r="F122" i="1"/>
  <c r="F123" i="1"/>
  <c r="F124" i="1"/>
  <c r="F125" i="1"/>
  <c r="F164" i="1"/>
  <c r="F151" i="1"/>
  <c r="F138" i="1"/>
  <c r="F112" i="1"/>
  <c r="F166" i="1"/>
  <c r="D14" i="1"/>
</calcChain>
</file>

<file path=xl/sharedStrings.xml><?xml version="1.0" encoding="utf-8"?>
<sst xmlns="http://schemas.openxmlformats.org/spreadsheetml/2006/main" count="151" uniqueCount="136">
  <si>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</si>
  <si>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</si>
  <si>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</si>
  <si>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</si>
  <si>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Prototype Electrical System for Solar Car</t>
  </si>
  <si>
    <t>Total Amount Requested from SSC:</t>
  </si>
  <si>
    <t>Amount Requested as:</t>
  </si>
  <si>
    <t>GRANT</t>
  </si>
  <si>
    <t>(LOAN or GRANT)</t>
  </si>
  <si>
    <t>Topic Areas</t>
  </si>
  <si>
    <t>Please select the topic area(s) that best describes your project:</t>
  </si>
  <si>
    <t xml:space="preserve">Education, energy and transportation </t>
  </si>
  <si>
    <t>Energy</t>
  </si>
  <si>
    <t>Land</t>
  </si>
  <si>
    <t>Food &amp; Waste</t>
  </si>
  <si>
    <t>Education</t>
  </si>
  <si>
    <t>Water</t>
  </si>
  <si>
    <t>Transportation</t>
  </si>
  <si>
    <t>CONTACT INFORMATION</t>
  </si>
  <si>
    <t>Applicant/Project Leader</t>
  </si>
  <si>
    <t>Name:</t>
  </si>
  <si>
    <t>Tan Chee Sim</t>
  </si>
  <si>
    <t>Unit/Department:</t>
  </si>
  <si>
    <t>Mechanical Engineering</t>
  </si>
  <si>
    <t>Email:</t>
  </si>
  <si>
    <t>ctan14@illinois.edu</t>
  </si>
  <si>
    <t>Phone Number:</t>
  </si>
  <si>
    <t>(217) 979-5511</t>
  </si>
  <si>
    <t>Organization Code (for CFOP):</t>
  </si>
  <si>
    <t>Financial Contact</t>
  </si>
  <si>
    <t>Lee Jye Sze</t>
  </si>
  <si>
    <t>Role:</t>
  </si>
  <si>
    <t>Admin &amp; Treasurer</t>
  </si>
  <si>
    <t>Faculty/Unit/Department:</t>
  </si>
  <si>
    <t>jlee641@illinois.edu</t>
  </si>
  <si>
    <t>(217) 974-5579</t>
  </si>
  <si>
    <t>Project Team:</t>
  </si>
  <si>
    <t>Name</t>
  </si>
  <si>
    <t>Faculty/Department</t>
  </si>
  <si>
    <t>Email</t>
  </si>
  <si>
    <t>David Dziedzina</t>
  </si>
  <si>
    <t>Computer Engineering</t>
  </si>
  <si>
    <t>ddzied3@illinois.edu</t>
  </si>
  <si>
    <t>Wenyuan Chen</t>
  </si>
  <si>
    <t>wchen94@illinois.edu</t>
  </si>
  <si>
    <t>Eddie Sun</t>
  </si>
  <si>
    <t>elsun2@illinois.edu</t>
  </si>
  <si>
    <t>Wong Foong Yee</t>
  </si>
  <si>
    <t>Electrical Engineering</t>
  </si>
  <si>
    <t>fywong2@illinois.edu</t>
  </si>
  <si>
    <t>Facilities Manager Contact</t>
  </si>
  <si>
    <t>(if applicable)</t>
  </si>
  <si>
    <t>PROJECT DESCRIPTION</t>
  </si>
  <si>
    <t>Provide a brief background of the project, the goals, and desired outcome.</t>
  </si>
  <si>
    <t xml:space="preserve">Our project is to build and test a scaled-down prototype of the electrical system of a solar car. We, the Illini Solar Car Team, are a new team that aims to take part in the American Solar Challenge in 2016, World Solar Challenge in 2017 and other solar challenges; these races are cross-country races that test the efficiency, endurance and reliability of solar cars. These challenges promote awareness and create innovation of energy-sustainable transportation. 
The major parts of this prototype are the solar array, maximum power point trackers (MPPT), rechargeable batteries, and a load. The solar array will be made of flexible silicon crystalline solar cells encapsulated (to protect from debris and enhance performance) and mounted on a contoured composite panel that mimics the surface of our car body. We will design and build our own MPPT which is a variable DC/DC boost converter that raises the voltage of our array. The MPPT has a feedback loop control to ensure maximum output from the array under different insolation and temperatures. The rechargeable batteries will be Li-ion batteries that will act as a buffer energy source when sunlight is not available or is insufficient to power the system. Although Li-ion batteries have a high energy density, they require a battery management system to ensure safe and optimal operation. Thus, we will purchase a battery management system that is suitable for our car. Lastly, the energy generated by the solar array will power a load, which will be a motor we plan to borrow from another team.
This is our starting point of building the actual solar car. Through this project, our team members will develop research skills, fabrication techniques and gain experience, all of which are crucial when building the actual car. We will use it as a tool for explanation and proof of concept during our recruitment, fund-raising and advertising campaigns. The success of this project will also raise the awareness on solar energy application in transportation systems and help us gain support from the community for our solar car.
A picture of a solar car that will be similar to our design is attached.
</t>
  </si>
  <si>
    <t>How will the project improve the sustainability of the Illinois campus and how will the project go above and beyond campus standards?</t>
  </si>
  <si>
    <t xml:space="preserve">The UIUC campus has an aggressive plan to increase utilization of solar energy as a renewable source of energy. This project goes beyond this campus standards because this project focuses on the long term goal of developing a completely fossil-fuel-independent mode of transportation. Solar cars generate zero emissions and require no new energy-related infrastructure, such as charging stations, making their implementation cheaper compared to some of the other forms of sustainable transportation, such as hydrogen fuel cell cars and plug-in electric cars. Society will also benefit from developments in solar arrays, portable energy storage systems, aerodynamics, and other innovations that result from solar car projects. 
We hope to leave a legacy on this campus by forming a diverse solar car team and implementing a robust and effective system in which future team members will benefit from our work and experience. This will enhance the engineering skills of UIUC students and also ignite the spirit of sustainability and innovation for the future.
</t>
  </si>
  <si>
    <t>Where will the project be located? Will special permissions be required to enact the project on this site? If so, please explain and attach any letters of support at the end of the application.</t>
  </si>
  <si>
    <t xml:space="preserve">The prototype will mainly be built in Engineering Student Project Laboratory (ESPL). We have been granted a workspace in ESPL. We have also a workspace application for ECE department’s open lab space pending.
We are yet to have any exact plans for our outreach events so permission to exhibit on a specific site cannot be acquired at this time. Application to have a booth during quad day has not been opened yet, so we have not gotten any permission. 
No further permissions will be required.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</si>
  <si>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</si>
  <si>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Sponsoring Entities:
1. Engineering Design Council is providing $5000 matching fund in their 2014-2015 cycle for our solar car project. Part of this funding will be allocated to this prototype project.
2. We are reaching out for sponsorships from 3M, PTC, John Deere, Texas Instruments and possibly more companies.
Benefitting Entities:
1. Students involved in our project will learn valuable project management, engineering and business skills and gain new perspectives on sustainability.
2. Sponsoring entities will gain publicity through our publicity media and during our advertisement campaigns.
3. The community will benefit from the increase of awareness in renewable energy and realize a new method of utilizing renewable energy. 
4. Illini Solar Car (our Registered Student Organization) can increase its chances of recruiting more students and obtaining sponsorships which will help with realizing its goals. 
</t>
  </si>
  <si>
    <t>Please indicate how this project will involve or impact students. What role will students play in the project?</t>
  </si>
  <si>
    <t xml:space="preserve">This project will be managed and executed by students; team members will design and build this prototype. Through this process, students will learn about the technical aspects of solar energy conversion: solar cell characteristics, solar cell encapsulation, maximization of solar cell output using the MPPT, management of inconsistent energy input, and storage of excess energy. This will raise the awareness of sustainability and renewable energy among team members, and they will also acquire project management skills. 
Awareness of sustainability and renewable energy within the UIUC community will be raised through our publicity activities such as exhibitions on quad day and e-night. Students who are interested will be recruited during these events.
</t>
  </si>
  <si>
    <t>Have you applied for funding from SSC before? If so, for what project?</t>
  </si>
  <si>
    <t>No. But this application is submitted together with our SSC Above $5000 application for our solar car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</si>
  <si>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</si>
  <si>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</si>
  <si>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</si>
  <si>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</si>
  <si>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</si>
  <si>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</si>
  <si>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</si>
  <si>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Review and finalize design</t>
  </si>
  <si>
    <t>5 weeks</t>
  </si>
  <si>
    <t>2nd March 2015</t>
  </si>
  <si>
    <t>Purchase required items and materials</t>
  </si>
  <si>
    <t>3 weeks</t>
  </si>
  <si>
    <t>23rd March 2015</t>
  </si>
  <si>
    <t>Build and Test</t>
  </si>
  <si>
    <t>4 weeks</t>
  </si>
  <si>
    <t>20th April 2015</t>
  </si>
  <si>
    <t>Evaluate and debug</t>
  </si>
  <si>
    <t>2 weeks</t>
  </si>
  <si>
    <t>4th May 2015</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</si>
  <si>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</si>
  <si>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</si>
  <si>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</si>
  <si>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</si>
  <si>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</si>
  <si>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</si>
  <si>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</si>
  <si>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Batteries</t>
  </si>
  <si>
    <t>Spot Welder</t>
  </si>
  <si>
    <t>Nickel Tabs</t>
  </si>
  <si>
    <t>Heat Shrink Tubing</t>
  </si>
  <si>
    <t>Heat Gun</t>
  </si>
  <si>
    <t>Battery Management System(BMS)</t>
  </si>
  <si>
    <t>Cell Management Unit(CMU)</t>
  </si>
  <si>
    <t>Shipping cost for BMS &amp; CMU</t>
  </si>
  <si>
    <t>Solar Cell (Encapsulation included)</t>
  </si>
  <si>
    <t>Oven for Solar Cell Encapsulation</t>
  </si>
  <si>
    <t>Mechanical Tools</t>
  </si>
  <si>
    <t>Maximum Power Point Tracker</t>
  </si>
  <si>
    <t>Soldering Tools</t>
  </si>
  <si>
    <t>Top Shell/Panel</t>
  </si>
  <si>
    <t>Circuitry</t>
  </si>
  <si>
    <t>Subtotal</t>
  </si>
  <si>
    <t>Publicity &amp; Communication</t>
  </si>
  <si>
    <t>Poster Board</t>
  </si>
  <si>
    <t>Printing</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</si>
  <si>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</si>
  <si>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</si>
  <si>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</si>
  <si>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</si>
  <si>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</si>
  <si>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No ongoing funding required.</t>
  </si>
  <si>
    <t>Please include any other sources of funding that have been obtained or applied for, and please attach any relevant letters of support.</t>
  </si>
  <si>
    <t>Engineering Design Council (Obtained), IEEE Project Funding (Applied For)</t>
  </si>
  <si>
    <t>ENVIRONMENTAL AND ECONOMIC IMPACTS</t>
  </si>
  <si>
    <t xml:space="preserve">Which aspects of sustainability will the project address, and how? Does the project fit within any of the iCAP goals? If so, how does the project go beyond university status quo standards and policies? </t>
  </si>
  <si>
    <t xml:space="preserve">This project addresses transportation sustainability by implementing renewable energy in automobiles. Our vehicle will have zero-emissions and be energy-self-sufficient. The proof of concept for a new alternate energy source for vehicles will incite curiosity among the community. Also, as the electrical system of our solar car and most other solar energy capturing systems are similar, what we achieve in our project will help in addressing energy sustainability of electrical grid. Our project goes beyond the university status quo standards by focusing on addressing sustainability issues in the far future, which will have more sustainable effects on our campus in years to come.
This project also fits into the education goal of iCAP. This project is educational for both our team and the community and its main themes are innovation and sustainability. By working on this project, we provide valuable learning opportunities for potential future leaders who care about sustainability and will work in these fields in the future. Through our outreach events, our solar car can inspire and educate the community, especially the community of UIUC by demonstrating the viability of solar powered vehicles. 
</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</si>
  <si>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</si>
  <si>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</si>
  <si>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</si>
  <si>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</si>
  <si>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</si>
  <si>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</si>
  <si>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The progress of the project involves normal consumption of electricity. However, the end product will have zero greenhouse gas emissions and success of this project will help in reducing emissions from future transportation and energy application. </t>
  </si>
  <si>
    <t>How will impacts be measured in the near and long term? Will there be metering or survey strategies to track outcomes and progress?</t>
  </si>
  <si>
    <t xml:space="preserve">To measure short term outcome, we will draft a list of metrics to evaluate our prototype’s performance. This evaluation will then be used to judge the work done. (Prototype Evaluation Metrics List is attached along with this document). Moreover, the number of new students interested in our solar car project after knowing about it and seen its outcome can help to determine the impact of this project.
The experience we gain from building this prototype will guide us and facilitate our success in our solar car project, which will bring about the main impact of this entire project. The main impact of our project will be the raised awareness and curiosity among the public in renewable energy and sustainable transportation methods. This impact will be profound because of the high exposure of the solar car due to public showings of our car, testing and practices on public roads, and exposure in long distanced solar races. There will be no quantitative survey strategies, but we will gauge our progress based on the level of interest from the community.
</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</si>
  <si>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</si>
  <si>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</si>
  <si>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We will publicize this project during Quad Day, E-Night, and in other outreach events this coming fall. In addition to SSC, this project will be reported to Engineering Design Council together with the Solar Car Project.</t>
  </si>
  <si>
    <t>What are your outreach goals and how can they be measured?</t>
  </si>
  <si>
    <t xml:space="preserve">Our outreach goal for this prototype is to raise awareness of sustainable transportation among the community through exhibiting this project on various events. This can be measured by recording the number of students who stop by our booth and the number of people who join our team. We will also have a website that can track the number of visitors.
Our long-term goal of building the solar car and competing in the American Solar Challenge and World Solar Challenge will have a more significant impact. Outreach and publicity during those events are broad because our solar car will traverse long distances on public roads. The striking appearances of multiple solar cars teamed by convoys will draw interest of people in traffic and by-standers and incite curiosity and interest in solar energy and solar powered vehicles.
</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</si>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</sst>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7">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0" fontId="3" fillId="2" borderId="9"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 xfId="0" applyFont="1" applyFill="1" applyBorder="1" applyAlignment="1">
      <alignment vertical="center"/>
    </xf>
    <xf numFmtId="165" fontId="3" fillId="2" borderId="17" xfId="0" applyNumberFormat="1" applyFont="1" applyFill="1" applyBorder="1" applyAlignment="1">
      <alignment horizontal="center" vertical="center"/>
    </xf>
    <xf numFmtId="0" fontId="3" fillId="2" borderId="16" xfId="0" applyFont="1" applyFill="1" applyBorder="1" applyAlignment="1">
      <alignment horizontal="right" vertical="center"/>
    </xf>
    <xf numFmtId="0" fontId="3" fillId="2" borderId="21" xfId="0" applyFont="1" applyFill="1" applyBorder="1" applyAlignment="1">
      <alignment horizontal="center" vertical="center"/>
    </xf>
    <xf numFmtId="0" fontId="3" fillId="2" borderId="17" xfId="0" applyFont="1" applyFill="1" applyBorder="1" applyAlignment="1">
      <alignment vertical="center"/>
    </xf>
    <xf numFmtId="0" fontId="6" fillId="2" borderId="0" xfId="0" applyFont="1" applyFill="1" applyAlignment="1">
      <alignment horizontal="left" vertical="center"/>
    </xf>
    <xf numFmtId="0" fontId="8" fillId="2" borderId="0" xfId="0" applyFont="1" applyFill="1" applyAlignment="1">
      <alignment vertical="center"/>
    </xf>
    <xf numFmtId="164" fontId="3" fillId="4" borderId="23" xfId="0" applyNumberFormat="1" applyFont="1" applyFill="1" applyBorder="1" applyAlignment="1" applyProtection="1">
      <alignment vertical="center"/>
      <protection locked="0"/>
    </xf>
    <xf numFmtId="3" fontId="3" fillId="4" borderId="23" xfId="0" applyNumberFormat="1" applyFont="1" applyFill="1" applyBorder="1" applyAlignment="1" applyProtection="1">
      <alignment vertical="center"/>
      <protection locked="0"/>
    </xf>
    <xf numFmtId="0" fontId="3" fillId="2" borderId="24" xfId="0" applyFont="1" applyFill="1" applyBorder="1" applyAlignment="1">
      <alignment horizontal="right" vertical="center"/>
    </xf>
    <xf numFmtId="164" fontId="3" fillId="2" borderId="17" xfId="0" applyNumberFormat="1" applyFont="1" applyFill="1" applyBorder="1" applyAlignment="1">
      <alignment horizontal="center" vertical="center"/>
    </xf>
    <xf numFmtId="164" fontId="3" fillId="2" borderId="21"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10" fillId="2" borderId="10" xfId="0" applyFont="1" applyFill="1" applyBorder="1" applyAlignment="1">
      <alignment horizontal="left" vertical="center"/>
    </xf>
    <xf numFmtId="0" fontId="11" fillId="3"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9" fillId="5" borderId="23" xfId="0" applyFont="1" applyFill="1" applyBorder="1" applyAlignment="1" applyProtection="1">
      <alignment horizontal="center" vertical="center"/>
      <protection locked="0"/>
    </xf>
    <xf numFmtId="0" fontId="14" fillId="5" borderId="23" xfId="2" applyNumberFormat="1" applyFill="1" applyBorder="1" applyAlignment="1" applyProtection="1">
      <alignment horizontal="center" vertical="center"/>
      <protection locked="0"/>
    </xf>
    <xf numFmtId="0" fontId="14" fillId="5" borderId="23" xfId="2" applyFill="1" applyBorder="1" applyAlignment="1" applyProtection="1">
      <alignment horizontal="center" vertical="center"/>
      <protection locked="0"/>
    </xf>
    <xf numFmtId="0" fontId="14" fillId="5" borderId="23" xfId="2" applyFill="1" applyBorder="1" applyAlignment="1">
      <alignment horizontal="center"/>
    </xf>
    <xf numFmtId="0" fontId="8" fillId="2" borderId="0" xfId="0" applyFont="1" applyFill="1" applyAlignment="1">
      <alignment horizontal="center"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3" fillId="2" borderId="0" xfId="0" applyFont="1" applyFill="1" applyAlignment="1">
      <alignment horizontal="right" vertical="center"/>
    </xf>
    <xf numFmtId="0" fontId="6" fillId="2" borderId="22" xfId="0" applyFont="1" applyFill="1" applyBorder="1" applyAlignment="1">
      <alignment horizontal="center" vertical="center"/>
    </xf>
    <xf numFmtId="0" fontId="6" fillId="2" borderId="0" xfId="0" applyFont="1" applyFill="1" applyAlignment="1">
      <alignment horizontal="right" vertical="center" wrapText="1"/>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14" fontId="10" fillId="4" borderId="11" xfId="0" applyNumberFormat="1" applyFont="1" applyFill="1" applyBorder="1" applyAlignment="1" applyProtection="1">
      <alignment horizontal="center" vertical="center"/>
      <protection locked="0"/>
    </xf>
    <xf numFmtId="14" fontId="3" fillId="4" borderId="12" xfId="0" applyNumberFormat="1"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4" fontId="10" fillId="4" borderId="12" xfId="0" applyNumberFormat="1" applyFont="1" applyFill="1" applyBorder="1" applyAlignment="1" applyProtection="1">
      <alignment horizontal="center" vertical="center"/>
      <protection locked="0"/>
    </xf>
    <xf numFmtId="49" fontId="10" fillId="4" borderId="11" xfId="0" applyNumberFormat="1" applyFont="1" applyFill="1" applyBorder="1" applyAlignment="1" applyProtection="1">
      <alignment horizontal="center" vertical="center"/>
      <protection locked="0"/>
    </xf>
    <xf numFmtId="49" fontId="3" fillId="4" borderId="12" xfId="0" applyNumberFormat="1" applyFont="1" applyFill="1" applyBorder="1" applyAlignment="1" applyProtection="1">
      <alignment horizontal="center" vertical="center"/>
      <protection locked="0"/>
    </xf>
    <xf numFmtId="164" fontId="3" fillId="4" borderId="11" xfId="0" applyNumberFormat="1" applyFont="1" applyFill="1" applyBorder="1" applyAlignment="1">
      <alignment horizontal="center" vertical="center"/>
    </xf>
    <xf numFmtId="164" fontId="3" fillId="4" borderId="12"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7" fillId="2" borderId="22" xfId="0" applyFont="1" applyFill="1" applyBorder="1" applyAlignment="1">
      <alignment horizontal="left" vertical="center"/>
    </xf>
    <xf numFmtId="49" fontId="10" fillId="4" borderId="12" xfId="0" applyNumberFormat="1" applyFont="1" applyFill="1" applyBorder="1" applyAlignment="1" applyProtection="1">
      <alignment horizontal="center" vertical="center"/>
      <protection locked="0"/>
    </xf>
    <xf numFmtId="0" fontId="0" fillId="0" borderId="0" xfId="0" applyAlignment="1">
      <alignment horizont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0" fontId="9" fillId="2" borderId="17" xfId="0" applyFont="1" applyFill="1" applyBorder="1" applyAlignment="1">
      <alignment horizontal="left" vertical="top" wrapText="1"/>
    </xf>
    <xf numFmtId="0" fontId="3" fillId="2" borderId="0" xfId="0" applyFont="1" applyFill="1" applyAlignment="1">
      <alignment horizontal="left" vertical="center"/>
    </xf>
    <xf numFmtId="0" fontId="9" fillId="3" borderId="1" xfId="0" applyFont="1" applyFill="1" applyBorder="1" applyAlignment="1">
      <alignment horizontal="left" wrapText="1"/>
    </xf>
    <xf numFmtId="49" fontId="10"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6" fillId="3" borderId="1" xfId="0" applyFont="1" applyFill="1" applyBorder="1" applyAlignment="1">
      <alignment horizontal="left" wrapText="1"/>
    </xf>
    <xf numFmtId="0" fontId="9" fillId="2" borderId="0" xfId="0" applyFont="1" applyFill="1" applyAlignment="1">
      <alignment horizontal="left" vertical="top" wrapText="1"/>
    </xf>
    <xf numFmtId="49" fontId="3" fillId="4" borderId="11" xfId="0" applyNumberFormat="1" applyFont="1" applyFill="1" applyBorder="1" applyAlignment="1" applyProtection="1">
      <alignment horizontal="center" vertical="center"/>
      <protection locked="0"/>
    </xf>
    <xf numFmtId="164" fontId="3" fillId="2" borderId="25" xfId="0" applyNumberFormat="1" applyFont="1" applyFill="1" applyBorder="1" applyAlignment="1">
      <alignment horizontal="center" vertical="center"/>
    </xf>
    <xf numFmtId="164" fontId="3" fillId="2" borderId="26"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4" borderId="11" xfId="0" applyNumberFormat="1" applyFont="1" applyFill="1" applyBorder="1" applyAlignment="1" applyProtection="1">
      <alignment horizontal="center" vertical="center"/>
      <protection locked="0"/>
    </xf>
    <xf numFmtId="0" fontId="7" fillId="2" borderId="22" xfId="0" applyFont="1" applyFill="1" applyBorder="1" applyAlignment="1">
      <alignment horizontal="center" vertical="center"/>
    </xf>
    <xf numFmtId="0" fontId="6" fillId="3" borderId="1" xfId="0" applyFont="1" applyFill="1" applyBorder="1" applyAlignment="1">
      <alignment horizontal="left"/>
    </xf>
    <xf numFmtId="0" fontId="4" fillId="2" borderId="0" xfId="0" applyFont="1" applyFill="1" applyAlignment="1">
      <alignment horizontal="left" vertical="center"/>
    </xf>
    <xf numFmtId="0" fontId="4" fillId="3" borderId="0" xfId="0" applyFont="1" applyFill="1" applyAlignment="1">
      <alignment horizontal="left" vertical="center"/>
    </xf>
    <xf numFmtId="0" fontId="6" fillId="3" borderId="1" xfId="0" applyFont="1" applyFill="1" applyBorder="1" applyAlignment="1">
      <alignment horizontal="left" vertical="center"/>
    </xf>
    <xf numFmtId="0" fontId="9" fillId="5" borderId="11"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3" fillId="2" borderId="0" xfId="0" applyFont="1" applyFill="1" applyAlignment="1">
      <alignment horizontal="right" vertical="center"/>
    </xf>
    <xf numFmtId="0" fontId="3"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49" fontId="0" fillId="5" borderId="3" xfId="1" applyNumberFormat="1" applyFont="1" applyFill="1" applyBorder="1" applyAlignment="1" applyProtection="1">
      <alignment horizontal="center" vertical="center"/>
      <protection locked="0"/>
    </xf>
    <xf numFmtId="49" fontId="0" fillId="5" borderId="5" xfId="1"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165" fontId="3" fillId="4" borderId="3" xfId="0" applyNumberFormat="1" applyFont="1" applyFill="1" applyBorder="1" applyAlignment="1" applyProtection="1">
      <alignment horizontal="center" vertical="center"/>
      <protection locked="0"/>
    </xf>
    <xf numFmtId="165" fontId="3" fillId="4" borderId="5" xfId="0" applyNumberFormat="1" applyFont="1" applyFill="1" applyBorder="1" applyAlignment="1" applyProtection="1">
      <alignment horizontal="center" vertical="center"/>
      <protection locked="0"/>
    </xf>
    <xf numFmtId="0" fontId="14" fillId="0" borderId="3" xfId="2" applyBorder="1" applyAlignment="1">
      <alignment horizontal="center"/>
    </xf>
    <xf numFmtId="0" fontId="14" fillId="0" borderId="5" xfId="2" applyBorder="1" applyAlignment="1">
      <alignment horizontal="center"/>
    </xf>
    <xf numFmtId="0" fontId="9" fillId="5" borderId="12" xfId="0" applyFont="1" applyFill="1" applyBorder="1" applyAlignment="1" applyProtection="1">
      <alignment horizontal="center" vertical="center"/>
      <protection locked="0"/>
    </xf>
    <xf numFmtId="0" fontId="6" fillId="2" borderId="22" xfId="0" applyFont="1" applyFill="1" applyBorder="1" applyAlignment="1">
      <alignment horizontal="center" vertical="center"/>
    </xf>
    <xf numFmtId="0" fontId="2" fillId="2" borderId="0" xfId="0" applyFont="1" applyFill="1" applyAlignment="1">
      <alignment horizontal="center" vertical="center"/>
    </xf>
    <xf numFmtId="0" fontId="13" fillId="2" borderId="0" xfId="0" applyFont="1" applyFill="1" applyAlignment="1">
      <alignment horizontal="center" vertical="center"/>
    </xf>
    <xf numFmtId="49" fontId="3" fillId="4" borderId="8"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28"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7"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9" xfId="0" applyNumberFormat="1" applyFont="1" applyFill="1" applyBorder="1" applyAlignment="1" applyProtection="1">
      <alignment horizontal="center" vertical="center" wrapText="1"/>
      <protection locked="0"/>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4" xfId="0" applyNumberFormat="1" applyFont="1" applyFill="1" applyBorder="1" applyAlignment="1" applyProtection="1">
      <alignment horizontal="center" vertical="center"/>
      <protection locked="0"/>
    </xf>
    <xf numFmtId="165" fontId="10" fillId="4" borderId="3" xfId="0" applyNumberFormat="1" applyFont="1" applyFill="1" applyBorder="1" applyAlignment="1" applyProtection="1">
      <alignment horizontal="center" vertical="center"/>
      <protection locked="0"/>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2" borderId="0" xfId="0" applyFont="1" applyFill="1" applyAlignment="1">
      <alignment horizontal="right" vertical="center" wrapText="1"/>
    </xf>
    <xf numFmtId="0" fontId="6" fillId="2" borderId="2" xfId="0" applyFont="1" applyFill="1" applyBorder="1" applyAlignment="1">
      <alignment horizontal="right" vertical="center" wrapText="1"/>
    </xf>
    <xf numFmtId="49" fontId="10" fillId="4" borderId="8" xfId="0" applyNumberFormat="1" applyFont="1" applyFill="1" applyBorder="1" applyAlignment="1" applyProtection="1">
      <alignment horizontal="center" vertical="center"/>
      <protection locked="0"/>
    </xf>
    <xf numFmtId="49" fontId="3" fillId="4" borderId="28" xfId="0" applyNumberFormat="1" applyFont="1" applyFill="1" applyBorder="1" applyAlignment="1" applyProtection="1">
      <alignment horizontal="center" vertical="center"/>
      <protection locked="0"/>
    </xf>
    <xf numFmtId="49" fontId="3" fillId="4" borderId="27" xfId="0" applyNumberFormat="1" applyFont="1" applyFill="1" applyBorder="1" applyAlignment="1" applyProtection="1">
      <alignment horizontal="center" vertical="center"/>
      <protection locked="0"/>
    </xf>
    <xf numFmtId="49" fontId="3" fillId="4" borderId="29" xfId="0" applyNumberFormat="1" applyFon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19050</xdr:rowOff>
    </xdr:from>
    <xdr:to>
      <xdr:col>5</xdr:col>
      <xdr:colOff>247650</xdr:colOff>
      <xdr:row>1</xdr:row>
      <xdr:rowOff>38100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lee641@illinois.edu" TargetMode="External"/><Relationship Id="rId3" Type="http://schemas.openxmlformats.org/officeDocument/2006/relationships/hyperlink" Target="mailto:ddzied3@illinois.edu" TargetMode="External"/><Relationship Id="rId7" Type="http://schemas.openxmlformats.org/officeDocument/2006/relationships/hyperlink" Target="mailto:ctan14@illinois.edu" TargetMode="External"/><Relationship Id="rId2" Type="http://schemas.openxmlformats.org/officeDocument/2006/relationships/hyperlink" Target="mailto:jlee641@illinois.edu" TargetMode="External"/><Relationship Id="rId1" Type="http://schemas.openxmlformats.org/officeDocument/2006/relationships/hyperlink" Target="mailto:ctan14@illinois.edu" TargetMode="External"/><Relationship Id="rId6" Type="http://schemas.openxmlformats.org/officeDocument/2006/relationships/hyperlink" Target="mailto:fywong2@illinois.edu" TargetMode="External"/><Relationship Id="rId5" Type="http://schemas.openxmlformats.org/officeDocument/2006/relationships/hyperlink" Target="mailto:elsun2@illinois.edu" TargetMode="External"/><Relationship Id="rId10" Type="http://schemas.openxmlformats.org/officeDocument/2006/relationships/drawing" Target="../drawings/drawing1.xml"/><Relationship Id="rId4" Type="http://schemas.openxmlformats.org/officeDocument/2006/relationships/hyperlink" Target="mailto:wchen94@illinois.edu"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4"/>
  <sheetViews>
    <sheetView tabSelected="1" topLeftCell="A18" zoomScale="80" zoomScaleNormal="80" workbookViewId="0">
      <selection activeCell="D40" sqref="D40:E40"/>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67"/>
      <c r="B1" s="114"/>
      <c r="C1" s="114"/>
      <c r="D1" s="114"/>
      <c r="E1" s="114"/>
      <c r="F1" s="114"/>
      <c r="G1" s="114"/>
      <c r="H1" s="1"/>
    </row>
    <row r="2" spans="1:8" ht="31.5">
      <c r="A2" s="67"/>
      <c r="B2" s="115" t="s">
        <v>0</v>
      </c>
      <c r="C2" s="115"/>
      <c r="D2" s="115"/>
      <c r="E2" s="115"/>
      <c r="F2" s="115"/>
      <c r="G2" s="115"/>
      <c r="H2" s="2"/>
    </row>
    <row r="3" spans="1:8" ht="16.5" thickBot="1">
      <c r="A3" s="67"/>
      <c r="B3" s="2"/>
      <c r="C3" s="2"/>
      <c r="D3" s="2"/>
      <c r="E3" s="2"/>
      <c r="F3" s="2"/>
      <c r="G3" s="2"/>
      <c r="H3" s="2"/>
    </row>
    <row r="4" spans="1:8" ht="15.75" customHeight="1">
      <c r="A4" s="67"/>
      <c r="B4" s="116" t="s">
        <v>1</v>
      </c>
      <c r="C4" s="117"/>
      <c r="D4" s="117"/>
      <c r="E4" s="117"/>
      <c r="F4" s="117"/>
      <c r="G4" s="118"/>
      <c r="H4" s="2"/>
    </row>
    <row r="5" spans="1:8" ht="15.75">
      <c r="A5" s="67"/>
      <c r="B5" s="119"/>
      <c r="C5" s="120"/>
      <c r="D5" s="120"/>
      <c r="E5" s="120"/>
      <c r="F5" s="120"/>
      <c r="G5" s="121"/>
      <c r="H5" s="2"/>
    </row>
    <row r="6" spans="1:8" ht="15.75">
      <c r="A6" s="67"/>
      <c r="B6" s="119"/>
      <c r="C6" s="120"/>
      <c r="D6" s="120"/>
      <c r="E6" s="120"/>
      <c r="F6" s="120"/>
      <c r="G6" s="121"/>
      <c r="H6" s="2"/>
    </row>
    <row r="7" spans="1:8" ht="15.75">
      <c r="A7" s="67"/>
      <c r="B7" s="119"/>
      <c r="C7" s="120"/>
      <c r="D7" s="120"/>
      <c r="E7" s="120"/>
      <c r="F7" s="120"/>
      <c r="G7" s="121"/>
      <c r="H7" s="2"/>
    </row>
    <row r="8" spans="1:8" ht="15.75">
      <c r="A8" s="67"/>
      <c r="B8" s="119"/>
      <c r="C8" s="120"/>
      <c r="D8" s="120"/>
      <c r="E8" s="120"/>
      <c r="F8" s="120"/>
      <c r="G8" s="121"/>
      <c r="H8" s="2"/>
    </row>
    <row r="9" spans="1:8" ht="15.75">
      <c r="A9" s="67"/>
      <c r="B9" s="119"/>
      <c r="C9" s="120"/>
      <c r="D9" s="120"/>
      <c r="E9" s="120"/>
      <c r="F9" s="120"/>
      <c r="G9" s="121"/>
      <c r="H9" s="2"/>
    </row>
    <row r="10" spans="1:8" ht="16.5" thickBot="1">
      <c r="A10" s="67"/>
      <c r="B10" s="122"/>
      <c r="C10" s="123"/>
      <c r="D10" s="123"/>
      <c r="E10" s="123"/>
      <c r="F10" s="123"/>
      <c r="G10" s="124"/>
      <c r="H10" s="2"/>
    </row>
    <row r="11" spans="1:8" ht="26.25">
      <c r="A11" s="67"/>
      <c r="B11" s="96" t="s">
        <v>2</v>
      </c>
      <c r="C11" s="96"/>
      <c r="D11" s="96"/>
      <c r="E11" s="96"/>
      <c r="F11" s="96"/>
      <c r="G11" s="96"/>
      <c r="H11" s="96"/>
    </row>
    <row r="12" spans="1:8" ht="27" thickBot="1">
      <c r="A12" s="67"/>
      <c r="B12" s="3"/>
      <c r="C12" s="3"/>
      <c r="D12" s="4"/>
      <c r="E12" s="4"/>
      <c r="F12" s="4"/>
      <c r="G12" s="4"/>
      <c r="H12" s="3"/>
    </row>
    <row r="13" spans="1:8" ht="16.5" thickBot="1">
      <c r="A13" s="67"/>
      <c r="B13" s="125" t="s">
        <v>3</v>
      </c>
      <c r="C13" s="126"/>
      <c r="D13" s="107" t="s">
        <v>4</v>
      </c>
      <c r="E13" s="127"/>
      <c r="F13" s="127"/>
      <c r="G13" s="104"/>
      <c r="H13" s="5"/>
    </row>
    <row r="14" spans="1:8" ht="16.5" thickBot="1">
      <c r="A14" s="67"/>
      <c r="B14" s="125" t="s">
        <v>5</v>
      </c>
      <c r="C14" s="126"/>
      <c r="D14" s="6">
        <f>F166</f>
        <v>3294.56</v>
      </c>
      <c r="E14" s="7"/>
      <c r="F14" s="8"/>
      <c r="G14" s="8"/>
      <c r="H14" s="2"/>
    </row>
    <row r="15" spans="1:8" ht="16.5" thickBot="1">
      <c r="A15" s="67"/>
      <c r="B15" s="125" t="s">
        <v>6</v>
      </c>
      <c r="C15" s="126"/>
      <c r="D15" s="9" t="s">
        <v>7</v>
      </c>
      <c r="E15" s="38" t="s">
        <v>8</v>
      </c>
      <c r="F15" s="129" t="s">
        <v>9</v>
      </c>
      <c r="G15" s="130"/>
      <c r="H15" s="10"/>
    </row>
    <row r="16" spans="1:8" ht="16.5" customHeight="1">
      <c r="A16" s="67"/>
      <c r="B16" s="131" t="s">
        <v>10</v>
      </c>
      <c r="C16" s="132"/>
      <c r="D16" s="133" t="s">
        <v>11</v>
      </c>
      <c r="E16" s="134"/>
      <c r="F16" s="11" t="s">
        <v>12</v>
      </c>
      <c r="G16" s="12" t="s">
        <v>13</v>
      </c>
      <c r="H16" s="10"/>
    </row>
    <row r="17" spans="1:8" ht="16.5" thickBot="1">
      <c r="A17" s="67"/>
      <c r="B17" s="131"/>
      <c r="C17" s="132"/>
      <c r="D17" s="135"/>
      <c r="E17" s="136"/>
      <c r="F17" s="13" t="s">
        <v>14</v>
      </c>
      <c r="G17" s="14" t="s">
        <v>15</v>
      </c>
      <c r="H17" s="10"/>
    </row>
    <row r="18" spans="1:8" ht="15.75">
      <c r="A18" s="67"/>
      <c r="B18" s="51"/>
      <c r="C18" s="51"/>
      <c r="D18" s="15"/>
      <c r="E18" s="16"/>
      <c r="F18" s="17" t="s">
        <v>16</v>
      </c>
      <c r="G18" s="18" t="s">
        <v>17</v>
      </c>
      <c r="H18" s="10"/>
    </row>
    <row r="19" spans="1:8" ht="15.75">
      <c r="A19" s="67"/>
      <c r="B19" s="2"/>
      <c r="C19" s="2"/>
      <c r="D19" s="2"/>
      <c r="E19" s="2"/>
      <c r="F19" s="19"/>
      <c r="G19" s="19"/>
      <c r="H19" s="2"/>
    </row>
    <row r="20" spans="1:8" ht="26.25">
      <c r="A20" s="67"/>
      <c r="B20" s="96" t="s">
        <v>18</v>
      </c>
      <c r="C20" s="96"/>
      <c r="D20" s="96"/>
      <c r="E20" s="96"/>
      <c r="F20" s="96"/>
      <c r="G20" s="96"/>
      <c r="H20" s="96"/>
    </row>
    <row r="21" spans="1:8" ht="26.25">
      <c r="A21" s="67"/>
      <c r="B21" s="3"/>
      <c r="C21" s="3"/>
      <c r="D21" s="3"/>
      <c r="E21" s="3"/>
      <c r="F21" s="3"/>
      <c r="G21" s="3"/>
      <c r="H21" s="3"/>
    </row>
    <row r="22" spans="1:8" ht="27" thickBot="1">
      <c r="A22" s="67"/>
      <c r="B22" s="100" t="s">
        <v>19</v>
      </c>
      <c r="C22" s="100"/>
      <c r="D22" s="4"/>
      <c r="E22" s="4"/>
      <c r="F22" s="3"/>
      <c r="G22" s="3"/>
      <c r="H22" s="3"/>
    </row>
    <row r="23" spans="1:8" ht="16.5" thickBot="1">
      <c r="A23" s="67"/>
      <c r="B23" s="101" t="s">
        <v>20</v>
      </c>
      <c r="C23" s="102"/>
      <c r="D23" s="103" t="s">
        <v>21</v>
      </c>
      <c r="E23" s="104"/>
      <c r="F23" s="5"/>
      <c r="G23" s="2"/>
      <c r="H23" s="2"/>
    </row>
    <row r="24" spans="1:8" ht="16.5" thickBot="1">
      <c r="A24" s="67"/>
      <c r="B24" s="101" t="s">
        <v>22</v>
      </c>
      <c r="C24" s="102"/>
      <c r="D24" s="103" t="s">
        <v>23</v>
      </c>
      <c r="E24" s="104"/>
      <c r="F24" s="5"/>
      <c r="G24" s="2"/>
      <c r="H24" s="2"/>
    </row>
    <row r="25" spans="1:8" ht="15.75">
      <c r="A25" s="67"/>
      <c r="B25" s="101" t="s">
        <v>24</v>
      </c>
      <c r="C25" s="102"/>
      <c r="D25" s="110" t="s">
        <v>25</v>
      </c>
      <c r="E25" s="111"/>
      <c r="F25" s="5"/>
      <c r="G25" s="2"/>
      <c r="H25" s="2"/>
    </row>
    <row r="26" spans="1:8" ht="16.5" thickBot="1">
      <c r="A26" s="67"/>
      <c r="B26" s="101" t="s">
        <v>26</v>
      </c>
      <c r="C26" s="102"/>
      <c r="D26" s="128" t="s">
        <v>27</v>
      </c>
      <c r="E26" s="109"/>
      <c r="F26" s="5"/>
      <c r="G26" s="2"/>
      <c r="H26" s="2"/>
    </row>
    <row r="27" spans="1:8" ht="16.5" thickBot="1">
      <c r="A27" s="67"/>
      <c r="B27" s="101" t="s">
        <v>28</v>
      </c>
      <c r="C27" s="102"/>
      <c r="D27" s="103"/>
      <c r="E27" s="104"/>
      <c r="F27" s="5"/>
      <c r="G27" s="2"/>
      <c r="H27" s="2"/>
    </row>
    <row r="28" spans="1:8" ht="15.75">
      <c r="A28" s="67"/>
      <c r="B28" s="49"/>
      <c r="C28" s="49"/>
      <c r="D28" s="15"/>
      <c r="E28" s="15"/>
      <c r="F28" s="2"/>
      <c r="G28" s="2"/>
      <c r="H28" s="2"/>
    </row>
    <row r="29" spans="1:8" ht="19.5" thickBot="1">
      <c r="A29" s="67"/>
      <c r="B29" s="100" t="s">
        <v>29</v>
      </c>
      <c r="C29" s="100"/>
      <c r="D29" s="20"/>
      <c r="E29" s="20"/>
      <c r="F29" s="2"/>
      <c r="H29" s="2"/>
    </row>
    <row r="30" spans="1:8" ht="16.5" thickBot="1">
      <c r="A30" s="67"/>
      <c r="B30" s="101" t="s">
        <v>20</v>
      </c>
      <c r="C30" s="102"/>
      <c r="D30" s="107" t="s">
        <v>30</v>
      </c>
      <c r="E30" s="104"/>
      <c r="F30" s="5"/>
      <c r="G30" s="2"/>
      <c r="H30" s="2"/>
    </row>
    <row r="31" spans="1:8" ht="16.5" thickBot="1">
      <c r="A31" s="67"/>
      <c r="B31" s="101" t="s">
        <v>31</v>
      </c>
      <c r="C31" s="102"/>
      <c r="D31" s="107" t="s">
        <v>32</v>
      </c>
      <c r="E31" s="104"/>
      <c r="F31" s="5"/>
      <c r="G31" s="2"/>
      <c r="H31" s="2"/>
    </row>
    <row r="32" spans="1:8" ht="16.5" thickBot="1">
      <c r="A32" s="67"/>
      <c r="B32" s="101" t="s">
        <v>33</v>
      </c>
      <c r="C32" s="102"/>
      <c r="D32" s="107" t="s">
        <v>23</v>
      </c>
      <c r="E32" s="104"/>
      <c r="F32" s="5"/>
      <c r="G32" s="2"/>
      <c r="H32" s="2"/>
    </row>
    <row r="33" spans="1:8" ht="15.75">
      <c r="A33" s="67"/>
      <c r="B33" s="101" t="s">
        <v>24</v>
      </c>
      <c r="C33" s="102"/>
      <c r="D33" s="110" t="s">
        <v>34</v>
      </c>
      <c r="E33" s="111"/>
      <c r="G33" s="2"/>
      <c r="H33" s="2"/>
    </row>
    <row r="34" spans="1:8" ht="16.5" thickBot="1">
      <c r="A34" s="67"/>
      <c r="B34" s="101" t="s">
        <v>26</v>
      </c>
      <c r="C34" s="102"/>
      <c r="D34" s="107" t="s">
        <v>35</v>
      </c>
      <c r="E34" s="104"/>
      <c r="F34" s="5"/>
      <c r="G34" s="2"/>
      <c r="H34" s="2"/>
    </row>
    <row r="35" spans="1:8" ht="15.75">
      <c r="A35" s="67"/>
      <c r="B35" s="49"/>
      <c r="C35" s="49"/>
      <c r="D35" s="21"/>
      <c r="E35" s="21"/>
      <c r="F35" s="1"/>
      <c r="G35" s="1"/>
      <c r="H35" s="1"/>
    </row>
    <row r="36" spans="1:8" ht="15.75">
      <c r="A36" s="67"/>
      <c r="B36" s="101" t="s">
        <v>36</v>
      </c>
      <c r="C36" s="101"/>
      <c r="D36" s="113" t="s">
        <v>37</v>
      </c>
      <c r="E36" s="113"/>
      <c r="F36" s="50" t="s">
        <v>38</v>
      </c>
      <c r="G36" s="50" t="s">
        <v>39</v>
      </c>
      <c r="H36" s="2"/>
    </row>
    <row r="37" spans="1:8" ht="15.75">
      <c r="A37" s="67"/>
      <c r="B37" s="49"/>
      <c r="C37" s="22"/>
      <c r="D37" s="98" t="s">
        <v>40</v>
      </c>
      <c r="E37" s="99"/>
      <c r="F37" s="42" t="s">
        <v>41</v>
      </c>
      <c r="G37" s="43" t="s">
        <v>42</v>
      </c>
      <c r="H37" s="10"/>
    </row>
    <row r="38" spans="1:8" ht="15.75">
      <c r="A38" s="67"/>
      <c r="B38" s="49"/>
      <c r="C38" s="22"/>
      <c r="D38" s="98" t="s">
        <v>43</v>
      </c>
      <c r="E38" s="99"/>
      <c r="F38" s="42" t="s">
        <v>23</v>
      </c>
      <c r="G38" s="43" t="s">
        <v>44</v>
      </c>
      <c r="H38" s="10"/>
    </row>
    <row r="39" spans="1:8" ht="15.75">
      <c r="A39" s="67"/>
      <c r="B39" s="49"/>
      <c r="C39" s="22"/>
      <c r="D39" s="98" t="s">
        <v>45</v>
      </c>
      <c r="E39" s="112"/>
      <c r="F39" s="42" t="s">
        <v>23</v>
      </c>
      <c r="G39" s="45" t="s">
        <v>46</v>
      </c>
      <c r="H39" s="10"/>
    </row>
    <row r="40" spans="1:8" ht="15.75">
      <c r="A40" s="67"/>
      <c r="B40" s="49"/>
      <c r="C40" s="22"/>
      <c r="D40" s="98" t="s">
        <v>47</v>
      </c>
      <c r="E40" s="99"/>
      <c r="F40" s="42" t="s">
        <v>48</v>
      </c>
      <c r="G40" s="44" t="s">
        <v>49</v>
      </c>
      <c r="H40" s="10"/>
    </row>
    <row r="41" spans="1:8" ht="15.75">
      <c r="A41" s="67"/>
      <c r="B41" s="49"/>
      <c r="C41" s="49"/>
      <c r="D41" s="23"/>
      <c r="E41" s="23"/>
      <c r="F41" s="19"/>
      <c r="G41" s="19"/>
      <c r="H41" s="2"/>
    </row>
    <row r="42" spans="1:8" ht="19.5" thickBot="1">
      <c r="A42" s="67"/>
      <c r="B42" s="100" t="s">
        <v>50</v>
      </c>
      <c r="C42" s="100"/>
      <c r="D42" s="20" t="s">
        <v>51</v>
      </c>
      <c r="E42" s="20"/>
      <c r="F42" s="2"/>
      <c r="G42" s="2"/>
      <c r="H42" s="2"/>
    </row>
    <row r="43" spans="1:8" ht="16.5" thickBot="1">
      <c r="A43" s="67"/>
      <c r="B43" s="101" t="s">
        <v>20</v>
      </c>
      <c r="C43" s="102"/>
      <c r="D43" s="103"/>
      <c r="E43" s="104"/>
      <c r="F43" s="5"/>
      <c r="G43" s="2"/>
      <c r="H43" s="2"/>
    </row>
    <row r="44" spans="1:8" ht="16.5" thickBot="1">
      <c r="A44" s="67"/>
      <c r="B44" s="101" t="s">
        <v>24</v>
      </c>
      <c r="C44" s="102"/>
      <c r="D44" s="105"/>
      <c r="E44" s="106"/>
      <c r="F44" s="5"/>
      <c r="G44" s="2"/>
      <c r="H44" s="2"/>
    </row>
    <row r="45" spans="1:8" ht="16.5" thickBot="1">
      <c r="A45" s="67"/>
      <c r="B45" s="101" t="s">
        <v>26</v>
      </c>
      <c r="C45" s="102"/>
      <c r="D45" s="108"/>
      <c r="E45" s="109"/>
      <c r="F45" s="5"/>
      <c r="G45" s="2"/>
      <c r="H45" s="2"/>
    </row>
    <row r="46" spans="1:8" ht="15.75">
      <c r="A46" s="67"/>
      <c r="B46" s="49"/>
      <c r="C46" s="49"/>
      <c r="D46" s="24"/>
      <c r="E46" s="24"/>
      <c r="F46" s="2"/>
      <c r="G46" s="2"/>
      <c r="H46" s="2"/>
    </row>
    <row r="47" spans="1:8" ht="15.75">
      <c r="A47" s="67"/>
      <c r="B47" s="49"/>
      <c r="C47" s="49"/>
      <c r="D47" s="2"/>
      <c r="E47" s="2"/>
      <c r="F47" s="2"/>
      <c r="G47" s="2"/>
      <c r="H47" s="2"/>
    </row>
    <row r="48" spans="1:8" ht="26.25">
      <c r="A48" s="67"/>
      <c r="B48" s="96" t="s">
        <v>52</v>
      </c>
      <c r="C48" s="96"/>
      <c r="D48" s="96"/>
      <c r="E48" s="96"/>
      <c r="F48" s="96"/>
      <c r="G48" s="96"/>
      <c r="H48" s="96"/>
    </row>
    <row r="49" spans="1:8" ht="15.75">
      <c r="A49" s="67"/>
      <c r="B49" s="25"/>
      <c r="C49" s="25"/>
      <c r="D49" s="25"/>
      <c r="E49" s="25"/>
      <c r="F49" s="25"/>
      <c r="G49" s="25"/>
      <c r="H49" s="25"/>
    </row>
    <row r="50" spans="1:8" ht="16.5" thickBot="1">
      <c r="A50" s="67"/>
      <c r="B50" s="97" t="s">
        <v>53</v>
      </c>
      <c r="C50" s="97"/>
      <c r="D50" s="97"/>
      <c r="E50" s="97"/>
      <c r="F50" s="97"/>
      <c r="G50" s="97"/>
      <c r="H50" s="2"/>
    </row>
    <row r="51" spans="1:8" ht="314.25" customHeight="1" thickBot="1">
      <c r="A51" s="67"/>
      <c r="B51" s="73" t="s">
        <v>54</v>
      </c>
      <c r="C51" s="74"/>
      <c r="D51" s="74"/>
      <c r="E51" s="74"/>
      <c r="F51" s="74"/>
      <c r="G51" s="75"/>
      <c r="H51" s="5"/>
    </row>
    <row r="52" spans="1:8" ht="15.75">
      <c r="A52" s="67"/>
      <c r="B52" s="24"/>
      <c r="C52" s="24"/>
      <c r="D52" s="24"/>
      <c r="E52" s="24"/>
      <c r="F52" s="24"/>
      <c r="G52" s="24"/>
      <c r="H52" s="2"/>
    </row>
    <row r="53" spans="1:8" ht="16.5" customHeight="1" thickBot="1">
      <c r="A53" s="67"/>
      <c r="B53" s="72" t="s">
        <v>55</v>
      </c>
      <c r="C53" s="72"/>
      <c r="D53" s="72"/>
      <c r="E53" s="72"/>
      <c r="F53" s="72"/>
      <c r="G53" s="72"/>
      <c r="H53" s="2"/>
    </row>
    <row r="54" spans="1:8" ht="201.75" customHeight="1" thickBot="1">
      <c r="A54" s="67"/>
      <c r="B54" s="73" t="s">
        <v>56</v>
      </c>
      <c r="C54" s="74"/>
      <c r="D54" s="74"/>
      <c r="E54" s="74"/>
      <c r="F54" s="74"/>
      <c r="G54" s="75"/>
      <c r="H54" s="5"/>
    </row>
    <row r="55" spans="1:8" ht="15.75">
      <c r="A55" s="67"/>
      <c r="B55" s="24"/>
      <c r="C55" s="24"/>
      <c r="D55" s="24"/>
      <c r="E55" s="24"/>
      <c r="F55" s="24"/>
      <c r="G55" s="24"/>
      <c r="H55" s="2"/>
    </row>
    <row r="56" spans="1:8" ht="33.75" customHeight="1" thickBot="1">
      <c r="A56" s="67"/>
      <c r="B56" s="81" t="s">
        <v>57</v>
      </c>
      <c r="C56" s="81"/>
      <c r="D56" s="81"/>
      <c r="E56" s="81"/>
      <c r="F56" s="81"/>
      <c r="G56" s="81"/>
      <c r="H56" s="2"/>
    </row>
    <row r="57" spans="1:8" ht="147.75" customHeight="1" thickBot="1">
      <c r="A57" s="67"/>
      <c r="B57" s="73" t="s">
        <v>58</v>
      </c>
      <c r="C57" s="74"/>
      <c r="D57" s="74"/>
      <c r="E57" s="74"/>
      <c r="F57" s="74"/>
      <c r="G57" s="75"/>
      <c r="H57" s="5"/>
    </row>
    <row r="58" spans="1:8" ht="15.75">
      <c r="A58" s="67"/>
      <c r="B58" s="24"/>
      <c r="C58" s="24"/>
      <c r="D58" s="24"/>
      <c r="E58" s="24"/>
      <c r="F58" s="24"/>
      <c r="G58" s="24"/>
      <c r="H58" s="2"/>
    </row>
    <row r="59" spans="1:8" ht="51" customHeight="1" thickBot="1">
      <c r="A59" s="67"/>
      <c r="B59" s="81" t="s">
        <v>59</v>
      </c>
      <c r="C59" s="81"/>
      <c r="D59" s="81"/>
      <c r="E59" s="81"/>
      <c r="F59" s="81"/>
      <c r="G59" s="81"/>
      <c r="H59" s="2"/>
    </row>
    <row r="60" spans="1:8" ht="269.25" customHeight="1" thickBot="1">
      <c r="A60" s="67"/>
      <c r="B60" s="73" t="s">
        <v>60</v>
      </c>
      <c r="C60" s="74"/>
      <c r="D60" s="74"/>
      <c r="E60" s="74"/>
      <c r="F60" s="74"/>
      <c r="G60" s="75"/>
      <c r="H60" s="5"/>
    </row>
    <row r="61" spans="1:8" ht="15.75">
      <c r="A61" s="67"/>
      <c r="B61" s="24"/>
      <c r="C61" s="24"/>
      <c r="D61" s="24"/>
      <c r="E61" s="24"/>
      <c r="F61" s="24"/>
      <c r="G61" s="24"/>
      <c r="H61" s="2"/>
    </row>
    <row r="62" spans="1:8" ht="16.5" thickBot="1">
      <c r="A62" s="67"/>
      <c r="B62" s="94" t="s">
        <v>61</v>
      </c>
      <c r="C62" s="94"/>
      <c r="D62" s="94"/>
      <c r="E62" s="94"/>
      <c r="F62" s="94"/>
      <c r="G62" s="94"/>
      <c r="H62" s="2"/>
    </row>
    <row r="63" spans="1:8" ht="162.75" customHeight="1" thickBot="1">
      <c r="A63" s="67"/>
      <c r="B63" s="73" t="s">
        <v>62</v>
      </c>
      <c r="C63" s="74"/>
      <c r="D63" s="74"/>
      <c r="E63" s="74"/>
      <c r="F63" s="74"/>
      <c r="G63" s="75"/>
      <c r="H63" s="5"/>
    </row>
    <row r="64" spans="1:8" ht="15.75">
      <c r="A64" s="67"/>
      <c r="B64" s="24"/>
      <c r="C64" s="24"/>
      <c r="D64" s="24"/>
      <c r="E64" s="24"/>
      <c r="F64" s="24"/>
      <c r="G64" s="24"/>
      <c r="H64" s="2"/>
    </row>
    <row r="65" spans="1:8" ht="16.5" thickBot="1">
      <c r="A65" s="67"/>
      <c r="B65" s="94" t="s">
        <v>63</v>
      </c>
      <c r="C65" s="94"/>
      <c r="D65" s="94"/>
      <c r="E65" s="94"/>
      <c r="F65" s="94"/>
      <c r="G65" s="94"/>
      <c r="H65" s="2"/>
    </row>
    <row r="66" spans="1:8" ht="114" customHeight="1" thickBot="1">
      <c r="A66" s="67"/>
      <c r="B66" s="73" t="s">
        <v>64</v>
      </c>
      <c r="C66" s="74"/>
      <c r="D66" s="74"/>
      <c r="E66" s="74"/>
      <c r="F66" s="74"/>
      <c r="G66" s="75"/>
      <c r="H66" s="5"/>
    </row>
    <row r="67" spans="1:8" ht="15.75">
      <c r="A67" s="67"/>
      <c r="B67" s="24"/>
      <c r="C67" s="24"/>
      <c r="D67" s="24"/>
      <c r="E67" s="24"/>
      <c r="F67" s="24"/>
      <c r="G67" s="24"/>
      <c r="H67" s="2"/>
    </row>
    <row r="68" spans="1:8" ht="15.75">
      <c r="A68" s="67"/>
      <c r="B68" s="2"/>
      <c r="C68" s="2"/>
      <c r="D68" s="2"/>
      <c r="E68" s="2"/>
      <c r="F68" s="2"/>
      <c r="G68" s="2"/>
      <c r="H68" s="2"/>
    </row>
    <row r="69" spans="1:8" ht="26.25">
      <c r="A69" s="67"/>
      <c r="B69" s="95" t="s">
        <v>65</v>
      </c>
      <c r="C69" s="95"/>
      <c r="D69" s="95"/>
      <c r="E69" s="95"/>
      <c r="F69" s="95"/>
      <c r="G69" s="95"/>
      <c r="H69" s="95"/>
    </row>
    <row r="70" spans="1:8" ht="15.75">
      <c r="A70" s="67"/>
      <c r="B70" s="71" t="s">
        <v>66</v>
      </c>
      <c r="C70" s="71"/>
      <c r="D70" s="71"/>
      <c r="E70" s="71"/>
      <c r="F70" s="71"/>
      <c r="G70" s="71"/>
      <c r="H70" s="2"/>
    </row>
    <row r="71" spans="1:8" ht="15.75">
      <c r="A71" s="67"/>
      <c r="B71" s="2"/>
      <c r="C71" s="2"/>
      <c r="D71" s="2"/>
      <c r="E71" s="2"/>
      <c r="F71" s="2"/>
      <c r="G71" s="2"/>
      <c r="H71" s="2"/>
    </row>
    <row r="72" spans="1:8" ht="21">
      <c r="A72" s="67"/>
      <c r="B72" s="26" t="s">
        <v>67</v>
      </c>
      <c r="C72" s="2"/>
      <c r="D72" s="2"/>
      <c r="E72" s="2"/>
      <c r="F72" s="2"/>
      <c r="G72" s="2"/>
      <c r="H72" s="2"/>
    </row>
    <row r="73" spans="1:8" ht="37.5" customHeight="1">
      <c r="A73" s="67"/>
      <c r="B73" s="63" t="s">
        <v>68</v>
      </c>
      <c r="C73" s="63"/>
      <c r="D73" s="63"/>
      <c r="E73" s="63"/>
      <c r="F73" s="63"/>
      <c r="G73" s="63"/>
      <c r="H73" s="2"/>
    </row>
    <row r="74" spans="1:8" ht="15.75">
      <c r="A74" s="67"/>
      <c r="B74" s="2"/>
      <c r="C74" s="2"/>
      <c r="D74" s="2"/>
      <c r="E74" s="2"/>
      <c r="F74" s="2"/>
      <c r="G74" s="2"/>
      <c r="H74" s="2"/>
    </row>
    <row r="75" spans="1:8" ht="18.75">
      <c r="A75" s="67"/>
      <c r="B75" s="93" t="s">
        <v>69</v>
      </c>
      <c r="C75" s="93"/>
      <c r="D75" s="93" t="s">
        <v>70</v>
      </c>
      <c r="E75" s="93"/>
      <c r="F75" s="93" t="s">
        <v>71</v>
      </c>
      <c r="G75" s="93"/>
      <c r="H75" s="2"/>
    </row>
    <row r="76" spans="1:8" ht="15.75">
      <c r="A76" s="67"/>
      <c r="B76" s="52" t="s">
        <v>72</v>
      </c>
      <c r="C76" s="53"/>
      <c r="D76" s="54" t="s">
        <v>73</v>
      </c>
      <c r="E76" s="53"/>
      <c r="F76" s="55" t="s">
        <v>74</v>
      </c>
      <c r="G76" s="56"/>
      <c r="H76" s="10"/>
    </row>
    <row r="77" spans="1:8" ht="15.75">
      <c r="A77" s="67"/>
      <c r="B77" s="54" t="s">
        <v>75</v>
      </c>
      <c r="C77" s="57"/>
      <c r="D77" s="54" t="s">
        <v>76</v>
      </c>
      <c r="E77" s="57"/>
      <c r="F77" s="55" t="s">
        <v>77</v>
      </c>
      <c r="G77" s="58"/>
      <c r="H77" s="10"/>
    </row>
    <row r="78" spans="1:8" ht="15.75">
      <c r="A78" s="67"/>
      <c r="B78" s="54" t="s">
        <v>78</v>
      </c>
      <c r="C78" s="57"/>
      <c r="D78" s="54" t="s">
        <v>79</v>
      </c>
      <c r="E78" s="57"/>
      <c r="F78" s="55" t="s">
        <v>80</v>
      </c>
      <c r="G78" s="58"/>
      <c r="H78" s="10"/>
    </row>
    <row r="79" spans="1:8" ht="15.75">
      <c r="A79" s="67"/>
      <c r="B79" s="54" t="s">
        <v>81</v>
      </c>
      <c r="C79" s="57"/>
      <c r="D79" s="54" t="s">
        <v>82</v>
      </c>
      <c r="E79" s="57"/>
      <c r="F79" s="55" t="s">
        <v>83</v>
      </c>
      <c r="G79" s="58"/>
      <c r="H79" s="10"/>
    </row>
    <row r="80" spans="1:8" ht="15.75">
      <c r="A80" s="67"/>
      <c r="B80" s="52"/>
      <c r="C80" s="53"/>
      <c r="D80" s="52"/>
      <c r="E80" s="53"/>
      <c r="F80" s="92"/>
      <c r="G80" s="56"/>
      <c r="H80" s="10"/>
    </row>
    <row r="81" spans="1:8" ht="15.75">
      <c r="A81" s="67"/>
      <c r="B81" s="52"/>
      <c r="C81" s="53"/>
      <c r="D81" s="52"/>
      <c r="E81" s="53"/>
      <c r="F81" s="92"/>
      <c r="G81" s="56"/>
      <c r="H81" s="10"/>
    </row>
    <row r="82" spans="1:8" ht="15.75">
      <c r="A82" s="67"/>
      <c r="B82" s="52"/>
      <c r="C82" s="53"/>
      <c r="D82" s="52"/>
      <c r="E82" s="53"/>
      <c r="F82" s="92"/>
      <c r="G82" s="56"/>
      <c r="H82" s="10"/>
    </row>
    <row r="83" spans="1:8" ht="15.75">
      <c r="A83" s="67"/>
      <c r="B83" s="52"/>
      <c r="C83" s="53"/>
      <c r="D83" s="52"/>
      <c r="E83" s="53"/>
      <c r="F83" s="92"/>
      <c r="G83" s="56"/>
      <c r="H83" s="10"/>
    </row>
    <row r="84" spans="1:8" ht="15.75">
      <c r="A84" s="67"/>
      <c r="B84" s="52"/>
      <c r="C84" s="53"/>
      <c r="D84" s="52"/>
      <c r="E84" s="53"/>
      <c r="F84" s="52"/>
      <c r="G84" s="53"/>
      <c r="H84" s="10"/>
    </row>
    <row r="85" spans="1:8" ht="15.75">
      <c r="A85" s="67"/>
      <c r="B85" s="52"/>
      <c r="C85" s="53"/>
      <c r="D85" s="52"/>
      <c r="E85" s="53"/>
      <c r="F85" s="52"/>
      <c r="G85" s="53"/>
      <c r="H85" s="10"/>
    </row>
    <row r="86" spans="1:8" ht="15.75">
      <c r="A86" s="67"/>
      <c r="B86" s="90"/>
      <c r="C86" s="91"/>
      <c r="D86" s="90"/>
      <c r="E86" s="91"/>
      <c r="F86" s="90"/>
      <c r="G86" s="91"/>
      <c r="H86" s="10"/>
    </row>
    <row r="87" spans="1:8" ht="15.75">
      <c r="A87" s="67"/>
      <c r="B87" s="19"/>
      <c r="C87" s="19"/>
      <c r="D87" s="19"/>
      <c r="E87" s="19"/>
      <c r="F87" s="19"/>
      <c r="G87" s="19"/>
      <c r="H87" s="2"/>
    </row>
    <row r="88" spans="1:8" ht="21">
      <c r="A88" s="67"/>
      <c r="B88" s="26" t="s">
        <v>84</v>
      </c>
      <c r="C88" s="2"/>
      <c r="D88" s="2"/>
      <c r="E88" s="2"/>
      <c r="F88" s="2"/>
      <c r="G88" s="2"/>
      <c r="H88" s="2"/>
    </row>
    <row r="89" spans="1:8" ht="36" customHeight="1">
      <c r="A89" s="67"/>
      <c r="B89" s="63" t="s">
        <v>85</v>
      </c>
      <c r="C89" s="63"/>
      <c r="D89" s="63"/>
      <c r="E89" s="63"/>
      <c r="F89" s="63"/>
      <c r="G89" s="63"/>
      <c r="H89" s="2"/>
    </row>
    <row r="90" spans="1:8" ht="15.75">
      <c r="A90" s="67"/>
      <c r="B90" s="2"/>
      <c r="C90" s="2"/>
      <c r="D90" s="2"/>
      <c r="E90" s="2"/>
      <c r="F90" s="2"/>
      <c r="G90" s="2"/>
      <c r="H90" s="2"/>
    </row>
    <row r="91" spans="1:8" ht="21">
      <c r="A91" s="67"/>
      <c r="B91" s="64" t="s">
        <v>86</v>
      </c>
      <c r="C91" s="64"/>
      <c r="D91" s="46" t="s">
        <v>87</v>
      </c>
      <c r="E91" s="46" t="s">
        <v>88</v>
      </c>
      <c r="F91" s="64" t="s">
        <v>89</v>
      </c>
      <c r="G91" s="64"/>
      <c r="H91" s="2"/>
    </row>
    <row r="92" spans="1:8" ht="18.75">
      <c r="A92" s="67"/>
      <c r="B92" s="48"/>
      <c r="C92" s="48"/>
      <c r="D92" s="48"/>
      <c r="E92" s="48"/>
      <c r="F92" s="48"/>
      <c r="G92" s="48"/>
      <c r="H92" s="2"/>
    </row>
    <row r="93" spans="1:8" ht="18.75">
      <c r="A93" s="67"/>
      <c r="B93" s="65" t="s">
        <v>90</v>
      </c>
      <c r="C93" s="65"/>
      <c r="D93" s="65"/>
      <c r="E93" s="65"/>
      <c r="F93" s="65"/>
      <c r="G93" s="65"/>
      <c r="H93" s="2"/>
    </row>
    <row r="94" spans="1:8" ht="15.75">
      <c r="A94" s="67"/>
      <c r="B94" s="59" t="s">
        <v>91</v>
      </c>
      <c r="C94" s="60"/>
      <c r="D94" s="27">
        <v>7.5</v>
      </c>
      <c r="E94" s="28">
        <v>30</v>
      </c>
      <c r="F94" s="61">
        <f>D94*E94</f>
        <v>225</v>
      </c>
      <c r="G94" s="62"/>
      <c r="H94" s="10"/>
    </row>
    <row r="95" spans="1:8" ht="15.75">
      <c r="A95" s="67"/>
      <c r="B95" s="59" t="s">
        <v>92</v>
      </c>
      <c r="C95" s="66"/>
      <c r="D95" s="27">
        <v>150</v>
      </c>
      <c r="E95" s="28">
        <v>1</v>
      </c>
      <c r="F95" s="61">
        <f t="shared" ref="F95:F108" si="0">D95*E95</f>
        <v>150</v>
      </c>
      <c r="G95" s="62"/>
      <c r="H95" s="10"/>
    </row>
    <row r="96" spans="1:8" ht="15.75">
      <c r="A96" s="67"/>
      <c r="B96" s="59" t="s">
        <v>93</v>
      </c>
      <c r="C96" s="66"/>
      <c r="D96" s="27">
        <v>32</v>
      </c>
      <c r="E96" s="28">
        <v>1</v>
      </c>
      <c r="F96" s="61">
        <f t="shared" si="0"/>
        <v>32</v>
      </c>
      <c r="G96" s="62"/>
      <c r="H96" s="10"/>
    </row>
    <row r="97" spans="1:8" ht="15.75">
      <c r="A97" s="67"/>
      <c r="B97" s="59" t="s">
        <v>94</v>
      </c>
      <c r="C97" s="66"/>
      <c r="D97" s="27">
        <v>15</v>
      </c>
      <c r="E97" s="28">
        <v>1</v>
      </c>
      <c r="F97" s="61">
        <f t="shared" si="0"/>
        <v>15</v>
      </c>
      <c r="G97" s="62"/>
      <c r="H97" s="10"/>
    </row>
    <row r="98" spans="1:8" ht="15.75">
      <c r="A98" s="67"/>
      <c r="B98" s="59" t="s">
        <v>95</v>
      </c>
      <c r="C98" s="66"/>
      <c r="D98" s="27">
        <v>30</v>
      </c>
      <c r="E98" s="28">
        <v>1</v>
      </c>
      <c r="F98" s="61">
        <f t="shared" si="0"/>
        <v>30</v>
      </c>
      <c r="G98" s="62"/>
      <c r="H98" s="10"/>
    </row>
    <row r="99" spans="1:8" ht="15.75">
      <c r="A99" s="67"/>
      <c r="B99" s="59" t="s">
        <v>96</v>
      </c>
      <c r="C99" s="60"/>
      <c r="D99" s="27">
        <v>384</v>
      </c>
      <c r="E99" s="28">
        <v>1</v>
      </c>
      <c r="F99" s="61">
        <f t="shared" si="0"/>
        <v>384</v>
      </c>
      <c r="G99" s="62"/>
      <c r="H99" s="10"/>
    </row>
    <row r="100" spans="1:8" ht="15.75">
      <c r="A100" s="67"/>
      <c r="B100" s="59" t="s">
        <v>97</v>
      </c>
      <c r="C100" s="60"/>
      <c r="D100" s="27">
        <v>151</v>
      </c>
      <c r="E100" s="28">
        <v>3</v>
      </c>
      <c r="F100" s="61">
        <f t="shared" si="0"/>
        <v>453</v>
      </c>
      <c r="G100" s="62"/>
      <c r="H100" s="10"/>
    </row>
    <row r="101" spans="1:8" ht="15.75">
      <c r="A101" s="67"/>
      <c r="B101" s="59" t="s">
        <v>98</v>
      </c>
      <c r="C101" s="66"/>
      <c r="D101" s="27">
        <v>200</v>
      </c>
      <c r="E101" s="28">
        <v>1</v>
      </c>
      <c r="F101" s="61">
        <f t="shared" si="0"/>
        <v>200</v>
      </c>
      <c r="G101" s="62"/>
      <c r="H101" s="10"/>
    </row>
    <row r="102" spans="1:8" ht="15.75">
      <c r="A102" s="67"/>
      <c r="B102" s="59" t="s">
        <v>99</v>
      </c>
      <c r="C102" s="60"/>
      <c r="D102" s="27">
        <v>670.39</v>
      </c>
      <c r="E102" s="28">
        <v>1</v>
      </c>
      <c r="F102" s="61">
        <f t="shared" si="0"/>
        <v>670.39</v>
      </c>
      <c r="G102" s="62"/>
      <c r="H102" s="10"/>
    </row>
    <row r="103" spans="1:8" ht="15.75">
      <c r="A103" s="67"/>
      <c r="B103" s="59" t="s">
        <v>100</v>
      </c>
      <c r="C103" s="66"/>
      <c r="D103" s="27">
        <v>200</v>
      </c>
      <c r="E103" s="28">
        <v>1</v>
      </c>
      <c r="F103" s="61">
        <f t="shared" si="0"/>
        <v>200</v>
      </c>
      <c r="G103" s="62"/>
      <c r="H103" s="10"/>
    </row>
    <row r="104" spans="1:8" ht="15.75">
      <c r="A104" s="67"/>
      <c r="B104" s="59" t="s">
        <v>101</v>
      </c>
      <c r="C104" s="66"/>
      <c r="D104" s="27">
        <v>300</v>
      </c>
      <c r="E104" s="28">
        <v>1</v>
      </c>
      <c r="F104" s="61">
        <f t="shared" si="0"/>
        <v>300</v>
      </c>
      <c r="G104" s="62"/>
      <c r="H104" s="10"/>
    </row>
    <row r="105" spans="1:8" ht="15.75">
      <c r="A105" s="67"/>
      <c r="B105" s="59" t="s">
        <v>102</v>
      </c>
      <c r="C105" s="60"/>
      <c r="D105" s="27">
        <v>70</v>
      </c>
      <c r="E105" s="28">
        <v>2</v>
      </c>
      <c r="F105" s="61">
        <f t="shared" si="0"/>
        <v>140</v>
      </c>
      <c r="G105" s="62"/>
      <c r="H105" s="10"/>
    </row>
    <row r="106" spans="1:8" ht="15.75">
      <c r="A106" s="67"/>
      <c r="B106" s="59" t="s">
        <v>103</v>
      </c>
      <c r="C106" s="66"/>
      <c r="D106" s="27">
        <v>50</v>
      </c>
      <c r="E106" s="28">
        <v>1</v>
      </c>
      <c r="F106" s="61">
        <f t="shared" ref="F106" si="1">D106*E106</f>
        <v>50</v>
      </c>
      <c r="G106" s="62"/>
      <c r="H106" s="10"/>
    </row>
    <row r="107" spans="1:8" ht="15.75">
      <c r="A107" s="67"/>
      <c r="B107" s="59" t="s">
        <v>104</v>
      </c>
      <c r="C107" s="60"/>
      <c r="D107" s="27">
        <v>330.17</v>
      </c>
      <c r="E107" s="28">
        <v>1</v>
      </c>
      <c r="F107" s="61">
        <f t="shared" si="0"/>
        <v>330.17</v>
      </c>
      <c r="G107" s="62"/>
      <c r="H107" s="10"/>
    </row>
    <row r="108" spans="1:8" ht="15.75">
      <c r="A108" s="67"/>
      <c r="B108" s="83" t="s">
        <v>105</v>
      </c>
      <c r="C108" s="60"/>
      <c r="D108" s="27">
        <v>100</v>
      </c>
      <c r="E108" s="28">
        <v>1</v>
      </c>
      <c r="F108" s="61">
        <f t="shared" si="0"/>
        <v>100</v>
      </c>
      <c r="G108" s="62"/>
      <c r="H108" s="10"/>
    </row>
    <row r="109" spans="1:8" ht="15.75">
      <c r="A109" s="67"/>
      <c r="B109" s="83"/>
      <c r="C109" s="60"/>
      <c r="D109" s="27"/>
      <c r="E109" s="28"/>
      <c r="F109" s="61"/>
      <c r="G109" s="62"/>
      <c r="H109" s="10"/>
    </row>
    <row r="110" spans="1:8" ht="15.75">
      <c r="A110" s="67"/>
      <c r="B110" s="83"/>
      <c r="C110" s="60"/>
      <c r="D110" s="27"/>
      <c r="E110" s="28"/>
      <c r="F110" s="61"/>
      <c r="G110" s="62"/>
      <c r="H110" s="10"/>
    </row>
    <row r="111" spans="1:8" ht="16.5" thickBot="1">
      <c r="A111" s="67"/>
      <c r="B111" s="83"/>
      <c r="C111" s="60"/>
      <c r="D111" s="27"/>
      <c r="E111" s="28"/>
      <c r="F111" s="61"/>
      <c r="G111" s="62"/>
      <c r="H111" s="10"/>
    </row>
    <row r="112" spans="1:8" ht="16.5" thickBot="1">
      <c r="A112" s="67"/>
      <c r="B112" s="19"/>
      <c r="C112" s="19"/>
      <c r="D112" s="19"/>
      <c r="E112" s="29" t="s">
        <v>106</v>
      </c>
      <c r="F112" s="88">
        <f>SUM(F94:G111)</f>
        <v>3279.56</v>
      </c>
      <c r="G112" s="89"/>
      <c r="H112" s="5"/>
    </row>
    <row r="113" spans="1:8" ht="15.75">
      <c r="A113" s="67"/>
      <c r="B113" s="2"/>
      <c r="C113" s="2"/>
      <c r="D113" s="2"/>
      <c r="E113" s="49"/>
      <c r="F113" s="30"/>
      <c r="G113" s="30"/>
      <c r="H113" s="2"/>
    </row>
    <row r="114" spans="1:8" ht="18.75">
      <c r="A114" s="67"/>
      <c r="B114" s="65" t="s">
        <v>107</v>
      </c>
      <c r="C114" s="65"/>
      <c r="D114" s="65"/>
      <c r="E114" s="65"/>
      <c r="F114" s="65"/>
      <c r="G114" s="65"/>
      <c r="H114" s="2"/>
    </row>
    <row r="115" spans="1:8" ht="15.75">
      <c r="A115" s="67"/>
      <c r="B115" s="59" t="s">
        <v>108</v>
      </c>
      <c r="C115" s="60"/>
      <c r="D115" s="27"/>
      <c r="E115" s="28"/>
      <c r="F115" s="61">
        <v>10</v>
      </c>
      <c r="G115" s="62"/>
      <c r="H115" s="10"/>
    </row>
    <row r="116" spans="1:8" ht="15.75">
      <c r="A116" s="67"/>
      <c r="B116" s="59" t="s">
        <v>109</v>
      </c>
      <c r="C116" s="60"/>
      <c r="D116" s="27"/>
      <c r="E116" s="28"/>
      <c r="F116" s="61">
        <v>5</v>
      </c>
      <c r="G116" s="62"/>
      <c r="H116" s="10"/>
    </row>
    <row r="117" spans="1:8" ht="15.75">
      <c r="A117" s="67"/>
      <c r="B117" s="83"/>
      <c r="C117" s="60"/>
      <c r="D117" s="27"/>
      <c r="E117" s="28"/>
      <c r="F117" s="61">
        <f t="shared" ref="F117:F124" si="2">D117*E117</f>
        <v>0</v>
      </c>
      <c r="G117" s="62"/>
      <c r="H117" s="10"/>
    </row>
    <row r="118" spans="1:8" ht="15.75">
      <c r="A118" s="67"/>
      <c r="B118" s="83"/>
      <c r="C118" s="60"/>
      <c r="D118" s="27"/>
      <c r="E118" s="28"/>
      <c r="F118" s="61">
        <f t="shared" si="2"/>
        <v>0</v>
      </c>
      <c r="G118" s="62"/>
      <c r="H118" s="10"/>
    </row>
    <row r="119" spans="1:8" ht="15.75">
      <c r="A119" s="67"/>
      <c r="B119" s="83"/>
      <c r="C119" s="60"/>
      <c r="D119" s="27"/>
      <c r="E119" s="28"/>
      <c r="F119" s="61">
        <f t="shared" si="2"/>
        <v>0</v>
      </c>
      <c r="G119" s="62"/>
      <c r="H119" s="10"/>
    </row>
    <row r="120" spans="1:8" ht="15.75">
      <c r="A120" s="67"/>
      <c r="B120" s="83"/>
      <c r="C120" s="60"/>
      <c r="D120" s="27"/>
      <c r="E120" s="28"/>
      <c r="F120" s="61">
        <f t="shared" si="2"/>
        <v>0</v>
      </c>
      <c r="G120" s="62"/>
      <c r="H120" s="10"/>
    </row>
    <row r="121" spans="1:8" ht="15.75">
      <c r="A121" s="67"/>
      <c r="B121" s="83"/>
      <c r="C121" s="60"/>
      <c r="D121" s="27"/>
      <c r="E121" s="28"/>
      <c r="F121" s="61">
        <f t="shared" si="2"/>
        <v>0</v>
      </c>
      <c r="G121" s="62"/>
      <c r="H121" s="10"/>
    </row>
    <row r="122" spans="1:8" ht="15.75">
      <c r="A122" s="67"/>
      <c r="B122" s="83"/>
      <c r="C122" s="60"/>
      <c r="D122" s="27"/>
      <c r="E122" s="28"/>
      <c r="F122" s="61">
        <f t="shared" si="2"/>
        <v>0</v>
      </c>
      <c r="G122" s="62"/>
      <c r="H122" s="10"/>
    </row>
    <row r="123" spans="1:8" ht="15.75">
      <c r="A123" s="67"/>
      <c r="B123" s="83"/>
      <c r="C123" s="60"/>
      <c r="D123" s="27"/>
      <c r="E123" s="28"/>
      <c r="F123" s="61">
        <f t="shared" si="2"/>
        <v>0</v>
      </c>
      <c r="G123" s="62"/>
      <c r="H123" s="10"/>
    </row>
    <row r="124" spans="1:8" ht="15.75">
      <c r="A124" s="67"/>
      <c r="B124" s="83"/>
      <c r="C124" s="60"/>
      <c r="D124" s="27"/>
      <c r="E124" s="28"/>
      <c r="F124" s="61">
        <f t="shared" si="2"/>
        <v>0</v>
      </c>
      <c r="G124" s="62"/>
      <c r="H124" s="10"/>
    </row>
    <row r="125" spans="1:8" ht="16.5" thickBot="1">
      <c r="A125" s="67"/>
      <c r="B125" s="23"/>
      <c r="C125" s="23"/>
      <c r="D125" s="31"/>
      <c r="E125" s="29" t="s">
        <v>106</v>
      </c>
      <c r="F125" s="84">
        <f>SUM(F115:G124)</f>
        <v>15</v>
      </c>
      <c r="G125" s="85"/>
      <c r="H125" s="5"/>
    </row>
    <row r="126" spans="1:8" ht="15.75">
      <c r="A126" s="67"/>
      <c r="B126" s="32"/>
      <c r="C126" s="32"/>
      <c r="D126" s="33"/>
      <c r="E126" s="49"/>
      <c r="F126" s="30"/>
      <c r="G126" s="30"/>
      <c r="H126" s="2"/>
    </row>
    <row r="127" spans="1:8" ht="18.75">
      <c r="A127" s="67"/>
      <c r="B127" s="65" t="s">
        <v>110</v>
      </c>
      <c r="C127" s="65"/>
      <c r="D127" s="65"/>
      <c r="E127" s="65"/>
      <c r="F127" s="65"/>
      <c r="G127" s="65"/>
      <c r="H127" s="2"/>
    </row>
    <row r="128" spans="1:8" ht="15.75">
      <c r="A128" s="67"/>
      <c r="B128" s="83"/>
      <c r="C128" s="60"/>
      <c r="D128" s="27"/>
      <c r="E128" s="28"/>
      <c r="F128" s="61">
        <f t="shared" ref="F128:F137" si="3">D128*E128</f>
        <v>0</v>
      </c>
      <c r="G128" s="62"/>
      <c r="H128" s="10"/>
    </row>
    <row r="129" spans="1:8" ht="15.75">
      <c r="A129" s="67"/>
      <c r="B129" s="83"/>
      <c r="C129" s="60"/>
      <c r="D129" s="27"/>
      <c r="E129" s="28"/>
      <c r="F129" s="61">
        <f t="shared" si="3"/>
        <v>0</v>
      </c>
      <c r="G129" s="62"/>
      <c r="H129" s="10"/>
    </row>
    <row r="130" spans="1:8" ht="15.75">
      <c r="A130" s="67"/>
      <c r="B130" s="83"/>
      <c r="C130" s="60"/>
      <c r="D130" s="27"/>
      <c r="E130" s="28"/>
      <c r="F130" s="61">
        <f t="shared" si="3"/>
        <v>0</v>
      </c>
      <c r="G130" s="62"/>
      <c r="H130" s="10"/>
    </row>
    <row r="131" spans="1:8" ht="15.75">
      <c r="A131" s="67"/>
      <c r="B131" s="83"/>
      <c r="C131" s="60"/>
      <c r="D131" s="27"/>
      <c r="E131" s="28"/>
      <c r="F131" s="61">
        <f t="shared" si="3"/>
        <v>0</v>
      </c>
      <c r="G131" s="62"/>
      <c r="H131" s="10"/>
    </row>
    <row r="132" spans="1:8" ht="15.75">
      <c r="A132" s="67"/>
      <c r="B132" s="83"/>
      <c r="C132" s="60"/>
      <c r="D132" s="27"/>
      <c r="E132" s="28"/>
      <c r="F132" s="61">
        <f t="shared" si="3"/>
        <v>0</v>
      </c>
      <c r="G132" s="62"/>
      <c r="H132" s="10"/>
    </row>
    <row r="133" spans="1:8" ht="15.75">
      <c r="A133" s="67"/>
      <c r="B133" s="83"/>
      <c r="C133" s="60"/>
      <c r="D133" s="27"/>
      <c r="E133" s="28"/>
      <c r="F133" s="61">
        <f t="shared" si="3"/>
        <v>0</v>
      </c>
      <c r="G133" s="62"/>
      <c r="H133" s="10"/>
    </row>
    <row r="134" spans="1:8" ht="15.75">
      <c r="A134" s="67"/>
      <c r="B134" s="83"/>
      <c r="C134" s="60"/>
      <c r="D134" s="27"/>
      <c r="E134" s="28"/>
      <c r="F134" s="61">
        <f t="shared" si="3"/>
        <v>0</v>
      </c>
      <c r="G134" s="62"/>
      <c r="H134" s="10"/>
    </row>
    <row r="135" spans="1:8" ht="15.75">
      <c r="A135" s="67"/>
      <c r="B135" s="83"/>
      <c r="C135" s="60"/>
      <c r="D135" s="27"/>
      <c r="E135" s="28"/>
      <c r="F135" s="61">
        <f t="shared" si="3"/>
        <v>0</v>
      </c>
      <c r="G135" s="62"/>
      <c r="H135" s="10"/>
    </row>
    <row r="136" spans="1:8" ht="15.75">
      <c r="A136" s="67"/>
      <c r="B136" s="83"/>
      <c r="C136" s="60"/>
      <c r="D136" s="27"/>
      <c r="E136" s="28"/>
      <c r="F136" s="61">
        <f t="shared" si="3"/>
        <v>0</v>
      </c>
      <c r="G136" s="62"/>
      <c r="H136" s="10"/>
    </row>
    <row r="137" spans="1:8" ht="15.75">
      <c r="A137" s="67"/>
      <c r="B137" s="83"/>
      <c r="C137" s="60"/>
      <c r="D137" s="27"/>
      <c r="E137" s="28"/>
      <c r="F137" s="61">
        <f t="shared" si="3"/>
        <v>0</v>
      </c>
      <c r="G137" s="62"/>
      <c r="H137" s="10"/>
    </row>
    <row r="138" spans="1:8" ht="16.5" thickBot="1">
      <c r="A138" s="67"/>
      <c r="B138" s="23"/>
      <c r="C138" s="23"/>
      <c r="D138" s="31"/>
      <c r="E138" s="29" t="s">
        <v>106</v>
      </c>
      <c r="F138" s="84">
        <f>SUM(F128:G137)</f>
        <v>0</v>
      </c>
      <c r="G138" s="85"/>
      <c r="H138" s="5"/>
    </row>
    <row r="139" spans="1:8" ht="15.75">
      <c r="A139" s="67"/>
      <c r="B139" s="32"/>
      <c r="C139" s="32"/>
      <c r="D139" s="33"/>
      <c r="E139" s="49"/>
      <c r="F139" s="30"/>
      <c r="G139" s="30"/>
      <c r="H139" s="2"/>
    </row>
    <row r="140" spans="1:8" ht="18.75">
      <c r="A140" s="67"/>
      <c r="B140" s="65" t="s">
        <v>111</v>
      </c>
      <c r="C140" s="65"/>
      <c r="D140" s="65"/>
      <c r="E140" s="65"/>
      <c r="F140" s="65"/>
      <c r="G140" s="65"/>
      <c r="H140" s="2"/>
    </row>
    <row r="141" spans="1:8" ht="15.75">
      <c r="A141" s="67"/>
      <c r="B141" s="83"/>
      <c r="C141" s="60"/>
      <c r="D141" s="27"/>
      <c r="E141" s="28"/>
      <c r="F141" s="61">
        <f t="shared" ref="F141:F150" si="4">D141*E141</f>
        <v>0</v>
      </c>
      <c r="G141" s="62"/>
      <c r="H141" s="10"/>
    </row>
    <row r="142" spans="1:8" ht="15.75">
      <c r="A142" s="67"/>
      <c r="B142" s="83"/>
      <c r="C142" s="60"/>
      <c r="D142" s="27"/>
      <c r="E142" s="28"/>
      <c r="F142" s="61">
        <f t="shared" si="4"/>
        <v>0</v>
      </c>
      <c r="G142" s="62"/>
      <c r="H142" s="10"/>
    </row>
    <row r="143" spans="1:8" ht="15.75">
      <c r="A143" s="67"/>
      <c r="B143" s="83"/>
      <c r="C143" s="60"/>
      <c r="D143" s="27"/>
      <c r="E143" s="28"/>
      <c r="F143" s="61">
        <f t="shared" si="4"/>
        <v>0</v>
      </c>
      <c r="G143" s="62"/>
      <c r="H143" s="10"/>
    </row>
    <row r="144" spans="1:8" ht="15.75">
      <c r="A144" s="67"/>
      <c r="B144" s="83"/>
      <c r="C144" s="60"/>
      <c r="D144" s="27"/>
      <c r="E144" s="28"/>
      <c r="F144" s="61">
        <f t="shared" si="4"/>
        <v>0</v>
      </c>
      <c r="G144" s="62"/>
      <c r="H144" s="10"/>
    </row>
    <row r="145" spans="1:8" ht="15.75">
      <c r="A145" s="67"/>
      <c r="B145" s="83"/>
      <c r="C145" s="60"/>
      <c r="D145" s="27"/>
      <c r="E145" s="28"/>
      <c r="F145" s="61">
        <f t="shared" si="4"/>
        <v>0</v>
      </c>
      <c r="G145" s="62"/>
      <c r="H145" s="10"/>
    </row>
    <row r="146" spans="1:8" ht="15.75">
      <c r="A146" s="67"/>
      <c r="B146" s="83"/>
      <c r="C146" s="60"/>
      <c r="D146" s="27"/>
      <c r="E146" s="28"/>
      <c r="F146" s="61">
        <f t="shared" si="4"/>
        <v>0</v>
      </c>
      <c r="G146" s="62"/>
      <c r="H146" s="10"/>
    </row>
    <row r="147" spans="1:8" ht="15.75">
      <c r="A147" s="67"/>
      <c r="B147" s="83"/>
      <c r="C147" s="60"/>
      <c r="D147" s="27"/>
      <c r="E147" s="28"/>
      <c r="F147" s="61">
        <f t="shared" si="4"/>
        <v>0</v>
      </c>
      <c r="G147" s="62"/>
      <c r="H147" s="10"/>
    </row>
    <row r="148" spans="1:8" ht="15.75">
      <c r="A148" s="67"/>
      <c r="B148" s="83"/>
      <c r="C148" s="60"/>
      <c r="D148" s="27"/>
      <c r="E148" s="28"/>
      <c r="F148" s="61">
        <f t="shared" si="4"/>
        <v>0</v>
      </c>
      <c r="G148" s="62"/>
      <c r="H148" s="10"/>
    </row>
    <row r="149" spans="1:8" ht="15.75">
      <c r="A149" s="67"/>
      <c r="B149" s="83"/>
      <c r="C149" s="60"/>
      <c r="D149" s="27"/>
      <c r="E149" s="28"/>
      <c r="F149" s="61">
        <f t="shared" si="4"/>
        <v>0</v>
      </c>
      <c r="G149" s="62"/>
      <c r="H149" s="10"/>
    </row>
    <row r="150" spans="1:8" ht="15.75">
      <c r="A150" s="67"/>
      <c r="B150" s="83"/>
      <c r="C150" s="60"/>
      <c r="D150" s="27"/>
      <c r="E150" s="28"/>
      <c r="F150" s="61">
        <f t="shared" si="4"/>
        <v>0</v>
      </c>
      <c r="G150" s="62"/>
      <c r="H150" s="10"/>
    </row>
    <row r="151" spans="1:8" ht="16.5" thickBot="1">
      <c r="A151" s="67"/>
      <c r="B151" s="23"/>
      <c r="C151" s="23"/>
      <c r="D151" s="31"/>
      <c r="E151" s="29" t="s">
        <v>106</v>
      </c>
      <c r="F151" s="84">
        <f>SUM(F141:G150)</f>
        <v>0</v>
      </c>
      <c r="G151" s="85"/>
      <c r="H151" s="5"/>
    </row>
    <row r="152" spans="1:8" ht="15.75">
      <c r="A152" s="67"/>
      <c r="B152" s="32"/>
      <c r="C152" s="32"/>
      <c r="D152" s="33"/>
      <c r="E152" s="49"/>
      <c r="F152" s="30"/>
      <c r="G152" s="30"/>
      <c r="H152" s="2"/>
    </row>
    <row r="153" spans="1:8" ht="18.75">
      <c r="A153" s="67"/>
      <c r="B153" s="65" t="s">
        <v>112</v>
      </c>
      <c r="C153" s="65"/>
      <c r="D153" s="65"/>
      <c r="E153" s="65"/>
      <c r="F153" s="65"/>
      <c r="G153" s="65"/>
      <c r="H153" s="2"/>
    </row>
    <row r="154" spans="1:8" ht="15.75">
      <c r="A154" s="67"/>
      <c r="B154" s="83"/>
      <c r="C154" s="60"/>
      <c r="D154" s="27"/>
      <c r="E154" s="28"/>
      <c r="F154" s="61">
        <f t="shared" ref="F154:F163" si="5">D154*E154</f>
        <v>0</v>
      </c>
      <c r="G154" s="62"/>
      <c r="H154" s="10"/>
    </row>
    <row r="155" spans="1:8" ht="15.75">
      <c r="A155" s="67"/>
      <c r="B155" s="83"/>
      <c r="C155" s="60"/>
      <c r="D155" s="27"/>
      <c r="E155" s="28"/>
      <c r="F155" s="61">
        <f t="shared" si="5"/>
        <v>0</v>
      </c>
      <c r="G155" s="62"/>
      <c r="H155" s="10"/>
    </row>
    <row r="156" spans="1:8" ht="15.75">
      <c r="A156" s="67"/>
      <c r="B156" s="83"/>
      <c r="C156" s="60"/>
      <c r="D156" s="27"/>
      <c r="E156" s="28"/>
      <c r="F156" s="61">
        <f t="shared" si="5"/>
        <v>0</v>
      </c>
      <c r="G156" s="62"/>
      <c r="H156" s="10"/>
    </row>
    <row r="157" spans="1:8" ht="15.75">
      <c r="A157" s="67"/>
      <c r="B157" s="83"/>
      <c r="C157" s="60"/>
      <c r="D157" s="27"/>
      <c r="E157" s="28"/>
      <c r="F157" s="61">
        <f t="shared" si="5"/>
        <v>0</v>
      </c>
      <c r="G157" s="62"/>
      <c r="H157" s="10"/>
    </row>
    <row r="158" spans="1:8" ht="15.75">
      <c r="A158" s="67"/>
      <c r="B158" s="83"/>
      <c r="C158" s="60"/>
      <c r="D158" s="27"/>
      <c r="E158" s="28"/>
      <c r="F158" s="61">
        <f t="shared" si="5"/>
        <v>0</v>
      </c>
      <c r="G158" s="62"/>
      <c r="H158" s="10"/>
    </row>
    <row r="159" spans="1:8" ht="15.75">
      <c r="A159" s="67"/>
      <c r="B159" s="83"/>
      <c r="C159" s="60"/>
      <c r="D159" s="27"/>
      <c r="E159" s="28"/>
      <c r="F159" s="61">
        <f t="shared" si="5"/>
        <v>0</v>
      </c>
      <c r="G159" s="62"/>
      <c r="H159" s="10"/>
    </row>
    <row r="160" spans="1:8" ht="15.75">
      <c r="A160" s="67"/>
      <c r="B160" s="83"/>
      <c r="C160" s="60"/>
      <c r="D160" s="27"/>
      <c r="E160" s="28"/>
      <c r="F160" s="61">
        <f t="shared" si="5"/>
        <v>0</v>
      </c>
      <c r="G160" s="62"/>
      <c r="H160" s="10"/>
    </row>
    <row r="161" spans="1:8" ht="15.75">
      <c r="A161" s="67"/>
      <c r="B161" s="83"/>
      <c r="C161" s="60"/>
      <c r="D161" s="27"/>
      <c r="E161" s="28"/>
      <c r="F161" s="61">
        <f t="shared" si="5"/>
        <v>0</v>
      </c>
      <c r="G161" s="62"/>
      <c r="H161" s="10"/>
    </row>
    <row r="162" spans="1:8" ht="15.75">
      <c r="A162" s="67"/>
      <c r="B162" s="83"/>
      <c r="C162" s="60"/>
      <c r="D162" s="27"/>
      <c r="E162" s="28"/>
      <c r="F162" s="61">
        <f t="shared" si="5"/>
        <v>0</v>
      </c>
      <c r="G162" s="62"/>
      <c r="H162" s="10"/>
    </row>
    <row r="163" spans="1:8" ht="15.75">
      <c r="A163" s="67"/>
      <c r="B163" s="83"/>
      <c r="C163" s="60"/>
      <c r="D163" s="27"/>
      <c r="E163" s="28"/>
      <c r="F163" s="61">
        <f t="shared" si="5"/>
        <v>0</v>
      </c>
      <c r="G163" s="62"/>
      <c r="H163" s="10"/>
    </row>
    <row r="164" spans="1:8" ht="16.5" thickBot="1">
      <c r="A164" s="67"/>
      <c r="B164" s="23"/>
      <c r="C164" s="23"/>
      <c r="D164" s="31"/>
      <c r="E164" s="29" t="s">
        <v>106</v>
      </c>
      <c r="F164" s="84">
        <f>SUM(F154:G163)</f>
        <v>0</v>
      </c>
      <c r="G164" s="85"/>
      <c r="H164" s="5"/>
    </row>
    <row r="165" spans="1:8" ht="16.5" thickBot="1">
      <c r="A165" s="67"/>
      <c r="B165" s="32"/>
      <c r="C165" s="32"/>
      <c r="D165" s="33"/>
      <c r="E165" s="2"/>
      <c r="F165" s="34"/>
      <c r="G165" s="34"/>
      <c r="H165" s="2"/>
    </row>
    <row r="166" spans="1:8" ht="21.75" thickBot="1">
      <c r="A166" s="67"/>
      <c r="B166" s="32"/>
      <c r="C166" s="32"/>
      <c r="D166" s="33"/>
      <c r="E166" s="35" t="s">
        <v>113</v>
      </c>
      <c r="F166" s="86">
        <f>SUM(F164,F151,F138,F125,F112,)</f>
        <v>3294.56</v>
      </c>
      <c r="G166" s="87"/>
      <c r="H166" s="5"/>
    </row>
    <row r="167" spans="1:8" ht="15.75">
      <c r="A167" s="67"/>
      <c r="B167" s="32"/>
      <c r="C167" s="32"/>
      <c r="D167" s="33"/>
      <c r="E167" s="2"/>
      <c r="F167" s="30"/>
      <c r="G167" s="30"/>
      <c r="H167" s="2"/>
    </row>
    <row r="168" spans="1:8" ht="35.25" customHeight="1" thickBot="1">
      <c r="A168" s="67"/>
      <c r="B168" s="81" t="s">
        <v>114</v>
      </c>
      <c r="C168" s="81"/>
      <c r="D168" s="81"/>
      <c r="E168" s="81"/>
      <c r="F168" s="81"/>
      <c r="G168" s="81"/>
      <c r="H168" s="2"/>
    </row>
    <row r="169" spans="1:8" ht="79.5" customHeight="1" thickBot="1">
      <c r="A169" s="67"/>
      <c r="B169" s="73" t="s">
        <v>115</v>
      </c>
      <c r="C169" s="74"/>
      <c r="D169" s="74"/>
      <c r="E169" s="74"/>
      <c r="F169" s="74"/>
      <c r="G169" s="75"/>
      <c r="H169" s="5"/>
    </row>
    <row r="170" spans="1:8" ht="15.75">
      <c r="A170" s="67"/>
      <c r="B170" s="24"/>
      <c r="C170" s="24"/>
      <c r="D170" s="24"/>
      <c r="E170" s="24"/>
      <c r="F170" s="24"/>
      <c r="G170" s="24"/>
      <c r="H170" s="2"/>
    </row>
    <row r="171" spans="1:8" ht="16.5" customHeight="1" thickBot="1">
      <c r="A171" s="67"/>
      <c r="B171" s="81" t="s">
        <v>116</v>
      </c>
      <c r="C171" s="81"/>
      <c r="D171" s="81"/>
      <c r="E171" s="81"/>
      <c r="F171" s="81"/>
      <c r="G171" s="81"/>
      <c r="H171" s="2"/>
    </row>
    <row r="172" spans="1:8" ht="60" customHeight="1" thickBot="1">
      <c r="A172" s="67"/>
      <c r="B172" s="73" t="s">
        <v>117</v>
      </c>
      <c r="C172" s="74"/>
      <c r="D172" s="74"/>
      <c r="E172" s="74"/>
      <c r="F172" s="74"/>
      <c r="G172" s="75"/>
      <c r="H172" s="5"/>
    </row>
    <row r="173" spans="1:8" ht="15.75">
      <c r="A173" s="67"/>
      <c r="B173" s="24"/>
      <c r="C173" s="24"/>
      <c r="D173" s="24"/>
      <c r="E173" s="24"/>
      <c r="F173" s="24"/>
      <c r="G173" s="24"/>
      <c r="H173" s="2"/>
    </row>
    <row r="174" spans="1:8" ht="15.75">
      <c r="A174" s="67"/>
      <c r="B174" s="2"/>
      <c r="C174" s="2"/>
      <c r="D174" s="2"/>
      <c r="E174" s="2"/>
      <c r="F174" s="2"/>
      <c r="G174" s="2"/>
      <c r="H174" s="2"/>
    </row>
    <row r="175" spans="1:8" ht="26.25">
      <c r="A175" s="67"/>
      <c r="B175" s="39" t="s">
        <v>118</v>
      </c>
      <c r="C175" s="47"/>
      <c r="D175" s="47"/>
      <c r="E175" s="47"/>
      <c r="F175" s="47"/>
      <c r="G175" s="47"/>
      <c r="H175" s="47"/>
    </row>
    <row r="176" spans="1:8" ht="15.75">
      <c r="A176" s="67"/>
      <c r="B176" s="1"/>
      <c r="C176" s="1"/>
      <c r="D176" s="1"/>
      <c r="E176" s="1"/>
      <c r="F176" s="1"/>
      <c r="G176" s="1"/>
      <c r="H176" s="2"/>
    </row>
    <row r="177" spans="1:8" ht="33" customHeight="1" thickBot="1">
      <c r="A177" s="67"/>
      <c r="B177" s="72" t="s">
        <v>119</v>
      </c>
      <c r="C177" s="72"/>
      <c r="D177" s="72"/>
      <c r="E177" s="72"/>
      <c r="F177" s="72"/>
      <c r="G177" s="72"/>
      <c r="H177" s="2"/>
    </row>
    <row r="178" spans="1:8" ht="220.5" customHeight="1" thickBot="1">
      <c r="A178" s="67"/>
      <c r="B178" s="73" t="s">
        <v>120</v>
      </c>
      <c r="C178" s="74"/>
      <c r="D178" s="74"/>
      <c r="E178" s="74"/>
      <c r="F178" s="74"/>
      <c r="G178" s="75"/>
      <c r="H178" s="5"/>
    </row>
    <row r="179" spans="1:8" ht="15.75">
      <c r="A179" s="67"/>
      <c r="B179" s="24"/>
      <c r="C179" s="24"/>
      <c r="D179" s="24"/>
      <c r="E179" s="24"/>
      <c r="F179" s="24"/>
      <c r="G179" s="24"/>
      <c r="H179" s="2"/>
    </row>
    <row r="180" spans="1:8" ht="16.5" customHeight="1" thickBot="1">
      <c r="A180" s="67"/>
      <c r="B180" s="81" t="s">
        <v>116</v>
      </c>
      <c r="C180" s="81"/>
      <c r="D180" s="81"/>
      <c r="E180" s="81"/>
      <c r="F180" s="81"/>
      <c r="G180" s="81"/>
      <c r="H180" s="2"/>
    </row>
    <row r="181" spans="1:8" ht="57" customHeight="1" thickBot="1">
      <c r="A181" s="67"/>
      <c r="B181" s="73" t="s">
        <v>117</v>
      </c>
      <c r="C181" s="74"/>
      <c r="D181" s="74"/>
      <c r="E181" s="74"/>
      <c r="F181" s="74"/>
      <c r="G181" s="75"/>
      <c r="H181" s="5"/>
    </row>
    <row r="182" spans="1:8" ht="15.75" customHeight="1">
      <c r="A182" s="67"/>
      <c r="B182" s="70"/>
      <c r="C182" s="70"/>
      <c r="D182" s="70"/>
      <c r="E182" s="70"/>
      <c r="F182" s="70"/>
      <c r="G182" s="70"/>
      <c r="H182" s="2"/>
    </row>
    <row r="183" spans="1:8" ht="30" customHeight="1">
      <c r="A183" s="67"/>
      <c r="B183" s="82" t="s">
        <v>121</v>
      </c>
      <c r="C183" s="82"/>
      <c r="D183" s="82"/>
      <c r="E183" s="82"/>
      <c r="F183" s="82"/>
      <c r="G183" s="82"/>
      <c r="H183" s="2"/>
    </row>
    <row r="184" spans="1:8" ht="7.5" customHeight="1">
      <c r="A184" s="67"/>
      <c r="B184" s="76"/>
      <c r="C184" s="76"/>
      <c r="D184" s="78"/>
      <c r="E184" s="78"/>
      <c r="F184" s="76"/>
      <c r="G184" s="76"/>
      <c r="H184" s="2"/>
    </row>
    <row r="185" spans="1:8" ht="15.75">
      <c r="A185" s="67"/>
      <c r="B185" s="76"/>
      <c r="C185" s="76"/>
      <c r="D185" s="37" t="s">
        <v>122</v>
      </c>
      <c r="E185" s="37" t="s">
        <v>123</v>
      </c>
      <c r="F185" s="76"/>
      <c r="G185" s="76"/>
      <c r="H185" s="2"/>
    </row>
    <row r="186" spans="1:8" ht="30">
      <c r="A186" s="67"/>
      <c r="B186" s="76"/>
      <c r="C186" s="76"/>
      <c r="D186" s="40" t="s">
        <v>124</v>
      </c>
      <c r="E186" s="41" t="s">
        <v>125</v>
      </c>
      <c r="F186" s="76"/>
      <c r="G186" s="76"/>
      <c r="H186" s="2"/>
    </row>
    <row r="187" spans="1:8" ht="14.25" customHeight="1">
      <c r="A187" s="67"/>
      <c r="B187" s="76"/>
      <c r="C187" s="76"/>
      <c r="D187" s="37" t="s">
        <v>126</v>
      </c>
      <c r="E187" s="37"/>
      <c r="F187" s="76"/>
      <c r="G187" s="76"/>
      <c r="H187" s="2"/>
    </row>
    <row r="188" spans="1:8" ht="6.75" customHeight="1" thickBot="1">
      <c r="A188" s="67"/>
      <c r="B188" s="77"/>
      <c r="C188" s="77"/>
      <c r="D188" s="36"/>
      <c r="E188" s="36"/>
      <c r="F188" s="77"/>
      <c r="G188" s="77"/>
      <c r="H188" s="2"/>
    </row>
    <row r="189" spans="1:8" ht="36.75" customHeight="1" thickBot="1">
      <c r="A189" s="67"/>
      <c r="B189" s="73" t="s">
        <v>127</v>
      </c>
      <c r="C189" s="74"/>
      <c r="D189" s="74"/>
      <c r="E189" s="74"/>
      <c r="F189" s="74"/>
      <c r="G189" s="75"/>
      <c r="H189" s="5"/>
    </row>
    <row r="190" spans="1:8" ht="15.75">
      <c r="A190" s="67"/>
      <c r="B190" s="24"/>
      <c r="C190" s="24"/>
      <c r="D190" s="24"/>
      <c r="E190" s="24"/>
      <c r="F190" s="24"/>
      <c r="G190" s="24"/>
      <c r="H190" s="2"/>
    </row>
    <row r="191" spans="1:8" ht="16.5" customHeight="1" thickBot="1">
      <c r="A191" s="67"/>
      <c r="B191" s="72" t="s">
        <v>128</v>
      </c>
      <c r="C191" s="72"/>
      <c r="D191" s="72"/>
      <c r="E191" s="72"/>
      <c r="F191" s="72"/>
      <c r="G191" s="72"/>
      <c r="H191" s="2"/>
    </row>
    <row r="192" spans="1:8" ht="182.25" customHeight="1" thickBot="1">
      <c r="A192" s="67"/>
      <c r="B192" s="73" t="s">
        <v>129</v>
      </c>
      <c r="C192" s="74"/>
      <c r="D192" s="74"/>
      <c r="E192" s="74"/>
      <c r="F192" s="74"/>
      <c r="G192" s="75"/>
      <c r="H192" s="2"/>
    </row>
    <row r="193" spans="1:8" ht="15.75">
      <c r="A193" s="67"/>
      <c r="B193" s="2"/>
      <c r="C193" s="2"/>
      <c r="D193" s="2"/>
      <c r="E193" s="2"/>
      <c r="F193" s="2"/>
      <c r="G193" s="2"/>
      <c r="H193" s="2"/>
    </row>
    <row r="194" spans="1:8" ht="54.75" customHeight="1">
      <c r="A194" s="67"/>
      <c r="B194" s="63" t="s">
        <v>130</v>
      </c>
      <c r="C194" s="63"/>
      <c r="D194" s="63"/>
      <c r="E194" s="63"/>
      <c r="F194" s="63"/>
      <c r="G194" s="63"/>
      <c r="H194" s="2"/>
    </row>
    <row r="195" spans="1:8" ht="15.75">
      <c r="A195" s="67"/>
      <c r="B195" s="2"/>
      <c r="C195" s="2"/>
      <c r="D195" s="2"/>
      <c r="E195" s="2"/>
      <c r="F195" s="2"/>
      <c r="G195" s="2"/>
      <c r="H195" s="2"/>
    </row>
    <row r="196" spans="1:8" ht="16.5" customHeight="1" thickBot="1">
      <c r="A196" s="67"/>
      <c r="B196" s="79" t="s">
        <v>131</v>
      </c>
      <c r="C196" s="79"/>
      <c r="D196" s="79"/>
      <c r="E196" s="79"/>
      <c r="F196" s="79"/>
      <c r="G196" s="79"/>
      <c r="H196" s="2"/>
    </row>
    <row r="197" spans="1:8" ht="110.25" customHeight="1" thickBot="1">
      <c r="A197" s="67"/>
      <c r="B197" s="73" t="s">
        <v>132</v>
      </c>
      <c r="C197" s="74"/>
      <c r="D197" s="74"/>
      <c r="E197" s="74"/>
      <c r="F197" s="74"/>
      <c r="G197" s="75"/>
      <c r="H197" s="5"/>
    </row>
    <row r="198" spans="1:8" ht="15.75">
      <c r="A198" s="67"/>
      <c r="B198" s="24"/>
      <c r="C198" s="24"/>
      <c r="D198" s="24"/>
      <c r="E198" s="24"/>
      <c r="F198" s="24"/>
      <c r="G198" s="24"/>
      <c r="H198" s="2"/>
    </row>
    <row r="199" spans="1:8" ht="16.5" customHeight="1" thickBot="1">
      <c r="A199" s="67"/>
      <c r="B199" s="80" t="s">
        <v>133</v>
      </c>
      <c r="C199" s="79"/>
      <c r="D199" s="79"/>
      <c r="E199" s="79"/>
      <c r="F199" s="79"/>
      <c r="G199" s="79"/>
      <c r="H199" s="2"/>
    </row>
    <row r="200" spans="1:8" ht="178.5" customHeight="1" thickBot="1">
      <c r="A200" s="67"/>
      <c r="B200" s="73" t="s">
        <v>134</v>
      </c>
      <c r="C200" s="74"/>
      <c r="D200" s="74"/>
      <c r="E200" s="74"/>
      <c r="F200" s="74"/>
      <c r="G200" s="75"/>
      <c r="H200" s="5"/>
    </row>
    <row r="201" spans="1:8" ht="15.75">
      <c r="A201" s="67"/>
      <c r="B201" s="24"/>
      <c r="C201" s="24"/>
      <c r="D201" s="24"/>
      <c r="E201" s="24"/>
      <c r="F201" s="24"/>
      <c r="G201" s="24"/>
      <c r="H201" s="2"/>
    </row>
    <row r="202" spans="1:8" ht="23.25">
      <c r="A202" s="67"/>
      <c r="B202" s="68" t="s">
        <v>135</v>
      </c>
      <c r="C202" s="69"/>
      <c r="D202" s="69"/>
      <c r="E202" s="69"/>
      <c r="F202" s="69"/>
      <c r="G202" s="69"/>
      <c r="H202" s="67"/>
    </row>
    <row r="203" spans="1:8" ht="15.75">
      <c r="A203" s="67"/>
      <c r="B203" s="2"/>
      <c r="C203" s="2"/>
      <c r="D203" s="2"/>
      <c r="E203" s="2"/>
      <c r="F203" s="2"/>
      <c r="G203" s="2"/>
      <c r="H203" s="67"/>
    </row>
    <row r="204" spans="1:8" ht="23.25">
      <c r="A204" s="67"/>
      <c r="B204" s="68"/>
      <c r="C204" s="69"/>
      <c r="D204" s="69"/>
      <c r="E204" s="69"/>
      <c r="F204" s="69"/>
      <c r="G204" s="69"/>
      <c r="H204" s="67"/>
    </row>
  </sheetData>
  <mergeCells count="254">
    <mergeCell ref="B1:G1"/>
    <mergeCell ref="B2:G2"/>
    <mergeCell ref="B4:G10"/>
    <mergeCell ref="B11:H11"/>
    <mergeCell ref="B13:C13"/>
    <mergeCell ref="D13:G13"/>
    <mergeCell ref="B26:C26"/>
    <mergeCell ref="D26:E26"/>
    <mergeCell ref="B27:C27"/>
    <mergeCell ref="D27:E27"/>
    <mergeCell ref="B22:C22"/>
    <mergeCell ref="B23:C23"/>
    <mergeCell ref="D23:E23"/>
    <mergeCell ref="B14:C14"/>
    <mergeCell ref="B15:C15"/>
    <mergeCell ref="F15:G15"/>
    <mergeCell ref="B16:C17"/>
    <mergeCell ref="D16:E17"/>
    <mergeCell ref="B20:H20"/>
    <mergeCell ref="B29:C29"/>
    <mergeCell ref="B30:C30"/>
    <mergeCell ref="D30:E30"/>
    <mergeCell ref="B24:C24"/>
    <mergeCell ref="D24:E24"/>
    <mergeCell ref="B25:C25"/>
    <mergeCell ref="B34:C34"/>
    <mergeCell ref="D34:E34"/>
    <mergeCell ref="B36:C36"/>
    <mergeCell ref="D36:E36"/>
    <mergeCell ref="D25:E25"/>
    <mergeCell ref="D38:E38"/>
    <mergeCell ref="D37:E37"/>
    <mergeCell ref="B31:C31"/>
    <mergeCell ref="D31:E31"/>
    <mergeCell ref="B32:C32"/>
    <mergeCell ref="D32:E32"/>
    <mergeCell ref="B33:C33"/>
    <mergeCell ref="B45:C45"/>
    <mergeCell ref="D45:E45"/>
    <mergeCell ref="D33:E33"/>
    <mergeCell ref="D39:E39"/>
    <mergeCell ref="B48:H48"/>
    <mergeCell ref="B50:G50"/>
    <mergeCell ref="B51:G51"/>
    <mergeCell ref="B53:G53"/>
    <mergeCell ref="D40:E40"/>
    <mergeCell ref="B42:C42"/>
    <mergeCell ref="B43:C43"/>
    <mergeCell ref="D43:E43"/>
    <mergeCell ref="B44:C44"/>
    <mergeCell ref="D44:E44"/>
    <mergeCell ref="B75:C75"/>
    <mergeCell ref="D75:E75"/>
    <mergeCell ref="F75:G75"/>
    <mergeCell ref="B63:G63"/>
    <mergeCell ref="B65:G65"/>
    <mergeCell ref="B66:G66"/>
    <mergeCell ref="B69:H69"/>
    <mergeCell ref="B73:G73"/>
    <mergeCell ref="B54:G54"/>
    <mergeCell ref="B56:G56"/>
    <mergeCell ref="B57:G57"/>
    <mergeCell ref="B59:G59"/>
    <mergeCell ref="B60:G60"/>
    <mergeCell ref="B62:G62"/>
    <mergeCell ref="B82:C82"/>
    <mergeCell ref="D82:E82"/>
    <mergeCell ref="F82:G82"/>
    <mergeCell ref="B80:C80"/>
    <mergeCell ref="D80:E80"/>
    <mergeCell ref="F80:G80"/>
    <mergeCell ref="B78:C78"/>
    <mergeCell ref="D78:E78"/>
    <mergeCell ref="F78:G78"/>
    <mergeCell ref="B79:C79"/>
    <mergeCell ref="D79:E79"/>
    <mergeCell ref="F79:G79"/>
    <mergeCell ref="B81:C81"/>
    <mergeCell ref="D81:E81"/>
    <mergeCell ref="F81:G81"/>
    <mergeCell ref="F85:G85"/>
    <mergeCell ref="B86:C86"/>
    <mergeCell ref="D86:E86"/>
    <mergeCell ref="F86:G86"/>
    <mergeCell ref="B83:C83"/>
    <mergeCell ref="D83:E83"/>
    <mergeCell ref="F83:G83"/>
    <mergeCell ref="B84:C84"/>
    <mergeCell ref="D84:E84"/>
    <mergeCell ref="F84:G84"/>
    <mergeCell ref="B107:C107"/>
    <mergeCell ref="F107:G107"/>
    <mergeCell ref="B108:C108"/>
    <mergeCell ref="F108:G108"/>
    <mergeCell ref="B99:C99"/>
    <mergeCell ref="F99:G99"/>
    <mergeCell ref="B100:C100"/>
    <mergeCell ref="F100:G100"/>
    <mergeCell ref="B102:C102"/>
    <mergeCell ref="F102:G102"/>
    <mergeCell ref="B103:C103"/>
    <mergeCell ref="B104:C104"/>
    <mergeCell ref="F104:G104"/>
    <mergeCell ref="F103:G103"/>
    <mergeCell ref="B106:C106"/>
    <mergeCell ref="F106:G106"/>
    <mergeCell ref="B101:C101"/>
    <mergeCell ref="F101:G101"/>
    <mergeCell ref="F112:G112"/>
    <mergeCell ref="B114:G114"/>
    <mergeCell ref="B115:C115"/>
    <mergeCell ref="F115:G115"/>
    <mergeCell ref="B116:C116"/>
    <mergeCell ref="F116:G116"/>
    <mergeCell ref="B109:C109"/>
    <mergeCell ref="F109:G109"/>
    <mergeCell ref="B110:C110"/>
    <mergeCell ref="F110:G110"/>
    <mergeCell ref="B111:C111"/>
    <mergeCell ref="F111:G111"/>
    <mergeCell ref="B120:C120"/>
    <mergeCell ref="F120:G120"/>
    <mergeCell ref="B121:C121"/>
    <mergeCell ref="F121:G121"/>
    <mergeCell ref="B122:C122"/>
    <mergeCell ref="F122:G122"/>
    <mergeCell ref="B117:C117"/>
    <mergeCell ref="F117:G117"/>
    <mergeCell ref="B118:C118"/>
    <mergeCell ref="F118:G118"/>
    <mergeCell ref="B119:C119"/>
    <mergeCell ref="F119:G119"/>
    <mergeCell ref="B128:C128"/>
    <mergeCell ref="F128:G128"/>
    <mergeCell ref="B129:C129"/>
    <mergeCell ref="F129:G129"/>
    <mergeCell ref="B130:C130"/>
    <mergeCell ref="F130:G130"/>
    <mergeCell ref="B123:C123"/>
    <mergeCell ref="F123:G123"/>
    <mergeCell ref="B124:C124"/>
    <mergeCell ref="F124:G124"/>
    <mergeCell ref="F125:G125"/>
    <mergeCell ref="B127:G127"/>
    <mergeCell ref="B134:C134"/>
    <mergeCell ref="F134:G134"/>
    <mergeCell ref="B135:C135"/>
    <mergeCell ref="F135:G135"/>
    <mergeCell ref="B136:C136"/>
    <mergeCell ref="F136:G136"/>
    <mergeCell ref="B131:C131"/>
    <mergeCell ref="F131:G131"/>
    <mergeCell ref="B132:C132"/>
    <mergeCell ref="F132:G132"/>
    <mergeCell ref="B133:C133"/>
    <mergeCell ref="F133:G133"/>
    <mergeCell ref="B142:C142"/>
    <mergeCell ref="F142:G142"/>
    <mergeCell ref="B143:C143"/>
    <mergeCell ref="F143:G143"/>
    <mergeCell ref="B144:C144"/>
    <mergeCell ref="F144:G144"/>
    <mergeCell ref="B137:C137"/>
    <mergeCell ref="F137:G137"/>
    <mergeCell ref="F138:G138"/>
    <mergeCell ref="B140:G140"/>
    <mergeCell ref="B141:C141"/>
    <mergeCell ref="F141:G141"/>
    <mergeCell ref="B148:C148"/>
    <mergeCell ref="F148:G148"/>
    <mergeCell ref="B149:C149"/>
    <mergeCell ref="F149:G149"/>
    <mergeCell ref="B150:C150"/>
    <mergeCell ref="F150:G150"/>
    <mergeCell ref="B145:C145"/>
    <mergeCell ref="F145:G145"/>
    <mergeCell ref="B146:C146"/>
    <mergeCell ref="F146:G146"/>
    <mergeCell ref="B147:C147"/>
    <mergeCell ref="F147:G147"/>
    <mergeCell ref="B156:C156"/>
    <mergeCell ref="F156:G156"/>
    <mergeCell ref="B157:C157"/>
    <mergeCell ref="F157:G157"/>
    <mergeCell ref="B158:C158"/>
    <mergeCell ref="F158:G158"/>
    <mergeCell ref="F151:G151"/>
    <mergeCell ref="B153:G153"/>
    <mergeCell ref="B154:C154"/>
    <mergeCell ref="F154:G154"/>
    <mergeCell ref="B155:C155"/>
    <mergeCell ref="F155:G155"/>
    <mergeCell ref="B177:G177"/>
    <mergeCell ref="B178:G178"/>
    <mergeCell ref="B162:C162"/>
    <mergeCell ref="F162:G162"/>
    <mergeCell ref="B163:C163"/>
    <mergeCell ref="F163:G163"/>
    <mergeCell ref="F164:G164"/>
    <mergeCell ref="F166:G166"/>
    <mergeCell ref="B159:C159"/>
    <mergeCell ref="F159:G159"/>
    <mergeCell ref="B160:C160"/>
    <mergeCell ref="F160:G160"/>
    <mergeCell ref="B161:C161"/>
    <mergeCell ref="F161:G161"/>
    <mergeCell ref="H202:H204"/>
    <mergeCell ref="A1:A204"/>
    <mergeCell ref="B202:G202"/>
    <mergeCell ref="B204:G204"/>
    <mergeCell ref="B182:G182"/>
    <mergeCell ref="B70:G70"/>
    <mergeCell ref="B191:G191"/>
    <mergeCell ref="B192:G192"/>
    <mergeCell ref="B184:C188"/>
    <mergeCell ref="F184:G188"/>
    <mergeCell ref="D184:E184"/>
    <mergeCell ref="B196:G196"/>
    <mergeCell ref="B197:G197"/>
    <mergeCell ref="B199:G199"/>
    <mergeCell ref="B200:G200"/>
    <mergeCell ref="B180:G180"/>
    <mergeCell ref="B181:G181"/>
    <mergeCell ref="B183:G183"/>
    <mergeCell ref="B189:G189"/>
    <mergeCell ref="B194:G194"/>
    <mergeCell ref="B168:G168"/>
    <mergeCell ref="B169:G169"/>
    <mergeCell ref="B171:G171"/>
    <mergeCell ref="B172:G172"/>
    <mergeCell ref="B76:C76"/>
    <mergeCell ref="D76:E76"/>
    <mergeCell ref="F76:G76"/>
    <mergeCell ref="B77:C77"/>
    <mergeCell ref="D77:E77"/>
    <mergeCell ref="F77:G77"/>
    <mergeCell ref="B105:C105"/>
    <mergeCell ref="F105:G105"/>
    <mergeCell ref="B89:G89"/>
    <mergeCell ref="B91:C91"/>
    <mergeCell ref="F91:G91"/>
    <mergeCell ref="B93:G93"/>
    <mergeCell ref="B94:C94"/>
    <mergeCell ref="F94:G94"/>
    <mergeCell ref="B95:C95"/>
    <mergeCell ref="F95:G95"/>
    <mergeCell ref="B96:C96"/>
    <mergeCell ref="B97:C97"/>
    <mergeCell ref="B98:C98"/>
    <mergeCell ref="F96:G96"/>
    <mergeCell ref="F97:G97"/>
    <mergeCell ref="F98:G98"/>
    <mergeCell ref="B85:C85"/>
    <mergeCell ref="D85:E85"/>
  </mergeCells>
  <hyperlinks>
    <hyperlink ref="D25" r:id="rId1" display="mailto:ctan14@illinois.edu" xr:uid="{00000000-0004-0000-0000-000000000000}"/>
    <hyperlink ref="D33" r:id="rId2" display="mailto:jlee641@illinois.edu" xr:uid="{00000000-0004-0000-0000-000001000000}"/>
    <hyperlink ref="G37" r:id="rId3" xr:uid="{00000000-0004-0000-0000-000002000000}"/>
    <hyperlink ref="G38" r:id="rId4" xr:uid="{00000000-0004-0000-0000-000003000000}"/>
    <hyperlink ref="G39" r:id="rId5" xr:uid="{00000000-0004-0000-0000-000004000000}"/>
    <hyperlink ref="G40" r:id="rId6" xr:uid="{00000000-0004-0000-0000-000005000000}"/>
    <hyperlink ref="D25:E25" r:id="rId7" display="ctan14@illinois.edu" xr:uid="{015A27C0-1D9E-48E7-B3DE-5EF0E742F2D5}"/>
    <hyperlink ref="D33:E33" r:id="rId8" display="jlee641@illinois.edu" xr:uid="{0638996B-07F1-4188-BEAD-C0016236B077}"/>
  </hyperlinks>
  <pageMargins left="0.7" right="0.7" top="0.75" bottom="0.75" header="0.3" footer="0.3"/>
  <pageSetup scale="39" fitToHeight="0"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E71B87-802A-494D-A655-316A441458BE}"/>
</file>

<file path=customXml/itemProps2.xml><?xml version="1.0" encoding="utf-8"?>
<ds:datastoreItem xmlns:ds="http://schemas.openxmlformats.org/officeDocument/2006/customXml" ds:itemID="{5AF03731-56FC-486F-A8C9-6569B3BEBBCB}"/>
</file>

<file path=customXml/itemProps3.xml><?xml version="1.0" encoding="utf-8"?>
<ds:datastoreItem xmlns:ds="http://schemas.openxmlformats.org/officeDocument/2006/customXml" ds:itemID="{163944BA-9D33-47DA-A68A-FB02C2D0F8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2024-12-13T20:34:09Z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