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19"/>
  <workbookPr/>
  <mc:AlternateContent xmlns:mc="http://schemas.openxmlformats.org/markup-compatibility/2006">
    <mc:Choice Requires="x15">
      <x15ac:absPath xmlns:x15ac="http://schemas.microsoft.com/office/spreadsheetml/2010/11/ac" url="C:\Users\dilch\Downloads\"/>
    </mc:Choice>
  </mc:AlternateContent>
  <xr:revisionPtr revIDLastSave="0" documentId="13_ncr:1_{413AF8BA-093B-4EF1-9F4A-FDA5BCA53589}" xr6:coauthVersionLast="47" xr6:coauthVersionMax="47" xr10:uidLastSave="{00000000-0000-0000-0000-000000000000}"/>
  <bookViews>
    <workbookView xWindow="-110" yWindow="-110" windowWidth="19420" windowHeight="110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iVpfMFXCe3GLkX5iZ+GXNmc5hGQ=="/>
    </ext>
  </extLst>
</workbook>
</file>

<file path=xl/calcChain.xml><?xml version="1.0" encoding="utf-8"?>
<calcChain xmlns="http://schemas.openxmlformats.org/spreadsheetml/2006/main">
  <c r="E212" i="1" l="1"/>
  <c r="E211" i="1"/>
  <c r="E210" i="1"/>
  <c r="E209" i="1"/>
  <c r="E208" i="1"/>
  <c r="E207" i="1"/>
  <c r="E206" i="1"/>
  <c r="E205" i="1"/>
  <c r="E204" i="1"/>
  <c r="E203" i="1"/>
  <c r="E199" i="1"/>
  <c r="E198" i="1"/>
  <c r="E197" i="1"/>
  <c r="E196" i="1"/>
  <c r="E195" i="1"/>
  <c r="E194" i="1"/>
  <c r="E193" i="1"/>
  <c r="E192" i="1"/>
  <c r="E191" i="1"/>
  <c r="E190" i="1"/>
  <c r="E186" i="1"/>
  <c r="E185" i="1"/>
  <c r="E184" i="1"/>
  <c r="E183" i="1"/>
  <c r="E182" i="1"/>
  <c r="E181" i="1"/>
  <c r="E180" i="1"/>
  <c r="E179" i="1"/>
  <c r="E178" i="1"/>
  <c r="E177" i="1"/>
  <c r="E173" i="1"/>
  <c r="E172" i="1"/>
  <c r="E171" i="1"/>
  <c r="E170" i="1"/>
  <c r="E169" i="1"/>
  <c r="E168" i="1"/>
  <c r="E167" i="1"/>
  <c r="E166" i="1"/>
  <c r="E165" i="1"/>
  <c r="E164" i="1"/>
  <c r="E159" i="1"/>
  <c r="E158" i="1"/>
  <c r="E156" i="1"/>
  <c r="E155" i="1"/>
  <c r="E154" i="1"/>
  <c r="E153" i="1"/>
  <c r="E152" i="1"/>
  <c r="E151" i="1"/>
  <c r="E150" i="1"/>
  <c r="E149" i="1"/>
  <c r="E148" i="1"/>
  <c r="E147" i="1"/>
  <c r="E146" i="1"/>
  <c r="E145" i="1"/>
  <c r="E144" i="1"/>
  <c r="E143" i="1"/>
  <c r="E141" i="1"/>
  <c r="E140" i="1"/>
  <c r="E139" i="1"/>
  <c r="E138" i="1"/>
  <c r="C136" i="1" s="1"/>
  <c r="E137" i="1"/>
  <c r="E135" i="1"/>
  <c r="E134" i="1"/>
  <c r="E133" i="1"/>
  <c r="E131" i="1"/>
  <c r="E130" i="1"/>
  <c r="E129" i="1"/>
  <c r="C128" i="1" s="1"/>
  <c r="E127" i="1"/>
  <c r="E126" i="1"/>
  <c r="E125" i="1"/>
  <c r="E123" i="1"/>
  <c r="E122" i="1"/>
  <c r="C121" i="1" s="1"/>
  <c r="E120" i="1"/>
  <c r="E119" i="1"/>
  <c r="E118" i="1"/>
  <c r="E117" i="1"/>
  <c r="E115" i="1"/>
  <c r="E114" i="1"/>
  <c r="E113" i="1"/>
  <c r="E112" i="1"/>
  <c r="E111" i="1"/>
  <c r="E110" i="1"/>
  <c r="E108" i="1"/>
  <c r="E107" i="1"/>
  <c r="E106" i="1"/>
  <c r="E105" i="1"/>
  <c r="E104" i="1"/>
  <c r="E103" i="1"/>
  <c r="E102" i="1"/>
  <c r="E101" i="1"/>
  <c r="E99" i="1"/>
  <c r="E98" i="1"/>
  <c r="E97" i="1"/>
  <c r="E96" i="1"/>
  <c r="E95" i="1"/>
  <c r="C92" i="1" s="1"/>
  <c r="E94" i="1"/>
  <c r="E93"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C124" i="1" l="1"/>
  <c r="E187" i="1"/>
  <c r="C142" i="1"/>
  <c r="C116" i="1"/>
  <c r="E174" i="1"/>
  <c r="C132" i="1"/>
  <c r="C49" i="1"/>
  <c r="C109" i="1"/>
  <c r="E200" i="1"/>
  <c r="E213" i="1"/>
  <c r="C100" i="1"/>
  <c r="C91" i="1"/>
  <c r="E161" i="1"/>
  <c r="E215" i="1" s="1"/>
</calcChain>
</file>

<file path=xl/sharedStrings.xml><?xml version="1.0" encoding="utf-8"?>
<sst xmlns="http://schemas.openxmlformats.org/spreadsheetml/2006/main" count="165" uniqueCount="143">
  <si>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</si>
  <si>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</si>
  <si>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</si>
  <si>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</si>
  <si>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EV-3</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</si>
  <si>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</si>
  <si>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</si>
  <si>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</si>
  <si>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</si>
  <si>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</si>
  <si>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</si>
  <si>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</si>
  <si>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</si>
  <si>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</si>
  <si>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</si>
  <si>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</si>
  <si>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Aesthetic design of the body</t>
  </si>
  <si>
    <t>Design of the body and optimizing the aerodynamics</t>
  </si>
  <si>
    <t>Chassis mold milling and Prep</t>
  </si>
  <si>
    <t>Chassis Lay Up</t>
  </si>
  <si>
    <t>Body Panels Carbon Fiber Layup</t>
  </si>
  <si>
    <t xml:space="preserve">Body mold milling and preparation </t>
  </si>
  <si>
    <t>Sub-systems installation</t>
  </si>
  <si>
    <t>New motorcontroller</t>
  </si>
  <si>
    <t>Power converters</t>
  </si>
  <si>
    <t>Battery management system</t>
  </si>
  <si>
    <t>Testing and Fine Tuning</t>
  </si>
  <si>
    <t>Suspension design</t>
  </si>
  <si>
    <t>Hydraulic brakes installation</t>
  </si>
  <si>
    <t>Electronic brake project</t>
  </si>
  <si>
    <t>Suspension manufacturing</t>
  </si>
  <si>
    <t>Autonomous algorythm for steering and braking</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</si>
  <si>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</si>
  <si>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</si>
  <si>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</si>
  <si>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</si>
  <si>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</si>
  <si>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</si>
  <si>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</si>
  <si>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Body and Chassis</t>
  </si>
  <si>
    <t>Vacuum Tubing</t>
  </si>
  <si>
    <t>Spiral Tubing</t>
  </si>
  <si>
    <t>Infusion Flow Media</t>
  </si>
  <si>
    <t>Vacuum Bag</t>
  </si>
  <si>
    <t>Peel Ply</t>
  </si>
  <si>
    <t>Spray Adhesive</t>
  </si>
  <si>
    <t>Duratec</t>
  </si>
  <si>
    <t>MEK</t>
  </si>
  <si>
    <t>Acetone</t>
  </si>
  <si>
    <t>Large 6mm Nitrile Gloves</t>
  </si>
  <si>
    <t>Paint Gun Cleaner</t>
  </si>
  <si>
    <t>P100 OV and AG Cartridges</t>
  </si>
  <si>
    <t>Dust Masks</t>
  </si>
  <si>
    <t>Eastwood Body Filler</t>
  </si>
  <si>
    <t>Polycarbonate Sheet</t>
  </si>
  <si>
    <t>Painters Plastic</t>
  </si>
  <si>
    <t>Evercoat Superbuild Primer</t>
  </si>
  <si>
    <t>Mixing Sticks</t>
  </si>
  <si>
    <t>Right Door Latch</t>
  </si>
  <si>
    <t>Left Door Latch</t>
  </si>
  <si>
    <t>Infusion Epoxy</t>
  </si>
  <si>
    <t>Epoxy Hardener</t>
  </si>
  <si>
    <t>Lift strut stud bracket</t>
  </si>
  <si>
    <t>4.5lb Hood Strut</t>
  </si>
  <si>
    <t>10lb Hood Strut</t>
  </si>
  <si>
    <t>Polyurethane Adhesive</t>
  </si>
  <si>
    <t>Wood Glue</t>
  </si>
  <si>
    <t>.5"x.5" 1/4"-20 threaded al spacer</t>
  </si>
  <si>
    <t>Spray Sock</t>
  </si>
  <si>
    <t>Putty Knife Set</t>
  </si>
  <si>
    <t>9in Reciprocating Saw Blade</t>
  </si>
  <si>
    <t>6in Reciprocating Saw Blade</t>
  </si>
  <si>
    <t>Aircraft Paint Remover</t>
  </si>
  <si>
    <t>6CFM Vacuum Pump</t>
  </si>
  <si>
    <t>1/2"x8in End Mill</t>
  </si>
  <si>
    <t>1/2"x8in Ball Mill</t>
  </si>
  <si>
    <t>Carbon Fiber</t>
  </si>
  <si>
    <t>5lb Density Foam</t>
  </si>
  <si>
    <t>Custom Bult CNC</t>
  </si>
  <si>
    <t>Electronics</t>
  </si>
  <si>
    <t>PCBs</t>
  </si>
  <si>
    <t>Mosfets</t>
  </si>
  <si>
    <t>Capacitors</t>
  </si>
  <si>
    <t>Resistors</t>
  </si>
  <si>
    <t>Connectors</t>
  </si>
  <si>
    <t>Diode</t>
  </si>
  <si>
    <t>ICs</t>
  </si>
  <si>
    <t>Battery Management Design</t>
  </si>
  <si>
    <t>Fuses</t>
  </si>
  <si>
    <t>Batterries</t>
  </si>
  <si>
    <t>Relays/contactors</t>
  </si>
  <si>
    <t>Motor Controller Design</t>
  </si>
  <si>
    <t>Image recognition</t>
  </si>
  <si>
    <t xml:space="preserve">Mini-computers (probably Nvidia jetson) </t>
  </si>
  <si>
    <t>Cameras</t>
  </si>
  <si>
    <t>Lidars</t>
  </si>
  <si>
    <t>Lights</t>
  </si>
  <si>
    <t>LEDs</t>
  </si>
  <si>
    <t>Telemetry</t>
  </si>
  <si>
    <t>Gps</t>
  </si>
  <si>
    <t>Antennas</t>
  </si>
  <si>
    <t>Electronic braking system</t>
  </si>
  <si>
    <t>Resistors &amp; capacitors</t>
  </si>
  <si>
    <t>Consumables</t>
  </si>
  <si>
    <t>Wires</t>
  </si>
  <si>
    <t>Solder</t>
  </si>
  <si>
    <t>Mounting</t>
  </si>
  <si>
    <t>Tooling</t>
  </si>
  <si>
    <t>Solder Station</t>
  </si>
  <si>
    <t>Misc solder tools</t>
  </si>
  <si>
    <t>Power supply</t>
  </si>
  <si>
    <t>Stmlink v3</t>
  </si>
  <si>
    <t>3d Printer filament</t>
  </si>
  <si>
    <t>Suspension, Steering, and Brakes</t>
  </si>
  <si>
    <t>Go Kart Front Hub</t>
  </si>
  <si>
    <t>Rear Hub</t>
  </si>
  <si>
    <t>Pair of Rear Shocks</t>
  </si>
  <si>
    <t>Front Shock</t>
  </si>
  <si>
    <t>Upright Bearings</t>
  </si>
  <si>
    <t>Tie Rod Endings</t>
  </si>
  <si>
    <t>Upright bearing insert metal</t>
  </si>
  <si>
    <t>Carbon Fiber Rim insert metal</t>
  </si>
  <si>
    <t>Machine Shop Time</t>
  </si>
  <si>
    <t>Spherical Bearing</t>
  </si>
  <si>
    <t>Hub Bearings</t>
  </si>
  <si>
    <t>Hydraulic brake system (with liquids)</t>
  </si>
  <si>
    <t xml:space="preserve">Aluminum </t>
  </si>
  <si>
    <t xml:space="preserve">Stepper motor for steering </t>
  </si>
  <si>
    <t>Powertrain</t>
  </si>
  <si>
    <t>Motor shaft adapters</t>
  </si>
  <si>
    <t>Steel shaft</t>
  </si>
  <si>
    <t>Subtotal</t>
  </si>
  <si>
    <t>Publicity &amp; Communication</t>
  </si>
  <si>
    <t xml:space="preserve">Camera equipment (2 microphones and light) </t>
  </si>
  <si>
    <t>Good main video camera</t>
  </si>
  <si>
    <t>Publicity Materials: flyers, stickers and merch</t>
  </si>
  <si>
    <t xml:space="preserve">Action cameras </t>
  </si>
  <si>
    <t>Website domain for 2 years</t>
  </si>
  <si>
    <t>Personnel &amp; Wages</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</si>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</sst>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7">
    <font>
      <sz val="11"/>
      <color rgb="FF000000"/>
      <name val="Calibri"/>
    </font>
    <font>
      <sz val="36"/>
      <color rgb="FF008000"/>
      <name val="Calibri"/>
    </font>
    <font>
      <sz val="11"/>
      <name val="Calibri"/>
    </font>
    <font>
      <sz val="12"/>
      <color rgb="FF000000"/>
      <name val="Calibri"/>
    </font>
    <font>
      <b/>
      <sz val="20"/>
      <color rgb="FFE36C09"/>
      <name val="Calibri"/>
    </font>
    <font>
      <b/>
      <sz val="20"/>
      <color rgb="FF000090"/>
      <name val="Calibri"/>
    </font>
    <font>
      <b/>
      <sz val="20"/>
      <color rgb="FF000000"/>
      <name val="Calibri"/>
    </font>
    <font>
      <b/>
      <sz val="12"/>
      <color rgb="FF000000"/>
      <name val="Calibri"/>
    </font>
    <font>
      <b/>
      <sz val="16"/>
      <color rgb="FF000000"/>
      <name val="Calibri"/>
    </font>
    <font>
      <b/>
      <sz val="14"/>
      <color rgb="FF000000"/>
      <name val="Calibri"/>
    </font>
    <font>
      <b/>
      <u/>
      <sz val="12"/>
      <color rgb="FF000000"/>
      <name val="Calibri"/>
    </font>
    <font>
      <i/>
      <sz val="12"/>
      <color rgb="FF000000"/>
      <name val="Calibri"/>
    </font>
    <font>
      <b/>
      <sz val="18"/>
      <color rgb="FF000000"/>
      <name val="Calibri"/>
    </font>
    <font>
      <sz val="11"/>
      <color theme="1"/>
      <name val="Calibri"/>
    </font>
    <font>
      <u/>
      <sz val="12"/>
      <color rgb="FF000000"/>
      <name val="Calibri"/>
      <family val="2"/>
    </font>
    <font>
      <b/>
      <sz val="12"/>
      <color rgb="FF000000"/>
      <name val="Calibri"/>
      <family val="2"/>
    </font>
    <font>
      <i/>
      <sz val="12"/>
      <color rgb="FF000000"/>
      <name val="Calibri"/>
      <family val="2"/>
    </font>
  </fonts>
  <fills count="6">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rgb="FFEFEFEF"/>
        <bgColor rgb="FFEFEFEF"/>
      </patternFill>
    </fill>
    <fill>
      <patternFill patternType="solid">
        <fgColor rgb="FFF2F2F2"/>
        <bgColor rgb="FFF2F2F2"/>
      </patternFill>
    </fill>
  </fills>
  <borders count="25">
    <border>
      <left/>
      <right/>
      <top/>
      <bottom/>
      <diagonal/>
    </border>
    <border>
      <left style="thin">
        <color rgb="FFFFFFFF"/>
      </left>
      <right style="thin">
        <color rgb="FFFFFFFF"/>
      </right>
      <top style="thin">
        <color rgb="FFFFFFFF"/>
      </top>
      <bottom style="thin">
        <color rgb="FFFFFFFF"/>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FFFFFF"/>
      </left>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FFFFFF"/>
      </left>
      <right/>
      <top/>
      <bottom style="thin">
        <color rgb="FF000000"/>
      </bottom>
      <diagonal/>
    </border>
    <border>
      <left/>
      <right/>
      <top style="thin">
        <color rgb="FF000000"/>
      </top>
      <bottom style="thin">
        <color rgb="FF000000"/>
      </bottom>
      <diagonal/>
    </border>
    <border>
      <left/>
      <right style="medium">
        <color rgb="FF000000"/>
      </right>
      <top style="thin">
        <color rgb="FF000000"/>
      </top>
      <bottom/>
      <diagonal/>
    </border>
    <border>
      <left style="medium">
        <color rgb="FF000000"/>
      </left>
      <right/>
      <top style="thin">
        <color rgb="FF000000"/>
      </top>
      <bottom style="medium">
        <color rgb="FF000000"/>
      </bottom>
      <diagonal/>
    </border>
    <border>
      <left/>
      <right/>
      <top style="medium">
        <color rgb="FF000000"/>
      </top>
      <bottom style="medium">
        <color rgb="FF000000"/>
      </bottom>
      <diagonal/>
    </border>
    <border>
      <left/>
      <right style="medium">
        <color rgb="FF000000"/>
      </right>
      <top/>
      <bottom/>
      <diagonal/>
    </border>
    <border>
      <left style="medium">
        <color rgb="FF000000"/>
      </left>
      <right/>
      <top style="medium">
        <color rgb="FF000000"/>
      </top>
      <bottom style="medium">
        <color rgb="FF000000"/>
      </bottom>
      <diagonal/>
    </border>
    <border>
      <left style="thin">
        <color rgb="FFFFFFFF"/>
      </left>
      <right/>
      <top/>
      <bottom/>
      <diagonal/>
    </border>
  </borders>
  <cellStyleXfs count="1">
    <xf numFmtId="0" fontId="0" fillId="0" borderId="0"/>
  </cellStyleXfs>
  <cellXfs count="110">
    <xf numFmtId="0" fontId="0" fillId="0" borderId="0" xfId="0"/>
    <xf numFmtId="0" fontId="1" fillId="2" borderId="1" xfId="0" applyFont="1" applyFill="1" applyBorder="1" applyAlignment="1">
      <alignment horizontal="center" vertical="center"/>
    </xf>
    <xf numFmtId="0" fontId="4" fillId="2" borderId="1" xfId="0" applyFont="1" applyFill="1" applyBorder="1" applyAlignment="1">
      <alignment horizontal="center"/>
    </xf>
    <xf numFmtId="0" fontId="3" fillId="2" borderId="1" xfId="0" applyFont="1" applyFill="1" applyBorder="1" applyAlignment="1">
      <alignment vertical="center"/>
    </xf>
    <xf numFmtId="0" fontId="5" fillId="2" borderId="1" xfId="0" applyFont="1" applyFill="1" applyBorder="1" applyAlignment="1">
      <alignment horizontal="left" vertical="center"/>
    </xf>
    <xf numFmtId="0" fontId="6" fillId="2" borderId="1" xfId="0" applyFont="1" applyFill="1" applyBorder="1" applyAlignment="1">
      <alignment horizontal="left" vertical="center"/>
    </xf>
    <xf numFmtId="0" fontId="6" fillId="2" borderId="3" xfId="0" applyFont="1" applyFill="1" applyBorder="1" applyAlignment="1">
      <alignment horizontal="left" vertical="center"/>
    </xf>
    <xf numFmtId="0" fontId="7" fillId="2" borderId="1" xfId="0" applyFont="1" applyFill="1" applyBorder="1" applyAlignment="1">
      <alignment horizontal="right" vertical="center"/>
    </xf>
    <xf numFmtId="0" fontId="3" fillId="2" borderId="4" xfId="0" applyFont="1" applyFill="1" applyBorder="1" applyAlignment="1">
      <alignment vertical="center"/>
    </xf>
    <xf numFmtId="164" fontId="3" fillId="3" borderId="5" xfId="0" applyNumberFormat="1" applyFont="1" applyFill="1" applyBorder="1" applyAlignment="1">
      <alignment vertical="center"/>
    </xf>
    <xf numFmtId="0" fontId="3" fillId="2" borderId="6" xfId="0" applyFont="1" applyFill="1" applyBorder="1" applyAlignment="1">
      <alignment vertical="center"/>
    </xf>
    <xf numFmtId="0" fontId="3" fillId="2" borderId="7" xfId="0" applyFont="1" applyFill="1" applyBorder="1" applyAlignment="1">
      <alignment vertical="center"/>
    </xf>
    <xf numFmtId="49" fontId="3" fillId="3" borderId="5" xfId="0" applyNumberFormat="1" applyFont="1" applyFill="1" applyBorder="1" applyAlignment="1">
      <alignment vertical="center"/>
    </xf>
    <xf numFmtId="0" fontId="3" fillId="2" borderId="4" xfId="0" applyFont="1" applyFill="1" applyBorder="1" applyAlignment="1">
      <alignment horizontal="left" vertical="center"/>
    </xf>
    <xf numFmtId="0" fontId="7" fillId="2" borderId="1" xfId="0" applyFont="1" applyFill="1" applyBorder="1" applyAlignment="1">
      <alignment horizontal="right" vertical="center" wrapText="1"/>
    </xf>
    <xf numFmtId="0" fontId="3" fillId="2" borderId="1" xfId="0" applyFont="1" applyFill="1" applyBorder="1" applyAlignment="1">
      <alignment horizontal="left" vertical="center"/>
    </xf>
    <xf numFmtId="0" fontId="8" fillId="2" borderId="1" xfId="0" applyFont="1" applyFill="1" applyBorder="1" applyAlignment="1">
      <alignment vertical="center"/>
    </xf>
    <xf numFmtId="0" fontId="3" fillId="2" borderId="1" xfId="0" applyFont="1" applyFill="1" applyBorder="1" applyAlignment="1">
      <alignment horizontal="left" vertical="center" wrapText="1"/>
    </xf>
    <xf numFmtId="0" fontId="9" fillId="2" borderId="1" xfId="0" applyFont="1" applyFill="1" applyBorder="1" applyAlignment="1">
      <alignment horizontal="center" vertical="center"/>
    </xf>
    <xf numFmtId="0" fontId="3" fillId="3" borderId="9" xfId="0" applyFont="1" applyFill="1" applyBorder="1" applyAlignment="1">
      <alignment horizontal="center" vertical="center"/>
    </xf>
    <xf numFmtId="0" fontId="3" fillId="2" borderId="11" xfId="0" applyFont="1" applyFill="1" applyBorder="1" applyAlignment="1">
      <alignment vertical="center"/>
    </xf>
    <xf numFmtId="0" fontId="3" fillId="2"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3" xfId="0" applyFont="1" applyFill="1" applyBorder="1" applyAlignment="1">
      <alignment horizontal="center"/>
    </xf>
    <xf numFmtId="14" fontId="3" fillId="3" borderId="13"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9" fillId="2" borderId="1" xfId="0" applyFont="1" applyFill="1" applyBorder="1" applyAlignment="1">
      <alignment horizontal="left" vertical="center"/>
    </xf>
    <xf numFmtId="164" fontId="3" fillId="3" borderId="13" xfId="0" applyNumberFormat="1" applyFont="1" applyFill="1" applyBorder="1" applyAlignment="1">
      <alignment vertical="center"/>
    </xf>
    <xf numFmtId="3" fontId="3" fillId="3" borderId="13" xfId="0" applyNumberFormat="1" applyFont="1" applyFill="1" applyBorder="1" applyAlignment="1">
      <alignment vertical="center"/>
    </xf>
    <xf numFmtId="164" fontId="3" fillId="4" borderId="13" xfId="0" applyNumberFormat="1" applyFont="1" applyFill="1" applyBorder="1" applyAlignment="1">
      <alignment vertical="center"/>
    </xf>
    <xf numFmtId="3" fontId="3" fillId="4" borderId="13" xfId="0" applyNumberFormat="1" applyFont="1" applyFill="1" applyBorder="1" applyAlignment="1">
      <alignment vertical="center"/>
    </xf>
    <xf numFmtId="164" fontId="3" fillId="5" borderId="13" xfId="0" applyNumberFormat="1" applyFont="1" applyFill="1" applyBorder="1" applyAlignment="1">
      <alignment vertical="center"/>
    </xf>
    <xf numFmtId="3" fontId="3" fillId="5" borderId="13" xfId="0" applyNumberFormat="1" applyFont="1" applyFill="1" applyBorder="1" applyAlignment="1">
      <alignment vertical="center"/>
    </xf>
    <xf numFmtId="164" fontId="3" fillId="4" borderId="15" xfId="0" applyNumberFormat="1" applyFont="1" applyFill="1" applyBorder="1" applyAlignment="1">
      <alignment horizontal="center" vertical="center"/>
    </xf>
    <xf numFmtId="0" fontId="3" fillId="2" borderId="16" xfId="0" applyFont="1" applyFill="1" applyBorder="1" applyAlignment="1">
      <alignment horizontal="right" vertical="center"/>
    </xf>
    <xf numFmtId="164" fontId="3" fillId="2" borderId="13"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3" fillId="3" borderId="18"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19" xfId="0" applyFont="1" applyFill="1" applyBorder="1" applyAlignment="1">
      <alignment horizontal="right" vertical="center"/>
    </xf>
    <xf numFmtId="164" fontId="3" fillId="2" borderId="20" xfId="0" applyNumberFormat="1" applyFont="1" applyFill="1" applyBorder="1" applyAlignment="1">
      <alignment horizontal="center" vertical="center"/>
    </xf>
    <xf numFmtId="164" fontId="3" fillId="2" borderId="7" xfId="0" applyNumberFormat="1" applyFont="1" applyFill="1" applyBorder="1" applyAlignment="1">
      <alignment horizontal="center" vertical="center"/>
    </xf>
    <xf numFmtId="164" fontId="3" fillId="2" borderId="21" xfId="0" applyNumberFormat="1" applyFont="1" applyFill="1" applyBorder="1" applyAlignment="1">
      <alignment horizontal="center" vertical="center"/>
    </xf>
    <xf numFmtId="0" fontId="8" fillId="2" borderId="22" xfId="0" applyFont="1" applyFill="1" applyBorder="1" applyAlignment="1">
      <alignment horizontal="right" vertical="center"/>
    </xf>
    <xf numFmtId="164" fontId="8" fillId="2" borderId="23" xfId="0" applyNumberFormat="1" applyFont="1" applyFill="1" applyBorder="1" applyAlignment="1">
      <alignment horizontal="center" vertical="center"/>
    </xf>
    <xf numFmtId="0" fontId="12" fillId="2" borderId="1" xfId="0" applyFont="1" applyFill="1" applyBorder="1" applyAlignment="1">
      <alignment horizontal="center" vertical="center"/>
    </xf>
    <xf numFmtId="49" fontId="15" fillId="3" borderId="18" xfId="0" applyNumberFormat="1" applyFont="1" applyFill="1" applyBorder="1" applyAlignment="1">
      <alignment horizontal="center" vertical="center"/>
    </xf>
    <xf numFmtId="0" fontId="9" fillId="2" borderId="17" xfId="0" applyFont="1" applyFill="1" applyBorder="1" applyAlignment="1">
      <alignment horizontal="left" vertical="center"/>
    </xf>
    <xf numFmtId="0" fontId="0" fillId="0" borderId="0" xfId="0" applyAlignment="1">
      <alignment horizontal="center"/>
    </xf>
    <xf numFmtId="0" fontId="12" fillId="2" borderId="24" xfId="0" applyFont="1" applyFill="1" applyBorder="1" applyAlignment="1">
      <alignment horizontal="center" vertical="center"/>
    </xf>
    <xf numFmtId="0" fontId="3" fillId="3" borderId="9" xfId="0" applyFont="1" applyFill="1" applyBorder="1" applyAlignment="1">
      <alignment horizontal="center" vertical="center"/>
    </xf>
    <xf numFmtId="0" fontId="1" fillId="2" borderId="8" xfId="0" applyFont="1" applyFill="1" applyBorder="1" applyAlignment="1">
      <alignment horizontal="center" vertical="center"/>
    </xf>
    <xf numFmtId="0" fontId="2" fillId="0" borderId="8" xfId="0" applyFont="1" applyBorder="1" applyAlignment="1"/>
    <xf numFmtId="0" fontId="3" fillId="2" borderId="8" xfId="0" applyFont="1" applyFill="1" applyBorder="1" applyAlignment="1">
      <alignment vertical="center"/>
    </xf>
    <xf numFmtId="0" fontId="4" fillId="2" borderId="8" xfId="0" applyFont="1" applyFill="1" applyBorder="1" applyAlignment="1">
      <alignment horizontal="center"/>
    </xf>
    <xf numFmtId="49" fontId="3" fillId="2" borderId="12" xfId="0" applyNumberFormat="1" applyFont="1" applyFill="1" applyBorder="1" applyAlignment="1">
      <alignment horizontal="center" vertical="center" wrapText="1"/>
    </xf>
    <xf numFmtId="49" fontId="3" fillId="3" borderId="6" xfId="0" applyNumberFormat="1" applyFont="1" applyFill="1" applyBorder="1" applyAlignment="1">
      <alignment horizontal="center" vertical="center" wrapText="1"/>
    </xf>
    <xf numFmtId="0" fontId="2" fillId="0" borderId="7" xfId="0" applyFont="1" applyBorder="1" applyAlignment="1"/>
    <xf numFmtId="0" fontId="2" fillId="0" borderId="4" xfId="0" applyFont="1" applyBorder="1" applyAlignment="1"/>
    <xf numFmtId="0" fontId="0" fillId="0" borderId="0" xfId="0" applyAlignment="1"/>
    <xf numFmtId="0" fontId="2" fillId="0" borderId="2" xfId="0" applyFont="1" applyBorder="1" applyAlignment="1"/>
    <xf numFmtId="0" fontId="2" fillId="0" borderId="3" xfId="0" applyFont="1" applyBorder="1" applyAlignment="1"/>
    <xf numFmtId="0" fontId="5" fillId="2" borderId="8" xfId="0" applyFont="1" applyFill="1" applyBorder="1" applyAlignment="1">
      <alignment horizontal="left" vertical="center"/>
    </xf>
    <xf numFmtId="0" fontId="6" fillId="2" borderId="8" xfId="0" applyFont="1" applyFill="1" applyBorder="1" applyAlignment="1">
      <alignment horizontal="left" vertical="center"/>
    </xf>
    <xf numFmtId="0" fontId="7" fillId="2" borderId="8" xfId="0" applyFont="1" applyFill="1" applyBorder="1" applyAlignment="1">
      <alignment horizontal="right" vertical="center"/>
    </xf>
    <xf numFmtId="49" fontId="3" fillId="3" borderId="23" xfId="0" applyNumberFormat="1" applyFont="1" applyFill="1" applyBorder="1" applyAlignment="1">
      <alignment horizontal="center" vertical="center"/>
    </xf>
    <xf numFmtId="0" fontId="2" fillId="0" borderId="21" xfId="0" applyFont="1" applyBorder="1" applyAlignment="1"/>
    <xf numFmtId="0" fontId="7" fillId="2" borderId="8" xfId="0" applyFont="1" applyFill="1" applyBorder="1" applyAlignment="1">
      <alignment horizontal="right" vertical="center" wrapText="1"/>
    </xf>
    <xf numFmtId="49" fontId="3" fillId="2" borderId="8" xfId="0" applyNumberFormat="1" applyFont="1" applyFill="1" applyBorder="1" applyAlignment="1">
      <alignment horizontal="center" vertical="center"/>
    </xf>
    <xf numFmtId="0" fontId="3" fillId="2" borderId="8" xfId="0" applyFont="1" applyFill="1" applyBorder="1" applyAlignment="1">
      <alignment horizontal="center" vertical="center"/>
    </xf>
    <xf numFmtId="0" fontId="7" fillId="2" borderId="8" xfId="0" applyFont="1" applyFill="1" applyBorder="1" applyAlignment="1">
      <alignment horizontal="right" vertical="center" wrapText="1"/>
    </xf>
    <xf numFmtId="0" fontId="3" fillId="2" borderId="8" xfId="0" applyFont="1" applyFill="1" applyBorder="1" applyAlignment="1">
      <alignment horizontal="left" vertical="center"/>
    </xf>
    <xf numFmtId="0" fontId="8" fillId="2" borderId="8" xfId="0" applyFont="1" applyFill="1" applyBorder="1" applyAlignment="1">
      <alignment vertical="center"/>
    </xf>
    <xf numFmtId="0" fontId="3" fillId="2" borderId="8" xfId="0" applyFont="1" applyFill="1" applyBorder="1" applyAlignment="1">
      <alignment horizontal="left" vertical="center" wrapText="1"/>
    </xf>
    <xf numFmtId="0" fontId="9" fillId="2" borderId="14" xfId="0" applyFont="1" applyFill="1" applyBorder="1" applyAlignment="1">
      <alignment horizontal="center" vertical="center"/>
    </xf>
    <xf numFmtId="0" fontId="9" fillId="2" borderId="14" xfId="0" applyFont="1" applyFill="1" applyBorder="1" applyAlignment="1">
      <alignment horizontal="center" vertical="center"/>
    </xf>
    <xf numFmtId="0" fontId="2" fillId="0" borderId="14" xfId="0" applyFont="1" applyBorder="1" applyAlignment="1"/>
    <xf numFmtId="0" fontId="2" fillId="0" borderId="10" xfId="0" applyFont="1" applyBorder="1" applyAlignment="1"/>
    <xf numFmtId="14" fontId="3" fillId="3" borderId="9" xfId="0" applyNumberFormat="1" applyFont="1" applyFill="1" applyBorder="1" applyAlignment="1">
      <alignment horizontal="center" vertical="center"/>
    </xf>
    <xf numFmtId="0" fontId="0" fillId="3" borderId="18" xfId="0" applyFill="1" applyBorder="1" applyAlignment="1">
      <alignment horizontal="center"/>
    </xf>
    <xf numFmtId="0" fontId="3" fillId="3" borderId="18" xfId="0" applyFont="1" applyFill="1" applyBorder="1" applyAlignment="1">
      <alignment horizontal="center"/>
    </xf>
    <xf numFmtId="14" fontId="3" fillId="3" borderId="18" xfId="0" applyNumberFormat="1" applyFont="1" applyFill="1" applyBorder="1" applyAlignment="1">
      <alignment horizontal="center"/>
    </xf>
    <xf numFmtId="0" fontId="8" fillId="2" borderId="8"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4" xfId="0" applyFont="1" applyFill="1" applyBorder="1" applyAlignment="1">
      <alignment horizontal="left" vertical="center"/>
    </xf>
    <xf numFmtId="49" fontId="3" fillId="2" borderId="12" xfId="0" applyNumberFormat="1" applyFont="1" applyFill="1" applyBorder="1" applyAlignment="1">
      <alignment horizontal="center" vertical="center"/>
    </xf>
    <xf numFmtId="49" fontId="10" fillId="3" borderId="9" xfId="0" applyNumberFormat="1" applyFont="1" applyFill="1" applyBorder="1" applyAlignment="1">
      <alignment horizontal="center" vertical="center"/>
    </xf>
    <xf numFmtId="164" fontId="3" fillId="3" borderId="9" xfId="0" applyNumberFormat="1" applyFont="1" applyFill="1" applyBorder="1" applyAlignment="1">
      <alignment horizontal="center" vertical="center"/>
    </xf>
    <xf numFmtId="49" fontId="15" fillId="3" borderId="9" xfId="0" applyNumberFormat="1" applyFont="1" applyFill="1" applyBorder="1" applyAlignment="1">
      <alignment horizontal="center" vertical="center"/>
    </xf>
    <xf numFmtId="49" fontId="3" fillId="3" borderId="9" xfId="0" applyNumberFormat="1" applyFont="1" applyFill="1" applyBorder="1" applyAlignment="1">
      <alignment horizontal="center" vertical="center"/>
    </xf>
    <xf numFmtId="49" fontId="14" fillId="4" borderId="9" xfId="0" applyNumberFormat="1" applyFont="1" applyFill="1" applyBorder="1" applyAlignment="1">
      <alignment horizontal="center" vertical="center"/>
    </xf>
    <xf numFmtId="164" fontId="3" fillId="4" borderId="9" xfId="0" applyNumberFormat="1" applyFont="1" applyFill="1" applyBorder="1" applyAlignment="1">
      <alignment horizontal="center" vertical="center"/>
    </xf>
    <xf numFmtId="49" fontId="11" fillId="4" borderId="9" xfId="0" applyNumberFormat="1" applyFont="1" applyFill="1" applyBorder="1" applyAlignment="1">
      <alignment horizontal="center" vertical="center"/>
    </xf>
    <xf numFmtId="49" fontId="15" fillId="4" borderId="9" xfId="0" applyNumberFormat="1" applyFont="1" applyFill="1" applyBorder="1" applyAlignment="1">
      <alignment horizontal="center" vertical="center"/>
    </xf>
    <xf numFmtId="49" fontId="16" fillId="4" borderId="9" xfId="0" applyNumberFormat="1" applyFont="1" applyFill="1" applyBorder="1" applyAlignment="1">
      <alignment horizontal="center" vertical="center"/>
    </xf>
    <xf numFmtId="49" fontId="3" fillId="4" borderId="9" xfId="0" applyNumberFormat="1" applyFont="1" applyFill="1" applyBorder="1" applyAlignment="1">
      <alignment horizontal="center" vertical="center"/>
    </xf>
    <xf numFmtId="49" fontId="7" fillId="4" borderId="9" xfId="0" applyNumberFormat="1" applyFont="1" applyFill="1" applyBorder="1" applyAlignment="1">
      <alignment horizontal="center" vertical="center"/>
    </xf>
    <xf numFmtId="164" fontId="3" fillId="3" borderId="15" xfId="0" applyNumberFormat="1" applyFont="1" applyFill="1" applyBorder="1" applyAlignment="1">
      <alignment horizontal="center" vertical="center"/>
    </xf>
    <xf numFmtId="49" fontId="10" fillId="4" borderId="9" xfId="0" applyNumberFormat="1" applyFont="1" applyFill="1" applyBorder="1" applyAlignment="1">
      <alignment horizontal="center" vertical="center"/>
    </xf>
    <xf numFmtId="49" fontId="3" fillId="5" borderId="9" xfId="0" applyNumberFormat="1" applyFont="1" applyFill="1" applyBorder="1" applyAlignment="1">
      <alignment horizontal="center" vertical="center"/>
    </xf>
    <xf numFmtId="164" fontId="3" fillId="5" borderId="9" xfId="0" applyNumberFormat="1" applyFont="1" applyFill="1" applyBorder="1" applyAlignment="1">
      <alignment horizontal="center" vertical="center"/>
    </xf>
    <xf numFmtId="49" fontId="15" fillId="5" borderId="9" xfId="0" applyNumberFormat="1" applyFont="1" applyFill="1" applyBorder="1" applyAlignment="1">
      <alignment horizontal="center" vertical="center"/>
    </xf>
    <xf numFmtId="164" fontId="3" fillId="5" borderId="15" xfId="0" applyNumberFormat="1" applyFont="1" applyFill="1" applyBorder="1" applyAlignment="1">
      <alignment horizontal="center" vertical="center"/>
    </xf>
    <xf numFmtId="0" fontId="3" fillId="2" borderId="16" xfId="0" applyFont="1" applyFill="1" applyBorder="1" applyAlignment="1">
      <alignment vertical="center"/>
    </xf>
    <xf numFmtId="0" fontId="3" fillId="2" borderId="8" xfId="0" applyFont="1" applyFill="1" applyBorder="1" applyAlignment="1">
      <alignment horizontal="right" vertical="center"/>
    </xf>
    <xf numFmtId="164" fontId="3" fillId="2" borderId="8" xfId="0" applyNumberFormat="1" applyFont="1" applyFill="1" applyBorder="1" applyAlignment="1">
      <alignment horizontal="center" vertical="center"/>
    </xf>
    <xf numFmtId="0" fontId="3" fillId="2" borderId="16" xfId="0" applyFont="1" applyFill="1" applyBorder="1" applyAlignment="1">
      <alignment horizontal="center" vertical="center"/>
    </xf>
    <xf numFmtId="164" fontId="3" fillId="2" borderId="16" xfId="0" applyNumberFormat="1" applyFont="1" applyFill="1" applyBorder="1" applyAlignment="1">
      <alignment vertical="center"/>
    </xf>
    <xf numFmtId="164" fontId="3" fillId="2" borderId="8" xfId="0" applyNumberFormat="1" applyFont="1" applyFill="1" applyBorder="1" applyAlignment="1">
      <alignment vertical="center"/>
    </xf>
    <xf numFmtId="0" fontId="13" fillId="2" borderId="8"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2390775</xdr:colOff>
      <xdr:row>0</xdr:row>
      <xdr:rowOff>0</xdr:rowOff>
    </xdr:from>
    <xdr:ext cx="4381500" cy="9334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91"/>
  <sheetViews>
    <sheetView tabSelected="1" workbookViewId="0">
      <selection activeCell="A52" sqref="A52"/>
    </sheetView>
  </sheetViews>
  <sheetFormatPr defaultColWidth="14.42578125" defaultRowHeight="15" customHeight="1"/>
  <cols>
    <col min="1" max="1" width="13.28515625" customWidth="1"/>
    <col min="2" max="2" width="52.28515625" customWidth="1"/>
    <col min="3" max="3" width="26.42578125" customWidth="1"/>
    <col min="4" max="4" width="25.7109375" customWidth="1"/>
    <col min="5" max="5" width="33.42578125" customWidth="1"/>
    <col min="6" max="6" width="58" customWidth="1"/>
    <col min="7" max="7" width="9.140625" customWidth="1"/>
  </cols>
  <sheetData>
    <row r="1" spans="1:6" ht="72" customHeight="1">
      <c r="A1" s="1"/>
      <c r="B1" s="51"/>
      <c r="C1" s="52"/>
      <c r="D1" s="52"/>
      <c r="E1" s="52"/>
      <c r="F1" s="53"/>
    </row>
    <row r="2" spans="1:6" ht="26.1">
      <c r="A2" s="2"/>
      <c r="B2" s="54" t="s">
        <v>0</v>
      </c>
      <c r="C2" s="52"/>
      <c r="D2" s="52"/>
      <c r="E2" s="52"/>
      <c r="F2" s="53"/>
    </row>
    <row r="3" spans="1:6" ht="15.6">
      <c r="A3" s="3"/>
      <c r="B3" s="53"/>
      <c r="C3" s="53"/>
      <c r="D3" s="53"/>
      <c r="E3" s="53"/>
      <c r="F3" s="53"/>
    </row>
    <row r="4" spans="1:6" ht="15.6">
      <c r="A4" s="55"/>
      <c r="B4" s="56" t="s">
        <v>1</v>
      </c>
      <c r="C4" s="57"/>
      <c r="D4" s="57"/>
      <c r="E4" s="57"/>
      <c r="F4" s="53"/>
    </row>
    <row r="5" spans="1:6" ht="15.6">
      <c r="A5" s="55"/>
      <c r="B5" s="58"/>
      <c r="C5" s="59"/>
      <c r="D5" s="59"/>
      <c r="E5" s="52"/>
      <c r="F5" s="53"/>
    </row>
    <row r="6" spans="1:6" ht="15.6">
      <c r="A6" s="55"/>
      <c r="B6" s="58"/>
      <c r="C6" s="59"/>
      <c r="D6" s="59"/>
      <c r="E6" s="52"/>
      <c r="F6" s="53"/>
    </row>
    <row r="7" spans="1:6" ht="15.6">
      <c r="A7" s="55"/>
      <c r="B7" s="58"/>
      <c r="C7" s="59"/>
      <c r="D7" s="59"/>
      <c r="E7" s="52"/>
      <c r="F7" s="53"/>
    </row>
    <row r="8" spans="1:6" ht="15.6">
      <c r="A8" s="55"/>
      <c r="B8" s="58"/>
      <c r="C8" s="59"/>
      <c r="D8" s="59"/>
      <c r="E8" s="52"/>
      <c r="F8" s="53"/>
    </row>
    <row r="9" spans="1:6" ht="15.6">
      <c r="A9" s="55"/>
      <c r="B9" s="58"/>
      <c r="C9" s="59"/>
      <c r="D9" s="59"/>
      <c r="E9" s="52"/>
      <c r="F9" s="53"/>
    </row>
    <row r="10" spans="1:6" ht="15.6">
      <c r="A10" s="55"/>
      <c r="B10" s="60"/>
      <c r="C10" s="61"/>
      <c r="D10" s="61"/>
      <c r="E10" s="61"/>
      <c r="F10" s="53"/>
    </row>
    <row r="11" spans="1:6" ht="26.1">
      <c r="A11" s="4"/>
      <c r="B11" s="62" t="s">
        <v>2</v>
      </c>
      <c r="C11" s="52"/>
      <c r="D11" s="52"/>
      <c r="E11" s="52"/>
      <c r="F11" s="52"/>
    </row>
    <row r="12" spans="1:6" ht="26.1">
      <c r="A12" s="5"/>
      <c r="B12" s="63"/>
      <c r="C12" s="6"/>
      <c r="D12" s="6"/>
      <c r="E12" s="6"/>
      <c r="F12" s="63"/>
    </row>
    <row r="13" spans="1:6" ht="15.6">
      <c r="A13" s="7"/>
      <c r="B13" s="64" t="s">
        <v>3</v>
      </c>
      <c r="C13" s="65" t="s">
        <v>4</v>
      </c>
      <c r="D13" s="66"/>
      <c r="E13" s="66"/>
      <c r="F13" s="8"/>
    </row>
    <row r="14" spans="1:6" ht="15.6">
      <c r="A14" s="7"/>
      <c r="B14" s="64" t="s">
        <v>5</v>
      </c>
      <c r="C14" s="9">
        <v>33250</v>
      </c>
      <c r="D14" s="10"/>
      <c r="E14" s="11"/>
      <c r="F14" s="53"/>
    </row>
    <row r="15" spans="1:6" ht="15.6">
      <c r="A15" s="7"/>
      <c r="B15" s="64" t="s">
        <v>6</v>
      </c>
      <c r="C15" s="12" t="s">
        <v>7</v>
      </c>
      <c r="D15" s="13" t="s">
        <v>8</v>
      </c>
      <c r="E15" s="53"/>
    </row>
    <row r="16" spans="1:6" ht="16.5" customHeight="1">
      <c r="A16" s="14"/>
      <c r="B16" s="67"/>
      <c r="C16" s="68"/>
      <c r="D16" s="52"/>
      <c r="E16" s="69"/>
      <c r="F16" s="53"/>
    </row>
    <row r="17" spans="1:6" ht="15.6">
      <c r="A17" s="14"/>
      <c r="B17" s="52"/>
      <c r="C17" s="52"/>
      <c r="D17" s="52"/>
      <c r="E17" s="69"/>
      <c r="F17" s="53"/>
    </row>
    <row r="18" spans="1:6" ht="15.6">
      <c r="A18" s="14"/>
      <c r="B18" s="70"/>
      <c r="C18" s="69"/>
      <c r="D18" s="69"/>
      <c r="E18" s="69"/>
      <c r="F18" s="53"/>
    </row>
    <row r="19" spans="1:6" ht="15.6">
      <c r="A19" s="3"/>
      <c r="B19" s="53"/>
      <c r="C19" s="53"/>
      <c r="D19" s="53"/>
      <c r="E19" s="53"/>
      <c r="F19" s="53"/>
    </row>
    <row r="20" spans="1:6" ht="26.1">
      <c r="A20" s="4"/>
      <c r="B20" s="62" t="s">
        <v>9</v>
      </c>
      <c r="C20" s="52"/>
      <c r="D20" s="52"/>
      <c r="E20" s="52"/>
      <c r="F20" s="52"/>
    </row>
    <row r="21" spans="1:6" ht="15.75" customHeight="1">
      <c r="A21" s="15"/>
      <c r="B21" s="71" t="s">
        <v>10</v>
      </c>
      <c r="C21" s="52"/>
      <c r="D21" s="52"/>
      <c r="E21" s="52"/>
      <c r="F21" s="53"/>
    </row>
    <row r="22" spans="1:6" ht="15.75" customHeight="1">
      <c r="A22" s="3"/>
      <c r="B22" s="53"/>
      <c r="C22" s="53"/>
      <c r="D22" s="53"/>
      <c r="E22" s="53"/>
      <c r="F22" s="53"/>
    </row>
    <row r="23" spans="1:6" ht="36" customHeight="1">
      <c r="A23" s="16"/>
      <c r="B23" s="72" t="s">
        <v>11</v>
      </c>
      <c r="C23" s="53"/>
      <c r="D23" s="53"/>
      <c r="E23" s="53"/>
      <c r="F23" s="53"/>
    </row>
    <row r="24" spans="1:6" ht="15.75" customHeight="1">
      <c r="A24" s="17"/>
      <c r="B24" s="73" t="s">
        <v>12</v>
      </c>
      <c r="C24" s="52"/>
      <c r="D24" s="52"/>
      <c r="E24" s="52"/>
      <c r="F24" s="53"/>
    </row>
    <row r="25" spans="1:6" ht="16.5" customHeight="1">
      <c r="A25" s="3"/>
      <c r="B25" s="53"/>
      <c r="C25" s="53"/>
      <c r="D25" s="53"/>
      <c r="E25" s="53"/>
      <c r="F25" s="53"/>
    </row>
    <row r="26" spans="1:6" ht="15.75" customHeight="1">
      <c r="A26" s="18"/>
      <c r="B26" s="74" t="s">
        <v>13</v>
      </c>
      <c r="C26" s="75" t="s">
        <v>14</v>
      </c>
      <c r="D26" s="76"/>
      <c r="E26" s="74" t="s">
        <v>15</v>
      </c>
      <c r="F26" s="53"/>
    </row>
    <row r="27" spans="1:6" ht="15.75" customHeight="1">
      <c r="A27" s="21"/>
      <c r="B27" s="19" t="s">
        <v>16</v>
      </c>
      <c r="C27" s="50">
        <v>7</v>
      </c>
      <c r="D27" s="77"/>
      <c r="E27" s="78">
        <v>44242</v>
      </c>
      <c r="F27" s="20"/>
    </row>
    <row r="28" spans="1:6" ht="16.5" customHeight="1">
      <c r="A28" s="21"/>
      <c r="B28" s="19" t="s">
        <v>17</v>
      </c>
      <c r="C28" s="50">
        <v>6</v>
      </c>
      <c r="D28" s="77"/>
      <c r="E28" s="78">
        <v>44291</v>
      </c>
      <c r="F28" s="20"/>
    </row>
    <row r="29" spans="1:6" ht="15.75" customHeight="1">
      <c r="A29" s="21"/>
      <c r="B29" s="19" t="s">
        <v>18</v>
      </c>
      <c r="C29" s="50">
        <v>8</v>
      </c>
      <c r="D29" s="77"/>
      <c r="E29" s="78">
        <v>44470</v>
      </c>
      <c r="F29" s="20"/>
    </row>
    <row r="30" spans="1:6" ht="15.75" customHeight="1">
      <c r="A30" s="21"/>
      <c r="B30" s="22" t="s">
        <v>19</v>
      </c>
      <c r="C30" s="79">
        <v>9</v>
      </c>
      <c r="D30" s="77"/>
      <c r="E30" s="78">
        <v>44533</v>
      </c>
      <c r="F30" s="20"/>
    </row>
    <row r="31" spans="1:6" ht="16.5" customHeight="1">
      <c r="A31" s="21"/>
      <c r="B31" s="19" t="s">
        <v>20</v>
      </c>
      <c r="C31" s="50">
        <v>11</v>
      </c>
      <c r="D31" s="77"/>
      <c r="E31" s="78">
        <v>44245</v>
      </c>
      <c r="F31" s="20"/>
    </row>
    <row r="32" spans="1:6" ht="15.75" customHeight="1">
      <c r="A32" s="21"/>
      <c r="B32" s="23" t="s">
        <v>21</v>
      </c>
      <c r="C32" s="80">
        <v>7</v>
      </c>
      <c r="D32" s="77"/>
      <c r="E32" s="81">
        <v>44484</v>
      </c>
      <c r="F32" s="20"/>
    </row>
    <row r="33" spans="1:6" ht="15.75" customHeight="1">
      <c r="A33" s="21"/>
      <c r="B33" s="19" t="s">
        <v>22</v>
      </c>
      <c r="C33" s="50">
        <v>13</v>
      </c>
      <c r="D33" s="77"/>
      <c r="E33" s="78">
        <v>44638</v>
      </c>
      <c r="F33" s="20"/>
    </row>
    <row r="34" spans="1:6" ht="15.75" customHeight="1">
      <c r="A34" s="21"/>
      <c r="B34" s="19" t="s">
        <v>23</v>
      </c>
      <c r="C34" s="50">
        <v>14</v>
      </c>
      <c r="D34" s="77"/>
      <c r="E34" s="78">
        <v>44526</v>
      </c>
      <c r="F34" s="20"/>
    </row>
    <row r="35" spans="1:6" ht="15.75" customHeight="1">
      <c r="A35" s="21"/>
      <c r="B35" s="19" t="s">
        <v>24</v>
      </c>
      <c r="C35" s="50">
        <v>10</v>
      </c>
      <c r="D35" s="77"/>
      <c r="E35" s="78">
        <v>44281</v>
      </c>
      <c r="F35" s="20"/>
    </row>
    <row r="36" spans="1:6" ht="15.75" customHeight="1">
      <c r="A36" s="21"/>
      <c r="B36" s="19" t="s">
        <v>25</v>
      </c>
      <c r="C36" s="50">
        <v>10</v>
      </c>
      <c r="D36" s="77"/>
      <c r="E36" s="78">
        <v>44253</v>
      </c>
      <c r="F36" s="20"/>
    </row>
    <row r="37" spans="1:6" ht="15.75" customHeight="1">
      <c r="A37" s="21"/>
      <c r="B37" s="19" t="s">
        <v>26</v>
      </c>
      <c r="C37" s="50">
        <v>15</v>
      </c>
      <c r="D37" s="77"/>
      <c r="E37" s="78">
        <v>44708</v>
      </c>
      <c r="F37" s="20"/>
    </row>
    <row r="38" spans="1:6" ht="15.75" customHeight="1">
      <c r="A38" s="3"/>
      <c r="B38" s="19" t="s">
        <v>27</v>
      </c>
      <c r="C38" s="50">
        <v>10</v>
      </c>
      <c r="D38" s="77"/>
      <c r="E38" s="24">
        <v>44316</v>
      </c>
      <c r="F38" s="53"/>
    </row>
    <row r="39" spans="1:6" ht="15.75" customHeight="1">
      <c r="B39" s="19" t="s">
        <v>28</v>
      </c>
      <c r="C39" s="50">
        <v>5</v>
      </c>
      <c r="D39" s="77"/>
      <c r="E39" s="24">
        <v>44498</v>
      </c>
      <c r="F39" s="53"/>
    </row>
    <row r="40" spans="1:6" ht="15.75" customHeight="1">
      <c r="B40" s="19" t="s">
        <v>29</v>
      </c>
      <c r="C40" s="50">
        <v>7</v>
      </c>
      <c r="D40" s="77"/>
      <c r="E40" s="24">
        <v>44498</v>
      </c>
      <c r="F40" s="53"/>
    </row>
    <row r="41" spans="1:6" ht="15.75" customHeight="1">
      <c r="B41" s="19" t="s">
        <v>30</v>
      </c>
      <c r="C41" s="50">
        <v>7</v>
      </c>
      <c r="D41" s="77"/>
      <c r="E41" s="24">
        <v>44344</v>
      </c>
      <c r="F41" s="53"/>
    </row>
    <row r="42" spans="1:6" ht="15.75" customHeight="1">
      <c r="B42" s="19" t="s">
        <v>31</v>
      </c>
      <c r="C42" s="50">
        <v>60</v>
      </c>
      <c r="D42" s="77"/>
      <c r="E42" s="24">
        <v>44680</v>
      </c>
      <c r="F42" s="53"/>
    </row>
    <row r="43" spans="1:6" ht="25.5" customHeight="1">
      <c r="A43" s="16"/>
      <c r="B43" s="72" t="s">
        <v>32</v>
      </c>
      <c r="C43" s="53"/>
      <c r="D43" s="53"/>
      <c r="E43" s="53"/>
      <c r="F43" s="53"/>
    </row>
    <row r="44" spans="1:6" ht="15.75" customHeight="1">
      <c r="A44" s="17"/>
      <c r="B44" s="73" t="s">
        <v>33</v>
      </c>
      <c r="C44" s="52"/>
      <c r="D44" s="52"/>
      <c r="E44" s="52"/>
      <c r="F44" s="53"/>
    </row>
    <row r="45" spans="1:6" ht="15.75" customHeight="1">
      <c r="A45" s="3"/>
      <c r="B45" s="53"/>
      <c r="C45" s="53"/>
      <c r="D45" s="53"/>
      <c r="E45" s="53"/>
      <c r="F45" s="53"/>
    </row>
    <row r="46" spans="1:6" ht="22.5" customHeight="1">
      <c r="A46" s="25"/>
      <c r="B46" s="82" t="s">
        <v>34</v>
      </c>
      <c r="C46" s="82" t="s">
        <v>35</v>
      </c>
      <c r="D46" s="82" t="s">
        <v>36</v>
      </c>
      <c r="E46" s="82" t="s">
        <v>37</v>
      </c>
      <c r="F46" s="53"/>
    </row>
    <row r="47" spans="1:6" ht="15.75" customHeight="1">
      <c r="A47" s="18"/>
      <c r="B47" s="83"/>
      <c r="C47" s="83"/>
      <c r="D47" s="83"/>
      <c r="E47" s="83"/>
      <c r="F47" s="53"/>
    </row>
    <row r="48" spans="1:6" ht="15.75" customHeight="1">
      <c r="A48" s="26"/>
      <c r="B48" s="84" t="s">
        <v>38</v>
      </c>
      <c r="C48" s="76"/>
      <c r="D48" s="76"/>
      <c r="E48" s="76"/>
      <c r="F48" s="53"/>
    </row>
    <row r="49" spans="1:6" ht="15.75" customHeight="1">
      <c r="A49" s="85"/>
      <c r="B49" s="86" t="s">
        <v>39</v>
      </c>
      <c r="C49" s="27">
        <f>SUM(E50:E89)</f>
        <v>23985.09</v>
      </c>
      <c r="D49" s="28"/>
      <c r="E49" s="87"/>
      <c r="F49" s="53"/>
    </row>
    <row r="50" spans="1:6" ht="15.75" customHeight="1">
      <c r="A50" s="85"/>
      <c r="B50" s="88" t="s">
        <v>40</v>
      </c>
      <c r="C50" s="27">
        <v>1.25</v>
      </c>
      <c r="D50" s="28">
        <v>290</v>
      </c>
      <c r="E50" s="87">
        <f t="shared" ref="E50:E89" si="0">C50*D50</f>
        <v>362.5</v>
      </c>
      <c r="F50" s="53"/>
    </row>
    <row r="51" spans="1:6" ht="15.75" customHeight="1">
      <c r="A51" s="85"/>
      <c r="B51" s="88" t="s">
        <v>41</v>
      </c>
      <c r="C51" s="27">
        <v>170</v>
      </c>
      <c r="D51" s="28">
        <v>2</v>
      </c>
      <c r="E51" s="87">
        <f t="shared" si="0"/>
        <v>340</v>
      </c>
      <c r="F51" s="53"/>
    </row>
    <row r="52" spans="1:6" ht="15.75" customHeight="1">
      <c r="A52" s="85"/>
      <c r="B52" s="88" t="s">
        <v>42</v>
      </c>
      <c r="C52" s="27">
        <v>3.15</v>
      </c>
      <c r="D52" s="28">
        <v>60</v>
      </c>
      <c r="E52" s="87">
        <f t="shared" si="0"/>
        <v>189</v>
      </c>
      <c r="F52" s="53"/>
    </row>
    <row r="53" spans="1:6" ht="15.75" customHeight="1">
      <c r="A53" s="85"/>
      <c r="B53" s="88" t="s">
        <v>43</v>
      </c>
      <c r="C53" s="27">
        <v>2.61</v>
      </c>
      <c r="D53" s="28">
        <v>180</v>
      </c>
      <c r="E53" s="87">
        <f t="shared" si="0"/>
        <v>469.79999999999995</v>
      </c>
      <c r="F53" s="53"/>
    </row>
    <row r="54" spans="1:6" ht="15.75" customHeight="1">
      <c r="A54" s="85"/>
      <c r="B54" s="88" t="s">
        <v>44</v>
      </c>
      <c r="C54" s="27">
        <v>5.95</v>
      </c>
      <c r="D54" s="28">
        <v>51</v>
      </c>
      <c r="E54" s="87">
        <f t="shared" si="0"/>
        <v>303.45</v>
      </c>
      <c r="F54" s="53"/>
    </row>
    <row r="55" spans="1:6" ht="15.75" customHeight="1">
      <c r="A55" s="85"/>
      <c r="B55" s="88" t="s">
        <v>45</v>
      </c>
      <c r="C55" s="27">
        <v>9.99</v>
      </c>
      <c r="D55" s="28">
        <v>4</v>
      </c>
      <c r="E55" s="87">
        <f t="shared" si="0"/>
        <v>39.96</v>
      </c>
      <c r="F55" s="53"/>
    </row>
    <row r="56" spans="1:6" ht="15.75" customHeight="1">
      <c r="A56" s="85"/>
      <c r="B56" s="88" t="s">
        <v>46</v>
      </c>
      <c r="C56" s="27">
        <v>69.36</v>
      </c>
      <c r="D56" s="28">
        <v>6</v>
      </c>
      <c r="E56" s="87">
        <f t="shared" si="0"/>
        <v>416.15999999999997</v>
      </c>
      <c r="F56" s="53"/>
    </row>
    <row r="57" spans="1:6" ht="15.75" customHeight="1">
      <c r="A57" s="85"/>
      <c r="B57" s="88" t="s">
        <v>47</v>
      </c>
      <c r="C57" s="27">
        <v>50.33</v>
      </c>
      <c r="D57" s="28">
        <v>1</v>
      </c>
      <c r="E57" s="87">
        <f t="shared" si="0"/>
        <v>50.33</v>
      </c>
      <c r="F57" s="53"/>
    </row>
    <row r="58" spans="1:6" ht="15.75" customHeight="1">
      <c r="A58" s="85"/>
      <c r="B58" s="88" t="s">
        <v>48</v>
      </c>
      <c r="C58" s="27">
        <v>13.97</v>
      </c>
      <c r="D58" s="28">
        <v>2</v>
      </c>
      <c r="E58" s="87">
        <f t="shared" si="0"/>
        <v>27.94</v>
      </c>
      <c r="F58" s="53"/>
    </row>
    <row r="59" spans="1:6" ht="15.75" customHeight="1">
      <c r="A59" s="85"/>
      <c r="B59" s="88" t="s">
        <v>49</v>
      </c>
      <c r="C59" s="27">
        <v>12</v>
      </c>
      <c r="D59" s="28">
        <v>5</v>
      </c>
      <c r="E59" s="87">
        <f t="shared" si="0"/>
        <v>60</v>
      </c>
      <c r="F59" s="53"/>
    </row>
    <row r="60" spans="1:6" ht="15.75" customHeight="1">
      <c r="A60" s="85"/>
      <c r="B60" s="88" t="s">
        <v>50</v>
      </c>
      <c r="C60" s="27">
        <v>36.99</v>
      </c>
      <c r="D60" s="28">
        <v>1</v>
      </c>
      <c r="E60" s="87">
        <f t="shared" si="0"/>
        <v>36.99</v>
      </c>
      <c r="F60" s="53"/>
    </row>
    <row r="61" spans="1:6" ht="15.75" customHeight="1">
      <c r="A61" s="85"/>
      <c r="B61" s="88" t="s">
        <v>51</v>
      </c>
      <c r="C61" s="27">
        <v>18.97</v>
      </c>
      <c r="D61" s="28">
        <v>10</v>
      </c>
      <c r="E61" s="87">
        <f t="shared" si="0"/>
        <v>189.7</v>
      </c>
      <c r="F61" s="53"/>
    </row>
    <row r="62" spans="1:6" ht="15.75" customHeight="1">
      <c r="A62" s="85"/>
      <c r="B62" s="88" t="s">
        <v>52</v>
      </c>
      <c r="C62" s="27">
        <v>21.47</v>
      </c>
      <c r="D62" s="28">
        <v>1</v>
      </c>
      <c r="E62" s="87">
        <f t="shared" si="0"/>
        <v>21.47</v>
      </c>
      <c r="F62" s="53"/>
    </row>
    <row r="63" spans="1:6" ht="15.75" customHeight="1">
      <c r="A63" s="85"/>
      <c r="B63" s="88" t="s">
        <v>53</v>
      </c>
      <c r="C63" s="27">
        <v>62.99</v>
      </c>
      <c r="D63" s="28">
        <v>1</v>
      </c>
      <c r="E63" s="87">
        <f t="shared" si="0"/>
        <v>62.99</v>
      </c>
      <c r="F63" s="53"/>
    </row>
    <row r="64" spans="1:6" ht="15.75" customHeight="1">
      <c r="A64" s="85"/>
      <c r="B64" s="88" t="s">
        <v>54</v>
      </c>
      <c r="C64" s="27">
        <v>180.36</v>
      </c>
      <c r="D64" s="28">
        <v>2</v>
      </c>
      <c r="E64" s="87">
        <f t="shared" si="0"/>
        <v>360.72</v>
      </c>
      <c r="F64" s="53"/>
    </row>
    <row r="65" spans="1:6" ht="15.75" customHeight="1">
      <c r="A65" s="85"/>
      <c r="B65" s="88" t="s">
        <v>55</v>
      </c>
      <c r="C65" s="27">
        <v>20.65</v>
      </c>
      <c r="D65" s="28">
        <v>2</v>
      </c>
      <c r="E65" s="87">
        <f t="shared" si="0"/>
        <v>41.3</v>
      </c>
      <c r="F65" s="53"/>
    </row>
    <row r="66" spans="1:6" ht="15.75" customHeight="1">
      <c r="A66" s="85"/>
      <c r="B66" s="88" t="s">
        <v>56</v>
      </c>
      <c r="C66" s="27">
        <v>100</v>
      </c>
      <c r="D66" s="28">
        <v>2</v>
      </c>
      <c r="E66" s="87">
        <f t="shared" si="0"/>
        <v>200</v>
      </c>
      <c r="F66" s="53"/>
    </row>
    <row r="67" spans="1:6" ht="15.75" customHeight="1">
      <c r="A67" s="85"/>
      <c r="B67" s="88" t="s">
        <v>57</v>
      </c>
      <c r="C67" s="27">
        <v>0.98</v>
      </c>
      <c r="D67" s="28">
        <v>6</v>
      </c>
      <c r="E67" s="87">
        <f t="shared" si="0"/>
        <v>5.88</v>
      </c>
      <c r="F67" s="53"/>
    </row>
    <row r="68" spans="1:6" ht="15.75" customHeight="1">
      <c r="A68" s="85"/>
      <c r="B68" s="88" t="s">
        <v>58</v>
      </c>
      <c r="C68" s="27">
        <v>13.99</v>
      </c>
      <c r="D68" s="28">
        <v>4</v>
      </c>
      <c r="E68" s="87">
        <f t="shared" si="0"/>
        <v>55.96</v>
      </c>
      <c r="F68" s="53"/>
    </row>
    <row r="69" spans="1:6" ht="15.75" customHeight="1">
      <c r="A69" s="85"/>
      <c r="B69" s="88" t="s">
        <v>59</v>
      </c>
      <c r="C69" s="27">
        <v>13.99</v>
      </c>
      <c r="D69" s="28">
        <v>4</v>
      </c>
      <c r="E69" s="87">
        <f t="shared" si="0"/>
        <v>55.96</v>
      </c>
      <c r="F69" s="53"/>
    </row>
    <row r="70" spans="1:6" ht="15.75" customHeight="1">
      <c r="A70" s="85"/>
      <c r="B70" s="88" t="s">
        <v>60</v>
      </c>
      <c r="C70" s="27">
        <v>377.1</v>
      </c>
      <c r="D70" s="28">
        <v>1</v>
      </c>
      <c r="E70" s="87">
        <f t="shared" si="0"/>
        <v>377.1</v>
      </c>
      <c r="F70" s="53"/>
    </row>
    <row r="71" spans="1:6" ht="15.75" customHeight="1">
      <c r="A71" s="85"/>
      <c r="B71" s="88" t="s">
        <v>61</v>
      </c>
      <c r="C71" s="27">
        <v>168.75</v>
      </c>
      <c r="D71" s="28">
        <v>1</v>
      </c>
      <c r="E71" s="87">
        <f t="shared" si="0"/>
        <v>168.75</v>
      </c>
      <c r="F71" s="53"/>
    </row>
    <row r="72" spans="1:6" ht="15.75" customHeight="1">
      <c r="A72" s="85"/>
      <c r="B72" s="88" t="s">
        <v>62</v>
      </c>
      <c r="C72" s="27">
        <v>9.9600000000000009</v>
      </c>
      <c r="D72" s="28">
        <v>4</v>
      </c>
      <c r="E72" s="87">
        <f t="shared" si="0"/>
        <v>39.840000000000003</v>
      </c>
      <c r="F72" s="53"/>
    </row>
    <row r="73" spans="1:6" ht="15.75" customHeight="1">
      <c r="A73" s="85"/>
      <c r="B73" s="88" t="s">
        <v>63</v>
      </c>
      <c r="C73" s="27">
        <v>10.99</v>
      </c>
      <c r="D73" s="28">
        <v>2</v>
      </c>
      <c r="E73" s="87">
        <f t="shared" si="0"/>
        <v>21.98</v>
      </c>
      <c r="F73" s="53"/>
    </row>
    <row r="74" spans="1:6" ht="15.75" customHeight="1">
      <c r="A74" s="85"/>
      <c r="B74" s="88" t="s">
        <v>64</v>
      </c>
      <c r="C74" s="27">
        <v>11.66</v>
      </c>
      <c r="D74" s="28">
        <v>2</v>
      </c>
      <c r="E74" s="87">
        <f t="shared" si="0"/>
        <v>23.32</v>
      </c>
      <c r="F74" s="53"/>
    </row>
    <row r="75" spans="1:6" ht="15.75" customHeight="1">
      <c r="A75" s="85"/>
      <c r="B75" s="88" t="s">
        <v>65</v>
      </c>
      <c r="C75" s="27">
        <v>60</v>
      </c>
      <c r="D75" s="28">
        <v>6</v>
      </c>
      <c r="E75" s="87">
        <f t="shared" si="0"/>
        <v>360</v>
      </c>
      <c r="F75" s="20"/>
    </row>
    <row r="76" spans="1:6" ht="15.75" customHeight="1">
      <c r="A76" s="85"/>
      <c r="B76" s="89" t="s">
        <v>66</v>
      </c>
      <c r="C76" s="27">
        <v>15.97</v>
      </c>
      <c r="D76" s="28">
        <v>6</v>
      </c>
      <c r="E76" s="87">
        <f t="shared" si="0"/>
        <v>95.820000000000007</v>
      </c>
      <c r="F76" s="20"/>
    </row>
    <row r="77" spans="1:6" ht="15.75" customHeight="1">
      <c r="A77" s="85"/>
      <c r="B77" s="88" t="s">
        <v>67</v>
      </c>
      <c r="C77" s="27">
        <v>0.65</v>
      </c>
      <c r="D77" s="28">
        <v>100</v>
      </c>
      <c r="E77" s="87">
        <f t="shared" si="0"/>
        <v>65</v>
      </c>
      <c r="F77" s="20"/>
    </row>
    <row r="78" spans="1:6" ht="15.75" customHeight="1">
      <c r="A78" s="85"/>
      <c r="B78" s="88" t="s">
        <v>68</v>
      </c>
      <c r="C78" s="27">
        <v>14</v>
      </c>
      <c r="D78" s="28">
        <v>2</v>
      </c>
      <c r="E78" s="87">
        <f t="shared" si="0"/>
        <v>28</v>
      </c>
      <c r="F78" s="20"/>
    </row>
    <row r="79" spans="1:6" ht="15.75" customHeight="1">
      <c r="A79" s="85"/>
      <c r="B79" s="88" t="s">
        <v>69</v>
      </c>
      <c r="C79" s="27">
        <v>2.97</v>
      </c>
      <c r="D79" s="28">
        <v>2</v>
      </c>
      <c r="E79" s="87">
        <f t="shared" si="0"/>
        <v>5.94</v>
      </c>
      <c r="F79" s="20"/>
    </row>
    <row r="80" spans="1:6" ht="15.75" customHeight="1">
      <c r="A80" s="85"/>
      <c r="B80" s="88" t="s">
        <v>70</v>
      </c>
      <c r="C80" s="27">
        <v>3.97</v>
      </c>
      <c r="D80" s="28">
        <v>2</v>
      </c>
      <c r="E80" s="87">
        <f t="shared" si="0"/>
        <v>7.94</v>
      </c>
      <c r="F80" s="20"/>
    </row>
    <row r="81" spans="1:6" ht="15.75" customHeight="1">
      <c r="A81" s="85"/>
      <c r="B81" s="88" t="s">
        <v>71</v>
      </c>
      <c r="C81" s="27">
        <v>2.97</v>
      </c>
      <c r="D81" s="28">
        <v>2</v>
      </c>
      <c r="E81" s="87">
        <f t="shared" si="0"/>
        <v>5.94</v>
      </c>
      <c r="F81" s="20"/>
    </row>
    <row r="82" spans="1:6" ht="15.75" customHeight="1">
      <c r="A82" s="85"/>
      <c r="B82" s="88" t="s">
        <v>72</v>
      </c>
      <c r="C82" s="27">
        <v>12.99</v>
      </c>
      <c r="D82" s="28">
        <v>3</v>
      </c>
      <c r="E82" s="87">
        <f t="shared" si="0"/>
        <v>38.97</v>
      </c>
      <c r="F82" s="20"/>
    </row>
    <row r="83" spans="1:6" ht="15.75" customHeight="1">
      <c r="A83" s="85"/>
      <c r="B83" s="89" t="s">
        <v>73</v>
      </c>
      <c r="C83" s="27">
        <v>150</v>
      </c>
      <c r="D83" s="28">
        <v>1</v>
      </c>
      <c r="E83" s="87">
        <f t="shared" si="0"/>
        <v>150</v>
      </c>
      <c r="F83" s="20"/>
    </row>
    <row r="84" spans="1:6" ht="15.75" customHeight="1">
      <c r="A84" s="85"/>
      <c r="B84" s="88" t="s">
        <v>74</v>
      </c>
      <c r="C84" s="27">
        <v>91.24</v>
      </c>
      <c r="D84" s="28">
        <v>1</v>
      </c>
      <c r="E84" s="87">
        <f t="shared" si="0"/>
        <v>91.24</v>
      </c>
      <c r="F84" s="20"/>
    </row>
    <row r="85" spans="1:6" ht="15.75" customHeight="1">
      <c r="A85" s="85"/>
      <c r="B85" s="88" t="s">
        <v>75</v>
      </c>
      <c r="C85" s="27">
        <v>120.04</v>
      </c>
      <c r="D85" s="28">
        <v>1</v>
      </c>
      <c r="E85" s="87">
        <f t="shared" si="0"/>
        <v>120.04</v>
      </c>
      <c r="F85" s="20"/>
    </row>
    <row r="86" spans="1:6" ht="15.75" customHeight="1">
      <c r="A86" s="85"/>
      <c r="B86" s="88" t="s">
        <v>67</v>
      </c>
      <c r="C86" s="27">
        <v>0.65</v>
      </c>
      <c r="D86" s="28">
        <v>10</v>
      </c>
      <c r="E86" s="87">
        <f t="shared" si="0"/>
        <v>6.5</v>
      </c>
      <c r="F86" s="20"/>
    </row>
    <row r="87" spans="1:6" ht="15.75" customHeight="1">
      <c r="A87" s="85"/>
      <c r="B87" s="88" t="s">
        <v>76</v>
      </c>
      <c r="C87" s="27">
        <v>42.95</v>
      </c>
      <c r="D87" s="28">
        <v>108</v>
      </c>
      <c r="E87" s="87">
        <f t="shared" si="0"/>
        <v>4638.6000000000004</v>
      </c>
      <c r="F87" s="20"/>
    </row>
    <row r="88" spans="1:6" ht="15.75" customHeight="1">
      <c r="A88" s="85"/>
      <c r="B88" s="88" t="s">
        <v>77</v>
      </c>
      <c r="C88" s="27">
        <v>129</v>
      </c>
      <c r="D88" s="28">
        <v>50</v>
      </c>
      <c r="E88" s="87">
        <f t="shared" si="0"/>
        <v>6450</v>
      </c>
      <c r="F88" s="20"/>
    </row>
    <row r="89" spans="1:6" ht="15.75" customHeight="1">
      <c r="A89" s="85"/>
      <c r="B89" s="88" t="s">
        <v>78</v>
      </c>
      <c r="C89" s="27">
        <v>8000</v>
      </c>
      <c r="D89" s="28">
        <v>1</v>
      </c>
      <c r="E89" s="87">
        <f t="shared" si="0"/>
        <v>8000</v>
      </c>
      <c r="F89" s="20"/>
    </row>
    <row r="90" spans="1:6" ht="15.75" customHeight="1">
      <c r="A90" s="85"/>
      <c r="B90" s="89"/>
      <c r="C90" s="27"/>
      <c r="D90" s="28"/>
      <c r="E90" s="87"/>
      <c r="F90" s="20"/>
    </row>
    <row r="91" spans="1:6" ht="15.75" customHeight="1">
      <c r="A91" s="85"/>
      <c r="B91" s="90" t="s">
        <v>79</v>
      </c>
      <c r="C91" s="29">
        <f>SUM(E92:E141)</f>
        <v>4594</v>
      </c>
      <c r="D91" s="30"/>
      <c r="E91" s="91"/>
      <c r="F91" s="20"/>
    </row>
    <row r="92" spans="1:6" ht="15.75" customHeight="1">
      <c r="A92" s="85"/>
      <c r="B92" s="92" t="s">
        <v>24</v>
      </c>
      <c r="C92" s="29">
        <f>SUM(E93:E99)</f>
        <v>265</v>
      </c>
      <c r="D92" s="30"/>
      <c r="E92" s="91"/>
      <c r="F92" s="20"/>
    </row>
    <row r="93" spans="1:6" ht="16.5" customHeight="1">
      <c r="A93" s="85"/>
      <c r="B93" s="93" t="s">
        <v>80</v>
      </c>
      <c r="C93" s="29">
        <v>80</v>
      </c>
      <c r="D93" s="30">
        <v>1</v>
      </c>
      <c r="E93" s="91">
        <f t="shared" ref="E93:E99" si="1">C93*D93</f>
        <v>80</v>
      </c>
      <c r="F93" s="20"/>
    </row>
    <row r="94" spans="1:6" ht="16.5" customHeight="1">
      <c r="A94" s="85"/>
      <c r="B94" s="93" t="s">
        <v>81</v>
      </c>
      <c r="C94" s="29">
        <v>20</v>
      </c>
      <c r="D94" s="30">
        <v>1</v>
      </c>
      <c r="E94" s="91">
        <f t="shared" si="1"/>
        <v>20</v>
      </c>
      <c r="F94" s="20"/>
    </row>
    <row r="95" spans="1:6" ht="16.5" customHeight="1">
      <c r="A95" s="85"/>
      <c r="B95" s="93" t="s">
        <v>82</v>
      </c>
      <c r="C95" s="29">
        <v>15</v>
      </c>
      <c r="D95" s="30">
        <v>1</v>
      </c>
      <c r="E95" s="91">
        <f t="shared" si="1"/>
        <v>15</v>
      </c>
      <c r="F95" s="20"/>
    </row>
    <row r="96" spans="1:6" ht="16.5" customHeight="1">
      <c r="A96" s="85"/>
      <c r="B96" s="93" t="s">
        <v>83</v>
      </c>
      <c r="C96" s="29">
        <v>15</v>
      </c>
      <c r="D96" s="30">
        <v>1</v>
      </c>
      <c r="E96" s="91">
        <f t="shared" si="1"/>
        <v>15</v>
      </c>
      <c r="F96" s="20"/>
    </row>
    <row r="97" spans="1:6" ht="16.5" customHeight="1">
      <c r="A97" s="85"/>
      <c r="B97" s="93" t="s">
        <v>84</v>
      </c>
      <c r="C97" s="29">
        <v>20</v>
      </c>
      <c r="D97" s="30">
        <v>1</v>
      </c>
      <c r="E97" s="91">
        <f t="shared" si="1"/>
        <v>20</v>
      </c>
      <c r="F97" s="20"/>
    </row>
    <row r="98" spans="1:6" ht="16.5" customHeight="1">
      <c r="A98" s="85"/>
      <c r="B98" s="93" t="s">
        <v>85</v>
      </c>
      <c r="C98" s="29">
        <v>5</v>
      </c>
      <c r="D98" s="30">
        <v>3</v>
      </c>
      <c r="E98" s="91">
        <f t="shared" si="1"/>
        <v>15</v>
      </c>
      <c r="F98" s="20"/>
    </row>
    <row r="99" spans="1:6" ht="16.5" customHeight="1">
      <c r="A99" s="85"/>
      <c r="B99" s="93" t="s">
        <v>86</v>
      </c>
      <c r="C99" s="29">
        <v>10</v>
      </c>
      <c r="D99" s="30">
        <v>10</v>
      </c>
      <c r="E99" s="91">
        <f t="shared" si="1"/>
        <v>100</v>
      </c>
      <c r="F99" s="20"/>
    </row>
    <row r="100" spans="1:6" ht="16.5" customHeight="1">
      <c r="A100" s="85"/>
      <c r="B100" s="92" t="s">
        <v>87</v>
      </c>
      <c r="C100" s="29">
        <f>SUM(E101:E108)</f>
        <v>410</v>
      </c>
      <c r="D100" s="30"/>
      <c r="E100" s="91"/>
      <c r="F100" s="20"/>
    </row>
    <row r="101" spans="1:6" ht="16.5" customHeight="1">
      <c r="A101" s="85"/>
      <c r="B101" s="93" t="s">
        <v>84</v>
      </c>
      <c r="C101" s="29">
        <v>20</v>
      </c>
      <c r="D101" s="30">
        <v>1</v>
      </c>
      <c r="E101" s="91">
        <f t="shared" ref="E101:E108" si="2">C101*D101</f>
        <v>20</v>
      </c>
      <c r="F101" s="20"/>
    </row>
    <row r="102" spans="1:6" ht="16.5" customHeight="1">
      <c r="A102" s="85"/>
      <c r="B102" s="93" t="s">
        <v>86</v>
      </c>
      <c r="C102" s="29">
        <v>40</v>
      </c>
      <c r="D102" s="30">
        <v>1</v>
      </c>
      <c r="E102" s="91">
        <f t="shared" si="2"/>
        <v>40</v>
      </c>
      <c r="F102" s="20"/>
    </row>
    <row r="103" spans="1:6" ht="16.5" customHeight="1">
      <c r="A103" s="85"/>
      <c r="B103" s="93" t="s">
        <v>88</v>
      </c>
      <c r="C103" s="29">
        <v>20</v>
      </c>
      <c r="D103" s="30">
        <v>1</v>
      </c>
      <c r="E103" s="91">
        <f t="shared" si="2"/>
        <v>20</v>
      </c>
      <c r="F103" s="20"/>
    </row>
    <row r="104" spans="1:6" ht="16.5" customHeight="1">
      <c r="A104" s="85"/>
      <c r="B104" s="93" t="s">
        <v>80</v>
      </c>
      <c r="C104" s="29">
        <v>70</v>
      </c>
      <c r="D104" s="30">
        <v>1</v>
      </c>
      <c r="E104" s="91">
        <f t="shared" si="2"/>
        <v>70</v>
      </c>
      <c r="F104" s="20"/>
    </row>
    <row r="105" spans="1:6" ht="16.5" customHeight="1">
      <c r="A105" s="85"/>
      <c r="B105" s="93" t="s">
        <v>89</v>
      </c>
      <c r="C105" s="29">
        <v>6</v>
      </c>
      <c r="D105" s="30">
        <v>30</v>
      </c>
      <c r="E105" s="91">
        <f t="shared" si="2"/>
        <v>180</v>
      </c>
      <c r="F105" s="20"/>
    </row>
    <row r="106" spans="1:6" ht="16.5" customHeight="1">
      <c r="A106" s="85"/>
      <c r="B106" s="93" t="s">
        <v>90</v>
      </c>
      <c r="C106" s="29">
        <v>50</v>
      </c>
      <c r="D106" s="30">
        <v>1</v>
      </c>
      <c r="E106" s="91">
        <f t="shared" si="2"/>
        <v>50</v>
      </c>
      <c r="F106" s="20"/>
    </row>
    <row r="107" spans="1:6" ht="16.5" customHeight="1">
      <c r="A107" s="85"/>
      <c r="B107" s="93" t="s">
        <v>82</v>
      </c>
      <c r="C107" s="29">
        <v>15</v>
      </c>
      <c r="D107" s="30">
        <v>1</v>
      </c>
      <c r="E107" s="91">
        <f t="shared" si="2"/>
        <v>15</v>
      </c>
      <c r="F107" s="20"/>
    </row>
    <row r="108" spans="1:6" ht="16.5" customHeight="1">
      <c r="A108" s="85"/>
      <c r="B108" s="93" t="s">
        <v>83</v>
      </c>
      <c r="C108" s="29">
        <v>15</v>
      </c>
      <c r="D108" s="30">
        <v>1</v>
      </c>
      <c r="E108" s="91">
        <f t="shared" si="2"/>
        <v>15</v>
      </c>
      <c r="F108" s="20"/>
    </row>
    <row r="109" spans="1:6" ht="16.5" customHeight="1">
      <c r="A109" s="85"/>
      <c r="B109" s="92" t="s">
        <v>91</v>
      </c>
      <c r="C109" s="29">
        <f>SUM(E110:E115)</f>
        <v>340</v>
      </c>
      <c r="D109" s="30"/>
      <c r="E109" s="91"/>
      <c r="F109" s="20"/>
    </row>
    <row r="110" spans="1:6" ht="16.5" customHeight="1">
      <c r="A110" s="85"/>
      <c r="B110" s="93" t="s">
        <v>84</v>
      </c>
      <c r="C110" s="29">
        <v>20</v>
      </c>
      <c r="D110" s="30">
        <v>1</v>
      </c>
      <c r="E110" s="91">
        <f t="shared" ref="E110:E115" si="3">C110*D110</f>
        <v>20</v>
      </c>
      <c r="F110" s="20"/>
    </row>
    <row r="111" spans="1:6" ht="16.5" customHeight="1">
      <c r="A111" s="85"/>
      <c r="B111" s="93" t="s">
        <v>86</v>
      </c>
      <c r="C111" s="29">
        <v>10</v>
      </c>
      <c r="D111" s="30">
        <v>20</v>
      </c>
      <c r="E111" s="91">
        <f t="shared" si="3"/>
        <v>200</v>
      </c>
      <c r="F111" s="20"/>
    </row>
    <row r="112" spans="1:6" ht="16.5" customHeight="1">
      <c r="A112" s="85"/>
      <c r="B112" s="93" t="s">
        <v>88</v>
      </c>
      <c r="C112" s="29">
        <v>20</v>
      </c>
      <c r="D112" s="30">
        <v>1</v>
      </c>
      <c r="E112" s="91">
        <f t="shared" si="3"/>
        <v>20</v>
      </c>
      <c r="F112" s="20"/>
    </row>
    <row r="113" spans="1:6" ht="16.5" customHeight="1">
      <c r="A113" s="85"/>
      <c r="B113" s="93" t="s">
        <v>80</v>
      </c>
      <c r="C113" s="29">
        <v>70</v>
      </c>
      <c r="D113" s="30">
        <v>1</v>
      </c>
      <c r="E113" s="91">
        <f t="shared" si="3"/>
        <v>70</v>
      </c>
      <c r="F113" s="20"/>
    </row>
    <row r="114" spans="1:6" ht="16.5" customHeight="1">
      <c r="A114" s="85"/>
      <c r="B114" s="93" t="s">
        <v>82</v>
      </c>
      <c r="C114" s="29">
        <v>15</v>
      </c>
      <c r="D114" s="30">
        <v>1</v>
      </c>
      <c r="E114" s="91">
        <f t="shared" si="3"/>
        <v>15</v>
      </c>
      <c r="F114" s="20"/>
    </row>
    <row r="115" spans="1:6" ht="16.5" customHeight="1">
      <c r="A115" s="85"/>
      <c r="B115" s="93" t="s">
        <v>83</v>
      </c>
      <c r="C115" s="29">
        <v>15</v>
      </c>
      <c r="D115" s="30">
        <v>1</v>
      </c>
      <c r="E115" s="91">
        <f t="shared" si="3"/>
        <v>15</v>
      </c>
      <c r="F115" s="20"/>
    </row>
    <row r="116" spans="1:6" ht="16.5" customHeight="1">
      <c r="A116" s="85"/>
      <c r="B116" s="92" t="s">
        <v>92</v>
      </c>
      <c r="C116" s="29">
        <f>SUM(E117:E120)</f>
        <v>1720</v>
      </c>
      <c r="D116" s="30"/>
      <c r="E116" s="91"/>
      <c r="F116" s="20"/>
    </row>
    <row r="117" spans="1:6" ht="16.5" customHeight="1">
      <c r="A117" s="85"/>
      <c r="B117" s="93" t="s">
        <v>93</v>
      </c>
      <c r="C117" s="29">
        <v>100</v>
      </c>
      <c r="D117" s="30">
        <v>4</v>
      </c>
      <c r="E117" s="91">
        <f t="shared" ref="E117:E120" si="4">C117*D117</f>
        <v>400</v>
      </c>
      <c r="F117" s="20"/>
    </row>
    <row r="118" spans="1:6" ht="16.5" customHeight="1">
      <c r="A118" s="85"/>
      <c r="B118" s="93" t="s">
        <v>94</v>
      </c>
      <c r="C118" s="29">
        <v>25</v>
      </c>
      <c r="D118" s="30">
        <v>10</v>
      </c>
      <c r="E118" s="91">
        <f t="shared" si="4"/>
        <v>250</v>
      </c>
      <c r="F118" s="20"/>
    </row>
    <row r="119" spans="1:6" ht="16.5" customHeight="1">
      <c r="A119" s="85"/>
      <c r="B119" s="93" t="s">
        <v>95</v>
      </c>
      <c r="C119" s="29">
        <v>500</v>
      </c>
      <c r="D119" s="30">
        <v>2</v>
      </c>
      <c r="E119" s="91">
        <f t="shared" si="4"/>
        <v>1000</v>
      </c>
      <c r="F119" s="20"/>
    </row>
    <row r="120" spans="1:6" ht="16.5" customHeight="1">
      <c r="A120" s="85"/>
      <c r="B120" s="93" t="s">
        <v>80</v>
      </c>
      <c r="C120" s="29">
        <v>70</v>
      </c>
      <c r="D120" s="30">
        <v>1</v>
      </c>
      <c r="E120" s="91">
        <f t="shared" si="4"/>
        <v>70</v>
      </c>
      <c r="F120" s="20"/>
    </row>
    <row r="121" spans="1:6" ht="16.5" customHeight="1">
      <c r="A121" s="85"/>
      <c r="B121" s="94" t="s">
        <v>96</v>
      </c>
      <c r="C121" s="29">
        <f>SUM(E122:E123)</f>
        <v>470</v>
      </c>
      <c r="D121" s="30"/>
      <c r="E121" s="91"/>
      <c r="F121" s="20"/>
    </row>
    <row r="122" spans="1:6" ht="16.5" customHeight="1">
      <c r="A122" s="85"/>
      <c r="B122" s="93" t="s">
        <v>97</v>
      </c>
      <c r="C122" s="29">
        <v>2</v>
      </c>
      <c r="D122" s="30">
        <v>200</v>
      </c>
      <c r="E122" s="91">
        <f t="shared" ref="E122:E123" si="5">C122*D122</f>
        <v>400</v>
      </c>
      <c r="F122" s="20"/>
    </row>
    <row r="123" spans="1:6" ht="16.5" customHeight="1">
      <c r="A123" s="85"/>
      <c r="B123" s="93" t="s">
        <v>80</v>
      </c>
      <c r="C123" s="29">
        <v>70</v>
      </c>
      <c r="D123" s="30">
        <v>1</v>
      </c>
      <c r="E123" s="91">
        <f t="shared" si="5"/>
        <v>70</v>
      </c>
      <c r="F123" s="20"/>
    </row>
    <row r="124" spans="1:6" ht="16.5" customHeight="1">
      <c r="A124" s="85"/>
      <c r="B124" s="92" t="s">
        <v>98</v>
      </c>
      <c r="C124" s="29">
        <f>SUM(E125:E127)</f>
        <v>110</v>
      </c>
      <c r="D124" s="30"/>
      <c r="E124" s="91"/>
      <c r="F124" s="20"/>
    </row>
    <row r="125" spans="1:6" ht="16.5" customHeight="1">
      <c r="A125" s="85"/>
      <c r="B125" s="95" t="s">
        <v>99</v>
      </c>
      <c r="C125" s="29">
        <v>15</v>
      </c>
      <c r="D125" s="30">
        <v>2</v>
      </c>
      <c r="E125" s="91">
        <f t="shared" ref="E125:E127" si="6">C125*D125</f>
        <v>30</v>
      </c>
      <c r="F125" s="20"/>
    </row>
    <row r="126" spans="1:6" ht="16.5" customHeight="1">
      <c r="A126" s="85"/>
      <c r="B126" s="95" t="s">
        <v>80</v>
      </c>
      <c r="C126" s="29">
        <v>70</v>
      </c>
      <c r="D126" s="30">
        <v>1</v>
      </c>
      <c r="E126" s="91">
        <f t="shared" si="6"/>
        <v>70</v>
      </c>
      <c r="F126" s="20"/>
    </row>
    <row r="127" spans="1:6" ht="16.5" customHeight="1">
      <c r="A127" s="85"/>
      <c r="B127" s="95" t="s">
        <v>100</v>
      </c>
      <c r="C127" s="29">
        <v>10</v>
      </c>
      <c r="D127" s="30">
        <v>1</v>
      </c>
      <c r="E127" s="91">
        <f t="shared" si="6"/>
        <v>10</v>
      </c>
      <c r="F127" s="20"/>
    </row>
    <row r="128" spans="1:6" ht="16.5" customHeight="1">
      <c r="A128" s="85"/>
      <c r="B128" s="92" t="s">
        <v>101</v>
      </c>
      <c r="C128" s="29">
        <f>SUM(E129:E131)</f>
        <v>95</v>
      </c>
      <c r="D128" s="30"/>
      <c r="E128" s="91"/>
      <c r="F128" s="20"/>
    </row>
    <row r="129" spans="1:6" ht="16.5" customHeight="1">
      <c r="A129" s="85"/>
      <c r="B129" s="93" t="s">
        <v>86</v>
      </c>
      <c r="C129" s="29">
        <v>15</v>
      </c>
      <c r="D129" s="30">
        <v>1</v>
      </c>
      <c r="E129" s="91">
        <f t="shared" ref="E129:E131" si="7">C129*D129</f>
        <v>15</v>
      </c>
      <c r="F129" s="20"/>
    </row>
    <row r="130" spans="1:6" ht="16.5" customHeight="1">
      <c r="A130" s="85"/>
      <c r="B130" s="93" t="s">
        <v>80</v>
      </c>
      <c r="C130" s="29">
        <v>70</v>
      </c>
      <c r="D130" s="30">
        <v>1</v>
      </c>
      <c r="E130" s="91">
        <f t="shared" si="7"/>
        <v>70</v>
      </c>
      <c r="F130" s="20"/>
    </row>
    <row r="131" spans="1:6" ht="16.5" customHeight="1">
      <c r="A131" s="85"/>
      <c r="B131" s="93" t="s">
        <v>102</v>
      </c>
      <c r="C131" s="29">
        <v>10</v>
      </c>
      <c r="D131" s="30">
        <v>1</v>
      </c>
      <c r="E131" s="91">
        <f t="shared" si="7"/>
        <v>10</v>
      </c>
      <c r="F131" s="20"/>
    </row>
    <row r="132" spans="1:6" ht="16.5" customHeight="1">
      <c r="A132" s="85"/>
      <c r="B132" s="96" t="s">
        <v>103</v>
      </c>
      <c r="C132" s="29">
        <f>SUM(E133:E135)</f>
        <v>260</v>
      </c>
      <c r="D132" s="30"/>
      <c r="E132" s="91"/>
      <c r="F132" s="20"/>
    </row>
    <row r="133" spans="1:6" ht="16.5" customHeight="1">
      <c r="A133" s="85"/>
      <c r="B133" s="95" t="s">
        <v>104</v>
      </c>
      <c r="C133" s="29">
        <v>150</v>
      </c>
      <c r="D133" s="30">
        <v>1</v>
      </c>
      <c r="E133" s="91">
        <f t="shared" ref="E133:E135" si="8">C133*D133</f>
        <v>150</v>
      </c>
      <c r="F133" s="20"/>
    </row>
    <row r="134" spans="1:6" ht="16.5" customHeight="1">
      <c r="A134" s="85"/>
      <c r="B134" s="95" t="s">
        <v>105</v>
      </c>
      <c r="C134" s="29">
        <v>70</v>
      </c>
      <c r="D134" s="30">
        <v>1</v>
      </c>
      <c r="E134" s="91">
        <f t="shared" si="8"/>
        <v>70</v>
      </c>
      <c r="F134" s="20"/>
    </row>
    <row r="135" spans="1:6" ht="16.5" customHeight="1">
      <c r="A135" s="85"/>
      <c r="B135" s="95" t="s">
        <v>106</v>
      </c>
      <c r="C135" s="29">
        <v>40</v>
      </c>
      <c r="D135" s="30">
        <v>1</v>
      </c>
      <c r="E135" s="91">
        <f t="shared" si="8"/>
        <v>40</v>
      </c>
      <c r="F135" s="20"/>
    </row>
    <row r="136" spans="1:6" ht="16.5" customHeight="1">
      <c r="A136" s="85"/>
      <c r="B136" s="96" t="s">
        <v>107</v>
      </c>
      <c r="C136" s="29">
        <f>SUM(E137:E141)</f>
        <v>924</v>
      </c>
      <c r="D136" s="30"/>
      <c r="E136" s="91"/>
      <c r="F136" s="20"/>
    </row>
    <row r="137" spans="1:6" ht="16.5" customHeight="1">
      <c r="A137" s="85"/>
      <c r="B137" s="93" t="s">
        <v>108</v>
      </c>
      <c r="C137" s="29">
        <v>200</v>
      </c>
      <c r="D137" s="30">
        <v>1</v>
      </c>
      <c r="E137" s="91">
        <f t="shared" ref="E137:E141" si="9">C137*D137</f>
        <v>200</v>
      </c>
      <c r="F137" s="20"/>
    </row>
    <row r="138" spans="1:6" ht="16.5" customHeight="1">
      <c r="A138" s="85"/>
      <c r="B138" s="93" t="s">
        <v>109</v>
      </c>
      <c r="C138" s="29">
        <v>50</v>
      </c>
      <c r="D138" s="30">
        <v>1</v>
      </c>
      <c r="E138" s="91">
        <f t="shared" si="9"/>
        <v>50</v>
      </c>
      <c r="F138" s="20"/>
    </row>
    <row r="139" spans="1:6" ht="16.5" customHeight="1">
      <c r="A139" s="85"/>
      <c r="B139" s="95" t="s">
        <v>110</v>
      </c>
      <c r="C139" s="29">
        <v>150</v>
      </c>
      <c r="D139" s="30">
        <v>3</v>
      </c>
      <c r="E139" s="91">
        <f t="shared" si="9"/>
        <v>450</v>
      </c>
      <c r="F139" s="20"/>
    </row>
    <row r="140" spans="1:6" ht="16.5" customHeight="1">
      <c r="A140" s="85"/>
      <c r="B140" s="93" t="s">
        <v>111</v>
      </c>
      <c r="C140" s="29">
        <v>35</v>
      </c>
      <c r="D140" s="30">
        <v>4</v>
      </c>
      <c r="E140" s="91">
        <f t="shared" si="9"/>
        <v>140</v>
      </c>
      <c r="F140" s="20"/>
    </row>
    <row r="141" spans="1:6" ht="16.5" customHeight="1">
      <c r="A141" s="85"/>
      <c r="B141" s="93" t="s">
        <v>112</v>
      </c>
      <c r="C141" s="29">
        <v>12</v>
      </c>
      <c r="D141" s="30">
        <v>7</v>
      </c>
      <c r="E141" s="91">
        <f t="shared" si="9"/>
        <v>84</v>
      </c>
      <c r="F141" s="20"/>
    </row>
    <row r="142" spans="1:6" ht="16.5" customHeight="1">
      <c r="A142" s="85"/>
      <c r="B142" s="86" t="s">
        <v>113</v>
      </c>
      <c r="C142" s="27">
        <f>SUM(E143:E156)</f>
        <v>2882.04</v>
      </c>
      <c r="D142" s="28"/>
      <c r="E142" s="87"/>
      <c r="F142" s="20"/>
    </row>
    <row r="143" spans="1:6" ht="16.5" customHeight="1">
      <c r="A143" s="85"/>
      <c r="B143" s="88" t="s">
        <v>114</v>
      </c>
      <c r="C143" s="27">
        <v>40</v>
      </c>
      <c r="D143" s="28">
        <v>2</v>
      </c>
      <c r="E143" s="87">
        <f t="shared" ref="E143:E156" si="10">C143*D143</f>
        <v>80</v>
      </c>
      <c r="F143" s="20"/>
    </row>
    <row r="144" spans="1:6" ht="16.5" customHeight="1">
      <c r="A144" s="85"/>
      <c r="B144" s="88" t="s">
        <v>115</v>
      </c>
      <c r="C144" s="27">
        <v>50</v>
      </c>
      <c r="D144" s="28">
        <v>2</v>
      </c>
      <c r="E144" s="87">
        <f t="shared" si="10"/>
        <v>100</v>
      </c>
      <c r="F144" s="20"/>
    </row>
    <row r="145" spans="1:6" ht="16.5" customHeight="1">
      <c r="A145" s="85"/>
      <c r="B145" s="88" t="s">
        <v>116</v>
      </c>
      <c r="C145" s="27">
        <v>80</v>
      </c>
      <c r="D145" s="28">
        <v>1</v>
      </c>
      <c r="E145" s="87">
        <f t="shared" si="10"/>
        <v>80</v>
      </c>
      <c r="F145" s="20"/>
    </row>
    <row r="146" spans="1:6" ht="16.5" customHeight="1">
      <c r="A146" s="85"/>
      <c r="B146" s="88" t="s">
        <v>117</v>
      </c>
      <c r="C146" s="27">
        <v>44</v>
      </c>
      <c r="D146" s="28">
        <v>2</v>
      </c>
      <c r="E146" s="87">
        <f t="shared" si="10"/>
        <v>88</v>
      </c>
      <c r="F146" s="20"/>
    </row>
    <row r="147" spans="1:6" ht="16.5" customHeight="1">
      <c r="A147" s="85"/>
      <c r="B147" s="88" t="s">
        <v>118</v>
      </c>
      <c r="C147" s="27">
        <v>15</v>
      </c>
      <c r="D147" s="28">
        <v>8</v>
      </c>
      <c r="E147" s="87">
        <f t="shared" si="10"/>
        <v>120</v>
      </c>
      <c r="F147" s="20"/>
    </row>
    <row r="148" spans="1:6" ht="16.5" customHeight="1">
      <c r="A148" s="85"/>
      <c r="B148" s="88" t="s">
        <v>119</v>
      </c>
      <c r="C148" s="27">
        <v>8.61</v>
      </c>
      <c r="D148" s="28">
        <v>24</v>
      </c>
      <c r="E148" s="87">
        <f t="shared" si="10"/>
        <v>206.64</v>
      </c>
      <c r="F148" s="20"/>
    </row>
    <row r="149" spans="1:6" ht="16.5" customHeight="1">
      <c r="A149" s="85"/>
      <c r="B149" s="88" t="s">
        <v>120</v>
      </c>
      <c r="C149" s="27">
        <v>5.24</v>
      </c>
      <c r="D149" s="28">
        <v>8</v>
      </c>
      <c r="E149" s="87">
        <f t="shared" si="10"/>
        <v>41.92</v>
      </c>
      <c r="F149" s="20"/>
    </row>
    <row r="150" spans="1:6" ht="16.5" customHeight="1">
      <c r="A150" s="85"/>
      <c r="B150" s="88" t="s">
        <v>121</v>
      </c>
      <c r="C150" s="27">
        <v>6.99</v>
      </c>
      <c r="D150" s="28">
        <v>4</v>
      </c>
      <c r="E150" s="87">
        <f t="shared" si="10"/>
        <v>27.96</v>
      </c>
      <c r="F150" s="20"/>
    </row>
    <row r="151" spans="1:6" ht="16.5" customHeight="1">
      <c r="A151" s="85"/>
      <c r="B151" s="88" t="s">
        <v>122</v>
      </c>
      <c r="C151" s="27">
        <v>60</v>
      </c>
      <c r="D151" s="28">
        <v>20</v>
      </c>
      <c r="E151" s="87">
        <f t="shared" si="10"/>
        <v>1200</v>
      </c>
      <c r="F151" s="20"/>
    </row>
    <row r="152" spans="1:6" ht="16.5" customHeight="1">
      <c r="A152" s="85"/>
      <c r="B152" s="88" t="s">
        <v>123</v>
      </c>
      <c r="C152" s="27">
        <v>22</v>
      </c>
      <c r="D152" s="28">
        <v>24</v>
      </c>
      <c r="E152" s="87">
        <f t="shared" si="10"/>
        <v>528</v>
      </c>
      <c r="F152" s="20"/>
    </row>
    <row r="153" spans="1:6" ht="16.5" customHeight="1">
      <c r="A153" s="85"/>
      <c r="B153" s="88" t="s">
        <v>124</v>
      </c>
      <c r="C153" s="27">
        <v>12.44</v>
      </c>
      <c r="D153" s="28">
        <v>8</v>
      </c>
      <c r="E153" s="87">
        <f t="shared" si="10"/>
        <v>99.52</v>
      </c>
      <c r="F153" s="20"/>
    </row>
    <row r="154" spans="1:6" ht="16.5" customHeight="1">
      <c r="A154" s="85"/>
      <c r="B154" s="88" t="s">
        <v>125</v>
      </c>
      <c r="C154" s="27">
        <v>70</v>
      </c>
      <c r="D154" s="28">
        <v>1</v>
      </c>
      <c r="E154" s="97">
        <f t="shared" si="10"/>
        <v>70</v>
      </c>
      <c r="F154" s="20"/>
    </row>
    <row r="155" spans="1:6" ht="16.5" customHeight="1">
      <c r="A155" s="85"/>
      <c r="B155" s="89" t="s">
        <v>126</v>
      </c>
      <c r="C155" s="27">
        <v>70</v>
      </c>
      <c r="D155" s="28">
        <v>1</v>
      </c>
      <c r="E155" s="97">
        <f t="shared" si="10"/>
        <v>70</v>
      </c>
      <c r="F155" s="20"/>
    </row>
    <row r="156" spans="1:6" ht="16.5" customHeight="1">
      <c r="A156" s="85"/>
      <c r="B156" s="88" t="s">
        <v>127</v>
      </c>
      <c r="C156" s="27">
        <v>170</v>
      </c>
      <c r="D156" s="28">
        <v>1</v>
      </c>
      <c r="E156" s="97">
        <f t="shared" si="10"/>
        <v>170</v>
      </c>
      <c r="F156" s="20"/>
    </row>
    <row r="157" spans="1:6" ht="16.5" customHeight="1">
      <c r="A157" s="85"/>
      <c r="B157" s="98" t="s">
        <v>128</v>
      </c>
      <c r="C157" s="29"/>
      <c r="D157" s="30"/>
      <c r="E157" s="33"/>
      <c r="F157" s="20"/>
    </row>
    <row r="158" spans="1:6" ht="16.5" customHeight="1">
      <c r="A158" s="85"/>
      <c r="B158" s="99" t="s">
        <v>129</v>
      </c>
      <c r="C158" s="31">
        <v>40</v>
      </c>
      <c r="D158" s="32">
        <v>2</v>
      </c>
      <c r="E158" s="100">
        <f t="shared" ref="E158:E159" si="11">C158*D158</f>
        <v>80</v>
      </c>
      <c r="F158" s="20"/>
    </row>
    <row r="159" spans="1:6" ht="16.5" customHeight="1">
      <c r="A159" s="85"/>
      <c r="B159" s="101" t="s">
        <v>130</v>
      </c>
      <c r="C159" s="31">
        <v>45</v>
      </c>
      <c r="D159" s="32">
        <v>2</v>
      </c>
      <c r="E159" s="102">
        <f t="shared" si="11"/>
        <v>90</v>
      </c>
      <c r="F159" s="20"/>
    </row>
    <row r="160" spans="1:6" ht="16.5" customHeight="1">
      <c r="A160" s="85"/>
      <c r="B160" s="95"/>
      <c r="C160" s="29"/>
      <c r="D160" s="30"/>
      <c r="E160" s="33"/>
      <c r="F160" s="20"/>
    </row>
    <row r="161" spans="1:6" ht="19.5" customHeight="1">
      <c r="A161" s="3"/>
      <c r="B161" s="103"/>
      <c r="C161" s="103"/>
      <c r="D161" s="34" t="s">
        <v>131</v>
      </c>
      <c r="E161" s="35">
        <f>SUM(E49:E160)</f>
        <v>31631.129999999997</v>
      </c>
      <c r="F161" s="53"/>
    </row>
    <row r="162" spans="1:6" ht="15.75" customHeight="1">
      <c r="A162" s="26"/>
      <c r="B162" s="53"/>
      <c r="C162" s="53"/>
      <c r="D162" s="104"/>
      <c r="E162" s="105"/>
      <c r="F162" s="53"/>
    </row>
    <row r="163" spans="1:6" ht="15.75" customHeight="1">
      <c r="A163" s="36"/>
      <c r="B163" s="47" t="s">
        <v>132</v>
      </c>
      <c r="C163" s="76"/>
      <c r="D163" s="76"/>
      <c r="E163" s="76"/>
      <c r="F163" s="20"/>
    </row>
    <row r="164" spans="1:6" ht="15.75" customHeight="1">
      <c r="A164" s="36"/>
      <c r="B164" s="89" t="s">
        <v>133</v>
      </c>
      <c r="C164" s="27">
        <v>200</v>
      </c>
      <c r="D164" s="28">
        <v>1</v>
      </c>
      <c r="E164" s="87">
        <f t="shared" ref="E164:E173" si="12">C164*D164</f>
        <v>200</v>
      </c>
      <c r="F164" s="20"/>
    </row>
    <row r="165" spans="1:6" ht="15.75" customHeight="1">
      <c r="A165" s="36"/>
      <c r="B165" s="89" t="s">
        <v>134</v>
      </c>
      <c r="C165" s="27">
        <v>500</v>
      </c>
      <c r="D165" s="28">
        <v>1</v>
      </c>
      <c r="E165" s="87">
        <f t="shared" si="12"/>
        <v>500</v>
      </c>
      <c r="F165" s="20"/>
    </row>
    <row r="166" spans="1:6" ht="15.75" customHeight="1">
      <c r="A166" s="36"/>
      <c r="B166" s="89" t="s">
        <v>135</v>
      </c>
      <c r="C166" s="27">
        <v>500</v>
      </c>
      <c r="D166" s="28">
        <v>1</v>
      </c>
      <c r="E166" s="87">
        <f t="shared" si="12"/>
        <v>500</v>
      </c>
      <c r="F166" s="20"/>
    </row>
    <row r="167" spans="1:6" ht="15.75" customHeight="1">
      <c r="A167" s="36"/>
      <c r="B167" s="88" t="s">
        <v>136</v>
      </c>
      <c r="C167" s="27">
        <v>150</v>
      </c>
      <c r="D167" s="28">
        <v>2</v>
      </c>
      <c r="E167" s="87">
        <f t="shared" si="12"/>
        <v>300</v>
      </c>
      <c r="F167" s="20"/>
    </row>
    <row r="168" spans="1:6" ht="15.75" customHeight="1">
      <c r="A168" s="36"/>
      <c r="B168" s="46" t="s">
        <v>137</v>
      </c>
      <c r="C168" s="27">
        <v>50</v>
      </c>
      <c r="D168" s="28">
        <v>1</v>
      </c>
      <c r="E168" s="87">
        <f t="shared" si="12"/>
        <v>50</v>
      </c>
      <c r="F168" s="20"/>
    </row>
    <row r="169" spans="1:6" ht="15.75" customHeight="1">
      <c r="A169" s="36"/>
      <c r="B169" s="37"/>
      <c r="C169" s="27"/>
      <c r="D169" s="28"/>
      <c r="E169" s="87">
        <f t="shared" si="12"/>
        <v>0</v>
      </c>
      <c r="F169" s="20"/>
    </row>
    <row r="170" spans="1:6" ht="15.75" customHeight="1">
      <c r="A170" s="36"/>
      <c r="B170" s="37"/>
      <c r="C170" s="27"/>
      <c r="D170" s="28"/>
      <c r="E170" s="87">
        <f t="shared" si="12"/>
        <v>0</v>
      </c>
      <c r="F170" s="20"/>
    </row>
    <row r="171" spans="1:6" ht="15.75" customHeight="1">
      <c r="A171" s="36"/>
      <c r="B171" s="37"/>
      <c r="C171" s="27"/>
      <c r="D171" s="28"/>
      <c r="E171" s="87">
        <f t="shared" si="12"/>
        <v>0</v>
      </c>
      <c r="F171" s="20"/>
    </row>
    <row r="172" spans="1:6" ht="15.75" customHeight="1">
      <c r="A172" s="36"/>
      <c r="B172" s="37"/>
      <c r="C172" s="27"/>
      <c r="D172" s="28"/>
      <c r="E172" s="87">
        <f t="shared" si="12"/>
        <v>0</v>
      </c>
      <c r="F172" s="20"/>
    </row>
    <row r="173" spans="1:6" ht="15.75" customHeight="1">
      <c r="A173" s="38"/>
      <c r="B173" s="37"/>
      <c r="C173" s="27"/>
      <c r="D173" s="28"/>
      <c r="E173" s="87">
        <f t="shared" si="12"/>
        <v>0</v>
      </c>
      <c r="F173" s="53"/>
    </row>
    <row r="174" spans="1:6" ht="15.75" customHeight="1">
      <c r="A174" s="38"/>
      <c r="B174" s="106"/>
      <c r="C174" s="107"/>
      <c r="D174" s="39" t="s">
        <v>131</v>
      </c>
      <c r="E174" s="40">
        <f>SUM(E164:E173)</f>
        <v>1550</v>
      </c>
      <c r="F174" s="53"/>
    </row>
    <row r="175" spans="1:6" ht="15.75" customHeight="1">
      <c r="A175" s="26"/>
      <c r="B175" s="69"/>
      <c r="C175" s="108"/>
      <c r="D175" s="104"/>
      <c r="E175" s="41"/>
      <c r="F175" s="53"/>
    </row>
    <row r="176" spans="1:6" ht="15.75" customHeight="1">
      <c r="A176" s="36"/>
      <c r="B176" s="47" t="s">
        <v>138</v>
      </c>
      <c r="C176" s="76"/>
      <c r="D176" s="76"/>
      <c r="E176" s="76"/>
      <c r="F176" s="20"/>
    </row>
    <row r="177" spans="1:6" ht="15.75" customHeight="1">
      <c r="A177" s="36"/>
      <c r="B177" s="37"/>
      <c r="C177" s="27"/>
      <c r="D177" s="28"/>
      <c r="E177" s="87">
        <f t="shared" ref="E177:E186" si="13">C177*D177</f>
        <v>0</v>
      </c>
      <c r="F177" s="20"/>
    </row>
    <row r="178" spans="1:6" ht="15.75" customHeight="1">
      <c r="A178" s="36"/>
      <c r="B178" s="37"/>
      <c r="C178" s="27"/>
      <c r="D178" s="28"/>
      <c r="E178" s="87">
        <f t="shared" si="13"/>
        <v>0</v>
      </c>
      <c r="F178" s="20"/>
    </row>
    <row r="179" spans="1:6" ht="15.75" customHeight="1">
      <c r="A179" s="36"/>
      <c r="B179" s="37"/>
      <c r="C179" s="27"/>
      <c r="D179" s="28"/>
      <c r="E179" s="87">
        <f t="shared" si="13"/>
        <v>0</v>
      </c>
      <c r="F179" s="20"/>
    </row>
    <row r="180" spans="1:6" ht="15.75" customHeight="1">
      <c r="A180" s="36"/>
      <c r="B180" s="37"/>
      <c r="C180" s="27"/>
      <c r="D180" s="28"/>
      <c r="E180" s="87">
        <f t="shared" si="13"/>
        <v>0</v>
      </c>
      <c r="F180" s="20"/>
    </row>
    <row r="181" spans="1:6" ht="15.75" customHeight="1">
      <c r="A181" s="36"/>
      <c r="B181" s="37"/>
      <c r="C181" s="27"/>
      <c r="D181" s="28"/>
      <c r="E181" s="87">
        <f t="shared" si="13"/>
        <v>0</v>
      </c>
      <c r="F181" s="20"/>
    </row>
    <row r="182" spans="1:6" ht="15.75" customHeight="1">
      <c r="A182" s="36"/>
      <c r="B182" s="37"/>
      <c r="C182" s="27"/>
      <c r="D182" s="28"/>
      <c r="E182" s="87">
        <f t="shared" si="13"/>
        <v>0</v>
      </c>
      <c r="F182" s="20"/>
    </row>
    <row r="183" spans="1:6" ht="15.75" customHeight="1">
      <c r="A183" s="36"/>
      <c r="B183" s="37"/>
      <c r="C183" s="27"/>
      <c r="D183" s="28"/>
      <c r="E183" s="87">
        <f t="shared" si="13"/>
        <v>0</v>
      </c>
      <c r="F183" s="20"/>
    </row>
    <row r="184" spans="1:6" ht="15.75" customHeight="1">
      <c r="A184" s="36"/>
      <c r="B184" s="37"/>
      <c r="C184" s="27"/>
      <c r="D184" s="28"/>
      <c r="E184" s="87">
        <f t="shared" si="13"/>
        <v>0</v>
      </c>
      <c r="F184" s="20"/>
    </row>
    <row r="185" spans="1:6" ht="15.75" customHeight="1">
      <c r="A185" s="36"/>
      <c r="B185" s="37"/>
      <c r="C185" s="27"/>
      <c r="D185" s="28"/>
      <c r="E185" s="87">
        <f t="shared" si="13"/>
        <v>0</v>
      </c>
      <c r="F185" s="20"/>
    </row>
    <row r="186" spans="1:6" ht="15.75" customHeight="1">
      <c r="A186" s="38"/>
      <c r="B186" s="37"/>
      <c r="C186" s="27"/>
      <c r="D186" s="28"/>
      <c r="E186" s="87">
        <f t="shared" si="13"/>
        <v>0</v>
      </c>
      <c r="F186" s="53"/>
    </row>
    <row r="187" spans="1:6" ht="15.75" customHeight="1">
      <c r="A187" s="38"/>
      <c r="B187" s="106"/>
      <c r="C187" s="107"/>
      <c r="D187" s="39" t="s">
        <v>131</v>
      </c>
      <c r="E187" s="40">
        <f>SUM(E177:E186)</f>
        <v>0</v>
      </c>
      <c r="F187" s="53"/>
    </row>
    <row r="188" spans="1:6" ht="15.75" customHeight="1">
      <c r="A188" s="26"/>
      <c r="B188" s="69"/>
      <c r="C188" s="108"/>
      <c r="D188" s="104"/>
      <c r="E188" s="41"/>
      <c r="F188" s="53"/>
    </row>
    <row r="189" spans="1:6" ht="15.75" customHeight="1">
      <c r="A189" s="36"/>
      <c r="B189" s="47" t="s">
        <v>139</v>
      </c>
      <c r="C189" s="76"/>
      <c r="D189" s="76"/>
      <c r="E189" s="76"/>
      <c r="F189" s="20"/>
    </row>
    <row r="190" spans="1:6" ht="15.75" customHeight="1">
      <c r="A190" s="36"/>
      <c r="B190" s="37"/>
      <c r="C190" s="27"/>
      <c r="D190" s="28"/>
      <c r="E190" s="87">
        <f t="shared" ref="E190:E199" si="14">C190*D190</f>
        <v>0</v>
      </c>
      <c r="F190" s="20"/>
    </row>
    <row r="191" spans="1:6" ht="15.75" customHeight="1">
      <c r="A191" s="36"/>
      <c r="B191" s="37"/>
      <c r="C191" s="27"/>
      <c r="D191" s="28"/>
      <c r="E191" s="87">
        <f t="shared" si="14"/>
        <v>0</v>
      </c>
      <c r="F191" s="20"/>
    </row>
    <row r="192" spans="1:6" ht="15.75" customHeight="1">
      <c r="A192" s="36"/>
      <c r="B192" s="37"/>
      <c r="C192" s="27"/>
      <c r="D192" s="28"/>
      <c r="E192" s="87">
        <f t="shared" si="14"/>
        <v>0</v>
      </c>
      <c r="F192" s="20"/>
    </row>
    <row r="193" spans="1:6" ht="15.75" customHeight="1">
      <c r="A193" s="36"/>
      <c r="B193" s="37"/>
      <c r="C193" s="27"/>
      <c r="D193" s="28"/>
      <c r="E193" s="87">
        <f t="shared" si="14"/>
        <v>0</v>
      </c>
      <c r="F193" s="20"/>
    </row>
    <row r="194" spans="1:6" ht="15.75" customHeight="1">
      <c r="A194" s="36"/>
      <c r="B194" s="37"/>
      <c r="C194" s="27"/>
      <c r="D194" s="28"/>
      <c r="E194" s="87">
        <f t="shared" si="14"/>
        <v>0</v>
      </c>
      <c r="F194" s="20"/>
    </row>
    <row r="195" spans="1:6" ht="15.75" customHeight="1">
      <c r="A195" s="36"/>
      <c r="B195" s="37"/>
      <c r="C195" s="27"/>
      <c r="D195" s="28"/>
      <c r="E195" s="87">
        <f t="shared" si="14"/>
        <v>0</v>
      </c>
      <c r="F195" s="20"/>
    </row>
    <row r="196" spans="1:6" ht="15.75" customHeight="1">
      <c r="A196" s="36"/>
      <c r="B196" s="37"/>
      <c r="C196" s="27"/>
      <c r="D196" s="28"/>
      <c r="E196" s="87">
        <f t="shared" si="14"/>
        <v>0</v>
      </c>
      <c r="F196" s="20"/>
    </row>
    <row r="197" spans="1:6" ht="15.75" customHeight="1">
      <c r="A197" s="36"/>
      <c r="B197" s="37"/>
      <c r="C197" s="27"/>
      <c r="D197" s="28"/>
      <c r="E197" s="87">
        <f t="shared" si="14"/>
        <v>0</v>
      </c>
      <c r="F197" s="20"/>
    </row>
    <row r="198" spans="1:6" ht="15.75" customHeight="1">
      <c r="A198" s="36"/>
      <c r="B198" s="37"/>
      <c r="C198" s="27"/>
      <c r="D198" s="28"/>
      <c r="E198" s="87">
        <f t="shared" si="14"/>
        <v>0</v>
      </c>
      <c r="F198" s="20"/>
    </row>
    <row r="199" spans="1:6" ht="15.75" customHeight="1">
      <c r="A199" s="38"/>
      <c r="B199" s="37"/>
      <c r="C199" s="27"/>
      <c r="D199" s="28"/>
      <c r="E199" s="87">
        <f t="shared" si="14"/>
        <v>0</v>
      </c>
      <c r="F199" s="53"/>
    </row>
    <row r="200" spans="1:6" ht="15.75" customHeight="1">
      <c r="A200" s="38"/>
      <c r="B200" s="106"/>
      <c r="C200" s="107"/>
      <c r="D200" s="39" t="s">
        <v>131</v>
      </c>
      <c r="E200" s="40">
        <f>SUM(E190:E199)</f>
        <v>0</v>
      </c>
      <c r="F200" s="53"/>
    </row>
    <row r="201" spans="1:6" ht="15.75" customHeight="1">
      <c r="A201" s="26"/>
      <c r="B201" s="69"/>
      <c r="C201" s="108"/>
      <c r="D201" s="104"/>
      <c r="E201" s="41"/>
      <c r="F201" s="53"/>
    </row>
    <row r="202" spans="1:6" ht="15.75" customHeight="1">
      <c r="A202" s="36"/>
      <c r="B202" s="47" t="s">
        <v>140</v>
      </c>
      <c r="C202" s="76"/>
      <c r="D202" s="76"/>
      <c r="E202" s="76"/>
      <c r="F202" s="20"/>
    </row>
    <row r="203" spans="1:6" ht="15.75" customHeight="1">
      <c r="A203" s="36"/>
      <c r="B203" s="37"/>
      <c r="C203" s="27"/>
      <c r="D203" s="28"/>
      <c r="E203" s="87">
        <f t="shared" ref="E203:E212" si="15">C203*D203</f>
        <v>0</v>
      </c>
      <c r="F203" s="20"/>
    </row>
    <row r="204" spans="1:6" ht="15.75" customHeight="1">
      <c r="A204" s="36"/>
      <c r="B204" s="37"/>
      <c r="C204" s="27"/>
      <c r="D204" s="28"/>
      <c r="E204" s="87">
        <f t="shared" si="15"/>
        <v>0</v>
      </c>
      <c r="F204" s="20"/>
    </row>
    <row r="205" spans="1:6" ht="15.75" customHeight="1">
      <c r="A205" s="36"/>
      <c r="B205" s="37"/>
      <c r="C205" s="27"/>
      <c r="D205" s="28"/>
      <c r="E205" s="87">
        <f t="shared" si="15"/>
        <v>0</v>
      </c>
      <c r="F205" s="20"/>
    </row>
    <row r="206" spans="1:6" ht="15.75" customHeight="1">
      <c r="A206" s="36"/>
      <c r="B206" s="37"/>
      <c r="C206" s="27"/>
      <c r="D206" s="28"/>
      <c r="E206" s="87">
        <f t="shared" si="15"/>
        <v>0</v>
      </c>
      <c r="F206" s="20"/>
    </row>
    <row r="207" spans="1:6" ht="15.75" customHeight="1">
      <c r="A207" s="36"/>
      <c r="B207" s="37"/>
      <c r="C207" s="27"/>
      <c r="D207" s="28"/>
      <c r="E207" s="87">
        <f t="shared" si="15"/>
        <v>0</v>
      </c>
      <c r="F207" s="20"/>
    </row>
    <row r="208" spans="1:6" ht="15.75" customHeight="1">
      <c r="A208" s="36"/>
      <c r="B208" s="37"/>
      <c r="C208" s="27"/>
      <c r="D208" s="28"/>
      <c r="E208" s="87">
        <f t="shared" si="15"/>
        <v>0</v>
      </c>
      <c r="F208" s="20"/>
    </row>
    <row r="209" spans="1:6" ht="15.75" customHeight="1">
      <c r="A209" s="36"/>
      <c r="B209" s="37"/>
      <c r="C209" s="27"/>
      <c r="D209" s="28"/>
      <c r="E209" s="87">
        <f t="shared" si="15"/>
        <v>0</v>
      </c>
      <c r="F209" s="20"/>
    </row>
    <row r="210" spans="1:6" ht="15.75" customHeight="1">
      <c r="A210" s="36"/>
      <c r="B210" s="37"/>
      <c r="C210" s="27"/>
      <c r="D210" s="28"/>
      <c r="E210" s="87">
        <f t="shared" si="15"/>
        <v>0</v>
      </c>
      <c r="F210" s="20"/>
    </row>
    <row r="211" spans="1:6" ht="15.75" customHeight="1">
      <c r="A211" s="36"/>
      <c r="B211" s="37"/>
      <c r="C211" s="27"/>
      <c r="D211" s="28"/>
      <c r="E211" s="87">
        <f t="shared" si="15"/>
        <v>0</v>
      </c>
      <c r="F211" s="20"/>
    </row>
    <row r="212" spans="1:6" ht="15.75" customHeight="1">
      <c r="A212" s="38"/>
      <c r="B212" s="37"/>
      <c r="C212" s="27"/>
      <c r="D212" s="28"/>
      <c r="E212" s="87">
        <f t="shared" si="15"/>
        <v>0</v>
      </c>
      <c r="F212" s="8"/>
    </row>
    <row r="213" spans="1:6" ht="15.75" customHeight="1">
      <c r="A213" s="38"/>
      <c r="B213" s="106"/>
      <c r="C213" s="107"/>
      <c r="D213" s="39" t="s">
        <v>131</v>
      </c>
      <c r="E213" s="40">
        <f>SUM(E203:E212)</f>
        <v>0</v>
      </c>
      <c r="F213" s="53"/>
    </row>
    <row r="214" spans="1:6" ht="15.75" customHeight="1">
      <c r="A214" s="38"/>
      <c r="B214" s="69"/>
      <c r="C214" s="108"/>
      <c r="D214" s="53"/>
      <c r="E214" s="42"/>
      <c r="F214" s="8"/>
    </row>
    <row r="215" spans="1:6" ht="26.25" customHeight="1">
      <c r="A215" s="38"/>
      <c r="B215" s="69"/>
      <c r="C215" s="108"/>
      <c r="D215" s="43" t="s">
        <v>141</v>
      </c>
      <c r="E215" s="44">
        <f>SUM(E213,E200,E187,E174,E161,)</f>
        <v>33181.129999999997</v>
      </c>
      <c r="F215" s="53"/>
    </row>
    <row r="216" spans="1:6" ht="15.75" customHeight="1">
      <c r="A216" s="3"/>
      <c r="B216" s="69"/>
      <c r="C216" s="108"/>
      <c r="D216" s="53"/>
      <c r="E216" s="41"/>
      <c r="F216" s="53"/>
    </row>
    <row r="217" spans="1:6" ht="15.75" customHeight="1">
      <c r="A217" s="3"/>
      <c r="B217" s="53"/>
      <c r="C217" s="53"/>
      <c r="D217" s="53"/>
      <c r="E217" s="53"/>
      <c r="F217" s="53"/>
    </row>
    <row r="218" spans="1:6" ht="15.75" customHeight="1">
      <c r="A218" s="3"/>
      <c r="B218" s="11"/>
      <c r="C218" s="11"/>
      <c r="D218" s="11"/>
      <c r="E218" s="11"/>
      <c r="F218" s="53"/>
    </row>
    <row r="219" spans="1:6" ht="15.75" customHeight="1">
      <c r="A219" s="45"/>
      <c r="B219" s="11"/>
      <c r="C219" s="11"/>
      <c r="D219" s="11"/>
      <c r="E219" s="11"/>
      <c r="F219" s="48"/>
    </row>
    <row r="220" spans="1:6" ht="35.25" customHeight="1">
      <c r="A220" s="3"/>
      <c r="B220" s="49" t="s">
        <v>142</v>
      </c>
      <c r="C220" s="52"/>
      <c r="D220" s="52"/>
      <c r="E220" s="52"/>
      <c r="F220" s="59"/>
    </row>
    <row r="221" spans="1:6" ht="15.75" customHeight="1">
      <c r="A221" s="45"/>
      <c r="B221" s="53"/>
      <c r="C221" s="53"/>
      <c r="D221" s="53"/>
      <c r="E221" s="53"/>
      <c r="F221" s="59"/>
    </row>
    <row r="222" spans="1:6" ht="15.75" customHeight="1">
      <c r="A222" s="109"/>
      <c r="B222" s="49"/>
      <c r="C222" s="52"/>
      <c r="D222" s="52"/>
      <c r="E222" s="52"/>
    </row>
    <row r="223" spans="1:6" ht="15.75" customHeight="1"/>
    <row r="224" spans="1: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35.25" customHeight="1"/>
    <row r="235" ht="79.5" customHeight="1"/>
    <row r="236" ht="15.75" customHeight="1"/>
    <row r="237" ht="16.5" customHeight="1"/>
    <row r="238" ht="60" customHeight="1"/>
    <row r="239" ht="15.75" customHeight="1"/>
    <row r="240" ht="15.75" customHeight="1"/>
    <row r="241" ht="15.75" customHeight="1"/>
    <row r="242" ht="15.75" customHeight="1"/>
    <row r="243" ht="33" customHeight="1"/>
    <row r="244" ht="61.5" customHeight="1"/>
    <row r="245" ht="15.75" customHeight="1"/>
    <row r="246" ht="16.5" customHeight="1"/>
    <row r="247" ht="57" customHeight="1"/>
    <row r="248" ht="15.75" customHeight="1"/>
    <row r="249" ht="30" customHeight="1"/>
    <row r="250" ht="7.5" customHeight="1"/>
    <row r="251" ht="15.75" customHeight="1"/>
    <row r="252" ht="15.75" customHeight="1"/>
    <row r="253" ht="14.25" customHeight="1"/>
    <row r="254" ht="6.75" customHeight="1"/>
    <row r="255" ht="36.75" customHeight="1"/>
    <row r="256" ht="15.75" customHeight="1"/>
    <row r="257" ht="16.5" customHeight="1"/>
    <row r="258" ht="57" customHeight="1"/>
    <row r="259" ht="15.75" customHeight="1"/>
    <row r="260" ht="54.75" customHeight="1"/>
    <row r="261" ht="15.75" customHeight="1"/>
    <row r="262" ht="16.5" customHeight="1"/>
    <row r="263" ht="110.25" customHeight="1"/>
    <row r="264" ht="15.75" customHeight="1"/>
    <row r="265" ht="16.5" customHeight="1"/>
    <row r="266" ht="99"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mergeCells count="36">
    <mergeCell ref="B1:E1"/>
    <mergeCell ref="B2:E2"/>
    <mergeCell ref="B4:E10"/>
    <mergeCell ref="B11:F11"/>
    <mergeCell ref="C13:E13"/>
    <mergeCell ref="B16:B17"/>
    <mergeCell ref="C16:D17"/>
    <mergeCell ref="B20:F20"/>
    <mergeCell ref="B21:E21"/>
    <mergeCell ref="B24:E24"/>
    <mergeCell ref="C26:D26"/>
    <mergeCell ref="C27:D27"/>
    <mergeCell ref="C28:D28"/>
    <mergeCell ref="C29:D29"/>
    <mergeCell ref="C30:D30"/>
    <mergeCell ref="C31:D31"/>
    <mergeCell ref="C32:D32"/>
    <mergeCell ref="C33:D33"/>
    <mergeCell ref="C34:D34"/>
    <mergeCell ref="C35:D35"/>
    <mergeCell ref="C36:D36"/>
    <mergeCell ref="B48:E48"/>
    <mergeCell ref="B163:E163"/>
    <mergeCell ref="B176:E176"/>
    <mergeCell ref="B189:E189"/>
    <mergeCell ref="B202:E202"/>
    <mergeCell ref="F219:F221"/>
    <mergeCell ref="B220:E220"/>
    <mergeCell ref="B222:E222"/>
    <mergeCell ref="C37:D37"/>
    <mergeCell ref="C38:D38"/>
    <mergeCell ref="C39:D39"/>
    <mergeCell ref="C40:D40"/>
    <mergeCell ref="C41:D41"/>
    <mergeCell ref="C42:D42"/>
    <mergeCell ref="B44:E44"/>
  </mergeCells>
  <pageMargins left="0.7" right="0.7" top="0.75" bottom="0.75" header="0" footer="0"/>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32D2901-9107-4F55-9E2E-B0F7FBB51FFC}"/>
</file>

<file path=customXml/itemProps2.xml><?xml version="1.0" encoding="utf-8"?>
<ds:datastoreItem xmlns:ds="http://schemas.openxmlformats.org/officeDocument/2006/customXml" ds:itemID="{CAD49F47-0F47-40F6-926D-793BCDFF26DA}"/>
</file>

<file path=customXml/itemProps3.xml><?xml version="1.0" encoding="utf-8"?>
<ds:datastoreItem xmlns:ds="http://schemas.openxmlformats.org/officeDocument/2006/customXml" ds:itemID="{AF1CFC70-28C2-4F39-B5C6-0F472AA8475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Maurer, Helen</cp:lastModifiedBy>
  <cp:revision/>
  <dcterms:created xsi:type="dcterms:W3CDTF">2024-05-24T20:36:02Z</dcterms:created>
  <dcterms:modified xsi:type="dcterms:W3CDTF">2024-05-24T20:36:02Z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