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0"/>
  <workbookPr defaultThemeVersion="124226"/>
  <mc:AlternateContent xmlns:mc="http://schemas.openxmlformats.org/markup-compatibility/2006">
    <mc:Choice Requires="x15">
      <x15ac:absPath xmlns:x15ac="http://schemas.microsoft.com/office/spreadsheetml/2010/11/ac" url="/Users/jessicabrinkworth/Documents/UIUC_Lab/"/>
    </mc:Choice>
  </mc:AlternateContent>
  <xr:revisionPtr revIDLastSave="0" documentId="8_{8D55AA70-7F05-CE43-87EF-73381F4038B2}" xr6:coauthVersionLast="47" xr6:coauthVersionMax="47" xr10:uidLastSave="{00000000-0000-0000-0000-000000000000}"/>
  <bookViews>
    <workbookView xWindow="7460" yWindow="12440" windowWidth="28800" windowHeight="948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 i="1" l="1"/>
  <c r="F49" i="1"/>
  <c r="F106" i="1"/>
  <c r="F100" i="1"/>
  <c r="F101" i="1"/>
  <c r="F102" i="1"/>
  <c r="F103" i="1"/>
  <c r="F104" i="1"/>
  <c r="F107" i="1"/>
  <c r="F108" i="1"/>
  <c r="F109" i="1"/>
  <c r="F110" i="1"/>
  <c r="F111" i="1"/>
  <c r="F87" i="1"/>
  <c r="F88" i="1"/>
  <c r="F89" i="1"/>
  <c r="F90" i="1"/>
  <c r="F91" i="1"/>
  <c r="F92" i="1"/>
  <c r="F93" i="1"/>
  <c r="F94" i="1"/>
  <c r="F95" i="1"/>
  <c r="F96" i="1"/>
  <c r="F74" i="1"/>
  <c r="F75" i="1"/>
  <c r="F76" i="1"/>
  <c r="F77" i="1"/>
  <c r="F78" i="1"/>
  <c r="F79" i="1"/>
  <c r="F80" i="1"/>
  <c r="F81" i="1"/>
  <c r="F82" i="1"/>
  <c r="F83" i="1"/>
  <c r="F61" i="1"/>
  <c r="F62" i="1"/>
  <c r="F63" i="1"/>
  <c r="F64" i="1"/>
  <c r="F65" i="1"/>
  <c r="F66" i="1"/>
  <c r="F67" i="1"/>
  <c r="F68" i="1"/>
  <c r="F69" i="1"/>
  <c r="F70" i="1"/>
  <c r="F46" i="1"/>
  <c r="F47" i="1"/>
  <c r="F48" i="1"/>
  <c r="F51" i="1"/>
  <c r="F52" i="1"/>
  <c r="F53" i="1"/>
  <c r="F54" i="1"/>
  <c r="F55" i="1"/>
  <c r="F56" i="1"/>
  <c r="F57" i="1"/>
  <c r="F84" i="1" l="1"/>
  <c r="F112" i="1"/>
  <c r="F58" i="1"/>
  <c r="F97" i="1"/>
  <c r="F71" i="1"/>
  <c r="F114" i="1" l="1"/>
</calcChain>
</file>

<file path=xl/sharedStrings.xml><?xml version="1.0" encoding="utf-8"?>
<sst xmlns="http://schemas.openxmlformats.org/spreadsheetml/2006/main" count="117" uniqueCount="111">
  <si>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</si>
  <si>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</si>
  <si>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</si>
  <si>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</si>
  <si>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</si>
  <si>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</si>
  <si>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</si>
  <si>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</si>
  <si>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</si>
  <si>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</si>
  <si>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</si>
  <si>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</si>
  <si>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</si>
  <si>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</si>
  <si>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</si>
  <si>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</si>
  <si>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</si>
  <si>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</si>
  <si>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</si>
  <si>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</si>
  <si>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</si>
  <si>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</si>
  <si>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</si>
  <si>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</si>
  <si>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</si>
  <si>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Step II Application</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</si>
  <si>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</si>
  <si>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</si>
  <si>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 xml:space="preserve">Single-use plastics reuse and elimination protocols to substantially reduce plastic waste in lab-based science and integrate student campus stewardship into lab training.   </t>
  </si>
  <si>
    <t>GRANT</t>
  </si>
  <si>
    <t>Tipnovus mini (tip washing mahcine, Grenova Solutions)</t>
  </si>
  <si>
    <t xml:space="preserve">non-absorbant long-strand cotton </t>
  </si>
  <si>
    <t>Autoclave items (e.g. pipette autoclave tins, tape, bags, silicone mats)</t>
  </si>
  <si>
    <t>Washing solutions  and chemicals(e.g. bleach, Oxyclean, soap, degreaser)</t>
  </si>
  <si>
    <t>https://www.thomassci.com/Equipment/Ultrasonic-Cleaners/_/Ultrasonic-Pipet-Cleaner1?q=Pipette%20Stainless%20Steel</t>
  </si>
  <si>
    <t>https://mygreenlab.education/courses/mgl-waste-module/</t>
  </si>
  <si>
    <t>https://mygreenlab.education/courses/engagement/</t>
  </si>
  <si>
    <t>https://www.mygreenlab.org/ambassador-program.html</t>
  </si>
  <si>
    <t>https://www.fishersci.com/shop/products/pyrgen-free-diluton-tube-30-pk/NC9617575?searchHijack=true&amp;searchTerm=Lonza+N207&amp;searchType=RAPID&amp;matchedCatNo=Lonza+N207</t>
  </si>
  <si>
    <t>https://www.fishersci.com/shop/products/pyrogene-192-test-kit/NC1031961#?keyword=Lonza%20pyrogene</t>
  </si>
  <si>
    <t>https://www.fishersci.com/shop/products/96-well-plates-50plts-per-pack/NC9050345#?keyword=Lonza%20LAL%20reagent%20grade</t>
  </si>
  <si>
    <t>https://www.fishersci.com/shop/products/lal-reagent-resevoirs-10-ea/NC9449875?searchHijack=true&amp;searchTerm=Lonza+reagent+reservoirs&amp;searchType=RAPID&amp;matchedCatNo=Lonza+reagent+reservoirs</t>
  </si>
  <si>
    <t>https://www.fishersci.com/shop/products/tris-buffer-soln-30ml-vial-1/NC9496398?searchHijack=true&amp;searchTerm=Lonza+S50-642&amp;searchType=RAPID&amp;matchedCatNo=Lonza+S50-642</t>
  </si>
  <si>
    <t>https://www.fishersci.com/shop/products/nitric-acid-50-v-v-aqueous-solution-ricca-chemical-5/53505PT#?keyword=nitric%20acid%2050%%20solution</t>
  </si>
  <si>
    <t>https://www.fishersci.com/shop/products/serological-pipette-astm-10ml/501542885#?keyword=glass%20serological%20pipettes%20to%20contain%20reusable</t>
  </si>
  <si>
    <t>https://www.fishersci.com/shop/products/serological-pipette-astm-25ml/501542886#?keyword=glass%20serological%20pipettes%20to%20contain%20reusable</t>
  </si>
  <si>
    <t>https://www.fishersci.com/shop/products/serological-pipette-astm-1ml-3/501720318#?keyword=glass%20serological%20pipettes%20to%20contain%20reusable</t>
  </si>
  <si>
    <t>https://www.fishersci.com/shop/products/fisherbrand-pipet-sterilizing-boxes-4/03475?keyword=true</t>
  </si>
  <si>
    <t>https://www.fishersci.com/shop/products/fisherbrand-pipet-sterilizing-boxes-4/034755?keyword=true</t>
  </si>
  <si>
    <t>https://www.fishersci.com/shop/products/pyrex-reusable-petri-dishes-complete-6/08747B?keyword=true</t>
  </si>
  <si>
    <t>https://www.fishersci.com/shop/products/duran-steriplan-petri-dishes-3/09841236?keyword=true</t>
  </si>
  <si>
    <t>https://www.lowes.com/pd/Delta-Glass-Rinser/1001264384?cm_mmc=shp-_-c-_-prd-_-kab-_-ggl-_-LIA_KAB_225_Faucets-Showerheads-And-Bath-Decor-_-1001264384-_-0-_-0-_-0&amp;ds_rl=1286981&amp;gclid=CjwKCAiAp8iMBhAqEiwAJb94zwRVOFUPVGlT5vy7G-oK7kHzu0UL13BIMRpVEVt5Flo1B8_bXCWNxxoCZOkQAvD_BwE&amp;gclsrc=aw.ds</t>
  </si>
  <si>
    <t>https://www.lowes.com/pd/BLACK-DECKER-22-in-54-Decibel-Portable-Dishwasher-White/1002639590</t>
  </si>
  <si>
    <t>https://www.target.com/p/boon-lawn-countertop-drying-rack-gray/-/A-82691031?ref=tgt_adv_XS000000&amp;AFID=google_pla_df&amp;fndsrc=tgtao&amp;DFA=71700000012510679&amp;CPNG=PLA_Baby%2BShopping%7CBaby_Ecomm_Baby&amp;adgroup=SC_Baby_High%2BMargin&amp;LID=700000001170770pgs&amp;LNM=PRODUCT_GROUP&amp;network=g&amp;device=c&amp;location=9022096&amp;targetid=pla-923670360630&amp;ds_rl=1242884&amp;ds_rl=1246978&amp;ds_rl=1248099&amp;gclid=CjwKCAiAp8iMBhAqEiwAJb94zyshbTVWve_3cVqYFIZOfNA1sToYqjgnzF0p0pydaizBBQlSw8FOLBoC-QUQAvD_BwE&amp;gclsrc=aw.ds</t>
  </si>
  <si>
    <t>https://www.walmart.com/ip/Portable-Foldable-Washing-Machine-Folding-Bucket-Washer-Mini-Turbo-Compact-Ultrasonic-Turbine-Washer-Bra-Lingerie-baby-Laundry-Best-Christmas-Gift/792344936?wmlspartner=wlpa&amp;selectedSellerId=101025495&amp;&amp;adid=22222222227397119286&amp;wl0=&amp;wl1=g&amp;wl2=c&amp;wl3=484345012056&amp;wl4=pla-1059225157143&amp;wl5=9022096&amp;wl6=&amp;wl7=&amp;wl8=&amp;wl9=pla&amp;wl10=237755283&amp;wl11=online&amp;wl12=792344936&amp;veh=sem&amp;gclid=CjwKCAiAp8iMBhAqEiwAJb94z-8RMxznmbv-bWxp-vNojXD8nUVp3FkpxnwGLBRzH-2muBwCQhBxgxoC-gcQAvD_BwE&amp;gclsrc=aw.ds</t>
  </si>
  <si>
    <t>https://us.vwr.com/store/product/8302735/vwr-test-tube-racks</t>
  </si>
  <si>
    <t>https://shop.pall.com/us/en/products/zidUP1F10-0000-0001?PSKUNAME=UP1F10-0000-0001?referrer=gs&amp;gclid=CjwKCAiAp8iMBhAqEiwAJb94z_08hpJS0e3m-SqyliIDfLBVxGHWTzQaYsFWb4QSN4jYIwTrV4W3EBoCEa0QAvD_BwE</t>
  </si>
  <si>
    <t>https://shop.pall.com/us/en/products/zidTH1E16P0000-0003?PSKUNAME=TH1E16P0000-0003?referrer=gs&amp;gclid=CjwKCAiAp8iMBhAqEiwAJb94zz4fHk4EXZA1bedOWk8WvZmpaniMOVpeWIryliz5T4WxSbo9vgXm7xoCKioQAvD_BwE</t>
  </si>
  <si>
    <t>https://www.laballey.com/products/pipet-storage-boxes-autoclavable?currency=USD&amp;variant=7575705550907&amp;gclid=CjwKCAiAp8iMBhAqEiwAJb94z3_VevaGkVCcbLmA8G5kXu6mnuu5N4zoBUzD284nZ_xZvJ7xuuW4-hoCSGAQAvD_BwE</t>
  </si>
  <si>
    <t>https://www.thomassci.com/Laboratory-Supplies/Pipet-Storage/_/STAINLESS-PIPET-CANS?q=Pipet%20Canister</t>
  </si>
  <si>
    <t>https://www.invivogen.com/lps-eb</t>
  </si>
  <si>
    <t>https://www.lowes.com/pd/Style-Selections-121-fl-oz-Household-Bleach/50088646</t>
  </si>
  <si>
    <t>https://www.lowes.com/pd/Dawn-Ultra-75-oz-Original-Dish-Soap/50373246</t>
  </si>
  <si>
    <t>https://www.lowes.com/pd/OxiClean-80-oz-Laundry-Stain-Remover/4772683</t>
  </si>
  <si>
    <t>https://www.walgreens.com/store/c/walgreens-hydrogen-peroxide-3/ID=300400129-product</t>
  </si>
  <si>
    <t>Hourly wages (students - $15-17 x 10 hrs a week, x 16 weeks x 2 semesters)</t>
  </si>
  <si>
    <t xml:space="preserve">F&amp;S Tipnovus mini installation  (drill hole in bench, hook up to DI water and waste water lines. Their high estimate) </t>
  </si>
  <si>
    <t>Glass serological pipettes (150 25 ml, 200 10 ml, 200 5 ml, 100 1ml)</t>
  </si>
  <si>
    <t xml:space="preserve">Grenoclean plus </t>
  </si>
  <si>
    <t>Student training in waste reduction and outreach  via MyGreen labs</t>
  </si>
  <si>
    <t>Invivogen LPS with O ring forendotoxin  testing</t>
  </si>
  <si>
    <t>Fluorometer Reader time for LAL assays (UIUC service) 24/hour</t>
  </si>
  <si>
    <t>Consumables for LAL assays ( glass tubes, wells, plates, Tris buffer)</t>
  </si>
  <si>
    <t xml:space="preserve"> LAL assays for endotoxin testing (Lonza LAL kit = 616 for 80 duplicated tests) </t>
  </si>
  <si>
    <t xml:space="preserve"> Equipment for plastics washing and pipette cleaning bar glass washer ($70) </t>
  </si>
  <si>
    <t>Equipment for plastics washing and pipette cleaning ( autoparts washer/tabletop dishwasher (high estimate - 400)</t>
  </si>
  <si>
    <t>Equipment for drying and assembly  (baby bottle mats (4 x 30 = 120 , no name baking mats 10 x 10 = 100 )</t>
  </si>
  <si>
    <t>Equipment for plastics autoclaving (e.g. tube racks = 400 for 16,  pipet tins = 35-30 = 1050)</t>
  </si>
  <si>
    <t>Equipment for plastics storage ( autoclavable specimen bags 70 per 100, or autoclavable hard plastic storage)</t>
  </si>
  <si>
    <t>Equipment for plastics and glass collection  (e.g. short cosmetics bins 5 fo $7 = $35, 5  plastic totes 5 for $10 = 50)</t>
  </si>
  <si>
    <t>Protective gear (Reusable splash  coats,  resuable face shields )</t>
  </si>
  <si>
    <t>6 weeks</t>
  </si>
  <si>
    <t>4 weeks, but ongoing through out project</t>
  </si>
  <si>
    <t>Place orders for replacement ware, test reagents, detergents, and containers for initial protocol testing</t>
  </si>
  <si>
    <t>Place order for and schedule installation for specialized equipment (Tipnovusmini, tabletop dishwasher)</t>
  </si>
  <si>
    <t>1/15/2022 (installation)</t>
  </si>
  <si>
    <t>12 weeks</t>
  </si>
  <si>
    <t xml:space="preserve">January 5, 2022 and ongoing </t>
  </si>
  <si>
    <t>~40 weeks</t>
  </si>
  <si>
    <t>~24 weeks</t>
  </si>
  <si>
    <t>Introduction of other Department of Anthropology, and Evolution, Ecology and Behaviour labs to reused plastics for testing and system use. Submission of protocols to Human Biology for publication, and posting of associated videos on Youtube. Promotion at SSC quad day. Second memo to IGB</t>
  </si>
  <si>
    <t>~60 weeks</t>
  </si>
  <si>
    <t>~64 weeks</t>
  </si>
  <si>
    <t>by 72 weeks</t>
  </si>
  <si>
    <t>Human Biology article promotion (LAS, Anthro website, AAAS, Channel Zed)</t>
  </si>
  <si>
    <t>when article is accepted and in preview</t>
  </si>
  <si>
    <t>before ~40 weeks</t>
  </si>
  <si>
    <t>before 9/30/2022</t>
  </si>
  <si>
    <t xml:space="preserve">Sharing of example cleaning non-tip spent plastics for testing by research managers at IGB. </t>
  </si>
  <si>
    <t>Budget development for net-zero fee service for plastics washing or resale of washed plastics within UIUC. Consultation with partner labs on fees and volume.</t>
  </si>
  <si>
    <t xml:space="preserve">Net-zero fee  tip cleaning established </t>
  </si>
  <si>
    <t>by week 72</t>
  </si>
  <si>
    <t>by May 1, 2023</t>
  </si>
  <si>
    <t>~Feb 2023</t>
  </si>
  <si>
    <t xml:space="preserve">Baseline SUP waste production measured. Tip filter removal testing, glassware reuse protocol development, tip washing protocol modification, first Endotoxin assays, first equipment tours and memo for IGB. Sharing of example cleaning spent plastics for testing by research managers at IGB. Enrty slips for students issued. </t>
  </si>
  <si>
    <t>Final report to SSC</t>
  </si>
  <si>
    <t>~104 weeks</t>
  </si>
  <si>
    <t>by December 1, 2023</t>
  </si>
  <si>
    <t>Plastic transport testing, student My Green Labs training, protocols for non-tip PP development (e.g. conical tubes, PS washing and sterilization), publication of first protocols on lab website and Youtube. First semesterly report to SSC (June1, 2022)</t>
  </si>
  <si>
    <t>Establishment of other PP and PS washing sterilization procedures (e.g. cell culture dishes/flasks, microcentrifuge tubes), testing of refiltering procedures for pipette tips, development of tip sorting sieving procedures, establishment of revenue account. Progress slips for students issued. Second Semesterly report to SSC (Dec 1, 2023)</t>
  </si>
  <si>
    <t xml:space="preserve">Third memo to IGB on demand,  pricing, protocols. Third Semesterly report to SSC (by June 1,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</si>
</sst>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4"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sz val="12"/>
      <color indexed="8"/>
      <name val="Calibri"/>
      <family val="2"/>
    </font>
    <font>
      <b/>
      <sz val="20"/>
      <color rgb="FFE36C09"/>
      <name val="Calibri"/>
      <family val="2"/>
    </font>
    <font>
      <b/>
      <sz val="18"/>
      <color indexed="8"/>
      <name val="Calibri"/>
      <family val="2"/>
    </font>
    <font>
      <sz val="12"/>
      <color rgb="FF000000"/>
      <name val="Helvetica"/>
      <family val="2"/>
    </font>
    <font>
      <u/>
      <sz val="11"/>
      <color theme="10"/>
      <name val="Calibri"/>
      <family val="2"/>
      <scheme val="minor"/>
    </font>
    <font>
      <u/>
      <sz val="12"/>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103">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0" fillId="0" borderId="0" xfId="0" applyBorder="1"/>
    <xf numFmtId="0" fontId="0" fillId="0" borderId="0" xfId="0" applyAlignment="1"/>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8" fillId="2" borderId="6" xfId="0" applyFont="1" applyFill="1" applyBorder="1" applyAlignment="1">
      <alignment horizontal="left"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0" fillId="0" borderId="0" xfId="0" applyAlignment="1">
      <alignment horizontal="center"/>
    </xf>
    <xf numFmtId="0" fontId="10" fillId="2" borderId="0" xfId="0" applyFont="1" applyFill="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3" fillId="2"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0" fontId="5" fillId="2" borderId="0" xfId="0" applyFont="1" applyFill="1" applyBorder="1" applyAlignment="1">
      <alignment horizontal="right" vertical="center" wrapText="1"/>
    </xf>
    <xf numFmtId="49" fontId="2" fillId="3" borderId="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9"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Border="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6" fillId="2" borderId="14" xfId="0" applyFont="1" applyFill="1" applyBorder="1" applyAlignment="1">
      <alignment horizontal="center" vertical="center"/>
    </xf>
    <xf numFmtId="49" fontId="2" fillId="4" borderId="3" xfId="0" applyNumberFormat="1" applyFont="1" applyFill="1" applyBorder="1" applyAlignment="1" applyProtection="1">
      <alignment horizontal="center" vertical="center" wrapText="1"/>
      <protection locked="0"/>
    </xf>
    <xf numFmtId="49" fontId="2" fillId="4" borderId="4" xfId="0" applyNumberFormat="1" applyFont="1" applyFill="1" applyBorder="1" applyAlignment="1" applyProtection="1">
      <alignment horizontal="center" vertical="center" wrapText="1"/>
      <protection locked="0"/>
    </xf>
    <xf numFmtId="49" fontId="2" fillId="4" borderId="5" xfId="0" applyNumberFormat="1" applyFont="1" applyFill="1" applyBorder="1" applyAlignment="1" applyProtection="1">
      <alignment horizontal="center" vertical="center" wrapText="1"/>
      <protection locked="0"/>
    </xf>
    <xf numFmtId="0" fontId="11" fillId="0" borderId="0" xfId="0" applyFont="1"/>
    <xf numFmtId="49" fontId="2" fillId="4" borderId="9" xfId="0" applyNumberFormat="1" applyFont="1" applyFill="1" applyBorder="1" applyAlignment="1" applyProtection="1">
      <alignment horizontal="left" vertical="center"/>
      <protection locked="0"/>
    </xf>
    <xf numFmtId="49" fontId="2" fillId="4" borderId="10" xfId="0" applyNumberFormat="1" applyFont="1" applyFill="1" applyBorder="1" applyAlignment="1" applyProtection="1">
      <alignment horizontal="left" vertical="center"/>
      <protection locked="0"/>
    </xf>
    <xf numFmtId="49" fontId="2" fillId="4" borderId="9" xfId="0" applyNumberFormat="1" applyFont="1" applyFill="1" applyBorder="1" applyAlignment="1" applyProtection="1">
      <alignment horizontal="left" vertical="center" wrapText="1"/>
      <protection locked="0"/>
    </xf>
    <xf numFmtId="49" fontId="2" fillId="4" borderId="10" xfId="0" applyNumberFormat="1" applyFont="1" applyFill="1" applyBorder="1" applyAlignment="1" applyProtection="1">
      <alignment horizontal="left" vertical="center" wrapText="1"/>
      <protection locked="0"/>
    </xf>
    <xf numFmtId="49" fontId="2" fillId="4" borderId="9" xfId="0" applyNumberFormat="1" applyFont="1" applyFill="1" applyBorder="1" applyAlignment="1" applyProtection="1">
      <alignment horizontal="center" vertical="center" wrapText="1"/>
      <protection locked="0"/>
    </xf>
    <xf numFmtId="49" fontId="2" fillId="4" borderId="10" xfId="0" applyNumberFormat="1" applyFont="1" applyFill="1" applyBorder="1" applyAlignment="1" applyProtection="1">
      <alignment horizontal="center" vertical="center" wrapText="1"/>
      <protection locked="0"/>
    </xf>
    <xf numFmtId="49" fontId="2" fillId="4" borderId="9" xfId="0" applyNumberFormat="1" applyFont="1" applyFill="1" applyBorder="1" applyAlignment="1" applyProtection="1">
      <alignment horizontal="left" wrapText="1"/>
      <protection locked="0"/>
    </xf>
    <xf numFmtId="49" fontId="2" fillId="4" borderId="10" xfId="0" applyNumberFormat="1" applyFont="1" applyFill="1" applyBorder="1" applyAlignment="1" applyProtection="1">
      <alignment horizontal="left" wrapText="1"/>
      <protection locked="0"/>
    </xf>
    <xf numFmtId="0" fontId="12" fillId="0" borderId="0" xfId="1"/>
    <xf numFmtId="0" fontId="12" fillId="0" borderId="0" xfId="1" applyBorder="1"/>
    <xf numFmtId="49" fontId="2" fillId="4" borderId="9" xfId="0" applyNumberFormat="1" applyFont="1" applyFill="1" applyBorder="1" applyAlignment="1" applyProtection="1">
      <alignment horizontal="left" vertical="center"/>
      <protection locked="0"/>
    </xf>
    <xf numFmtId="49" fontId="2" fillId="4" borderId="10" xfId="0" applyNumberFormat="1" applyFont="1" applyFill="1" applyBorder="1" applyAlignment="1" applyProtection="1">
      <alignment horizontal="left" vertical="center"/>
      <protection locked="0"/>
    </xf>
    <xf numFmtId="164" fontId="13" fillId="4" borderId="15" xfId="0" applyNumberFormat="1" applyFont="1" applyFill="1" applyBorder="1" applyAlignment="1" applyProtection="1">
      <alignment vertical="center"/>
      <protection locked="0"/>
    </xf>
    <xf numFmtId="17" fontId="2" fillId="4" borderId="9" xfId="0" applyNumberFormat="1" applyFont="1" applyFill="1" applyBorder="1" applyAlignment="1" applyProtection="1">
      <alignment horizontal="left" vertical="center" wrapText="1"/>
      <protection locked="0"/>
    </xf>
    <xf numFmtId="0" fontId="2" fillId="4" borderId="10"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left" vertical="center" wrapText="1"/>
      <protection locked="0"/>
    </xf>
    <xf numFmtId="15" fontId="2" fillId="4" borderId="9" xfId="0" applyNumberFormat="1" applyFont="1" applyFill="1" applyBorder="1" applyAlignment="1" applyProtection="1">
      <alignment horizontal="center" vertical="center"/>
      <protection locked="0"/>
    </xf>
    <xf numFmtId="0" fontId="2" fillId="5" borderId="9"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left" vertical="center" wrapText="1"/>
      <protection locked="0"/>
    </xf>
    <xf numFmtId="3" fontId="5" fillId="4" borderId="15" xfId="0" applyNumberFormat="1" applyFont="1" applyFill="1" applyBorder="1" applyAlignment="1" applyProtection="1">
      <alignment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ishersci.com/shop/products/lal-reagent-resevoirs-10-ea/NC9449875?searchHijack=true&amp;searchTerm=Lonza+reagent+reservoirs&amp;searchType=RAPID&amp;matchedCatNo=Lonza+reagent+reservoirs" TargetMode="External"/><Relationship Id="rId13" Type="http://schemas.openxmlformats.org/officeDocument/2006/relationships/hyperlink" Target="https://www.laballey.com/products/pipet-storage-boxes-autoclavable?currency=USD&amp;variant=7575705550907&amp;gclid=CjwKCAiAp8iMBhAqEiwAJb94z3_VevaGkVCcbLmA8G5kXu6mnuu5N4zoBUzD284nZ_xZvJ7xuuW4-hoCSGAQAvD_BwE" TargetMode="External"/><Relationship Id="rId3" Type="http://schemas.openxmlformats.org/officeDocument/2006/relationships/hyperlink" Target="https://www.fishersci.com/shop/products/serological-pipette-astm-1ml-3/501720318" TargetMode="External"/><Relationship Id="rId7" Type="http://schemas.openxmlformats.org/officeDocument/2006/relationships/hyperlink" Target="https://www.fishersci.com/shop/products/96-well-plates-50plts-per-pack/NC9050345" TargetMode="External"/><Relationship Id="rId12" Type="http://schemas.openxmlformats.org/officeDocument/2006/relationships/hyperlink" Target="https://www.target.com/p/boon-lawn-countertop-drying-rack-gray/-/A-82691031?ref=tgt_adv_XS000000&amp;AFID=google_pla_df&amp;fndsrc=tgtao&amp;DFA=71700000012510679&amp;CPNG=PLA_Baby%2BShopping%7CBaby_Ecomm_Baby&amp;adgroup=SC_Baby_High%2BMargin&amp;LID=700000001170770pgs&amp;LNM=PRODUCT_GROUP&amp;network=g&amp;device=c&amp;location=9022096&amp;targetid=pla-923670360630&amp;ds_rl=1242884&amp;ds_rl=1246978&amp;ds_rl=1248099&amp;gclid=CjwKCAiAp8iMBhAqEiwAJb94zyshbTVWve_3cVqYFIZOfNA1sToYqjgnzF0p0pydaizBBQlSw8FOLBoC-QUQAvD_BwE&amp;gclsrc=aw.ds" TargetMode="External"/><Relationship Id="rId2" Type="http://schemas.openxmlformats.org/officeDocument/2006/relationships/hyperlink" Target="https://www.fishersci.com/shop/products/serological-pipette-astm-25ml/501542886" TargetMode="External"/><Relationship Id="rId16" Type="http://schemas.openxmlformats.org/officeDocument/2006/relationships/drawing" Target="../drawings/drawing1.xml"/><Relationship Id="rId1" Type="http://schemas.openxmlformats.org/officeDocument/2006/relationships/hyperlink" Target="https://www.fishersci.com/shop/products/serological-pipette-astm-10ml/501542885" TargetMode="External"/><Relationship Id="rId6" Type="http://schemas.openxmlformats.org/officeDocument/2006/relationships/hyperlink" Target="https://www.fishersci.com/shop/products/pyrogene-192-test-kit/NC1031961" TargetMode="External"/><Relationship Id="rId11" Type="http://schemas.openxmlformats.org/officeDocument/2006/relationships/hyperlink" Target="https://us.vwr.com/store/product/8302735/vwr-test-tube-racks" TargetMode="External"/><Relationship Id="rId5" Type="http://schemas.openxmlformats.org/officeDocument/2006/relationships/hyperlink" Target="https://www.fishersci.com/shop/products/pyrgen-free-diluton-tube-30-pk/NC9617575?searchHijack=true&amp;searchTerm=Lonza+N207&amp;searchType=RAPID&amp;matchedCatNo=Lonza+N207" TargetMode="External"/><Relationship Id="rId15" Type="http://schemas.openxmlformats.org/officeDocument/2006/relationships/printerSettings" Target="../printerSettings/printerSettings1.bin"/><Relationship Id="rId10" Type="http://schemas.openxmlformats.org/officeDocument/2006/relationships/hyperlink" Target="https://www.fishersci.com/shop/products/tris-buffer-soln-30ml-vial-1/NC9496398?searchHijack=true&amp;searchTerm=Lonza+S50-642&amp;searchType=RAPID&amp;matchedCatNo=Lonza+S50-642" TargetMode="External"/><Relationship Id="rId4" Type="http://schemas.openxmlformats.org/officeDocument/2006/relationships/hyperlink" Target="https://www.fishersci.com/shop/products/fisherbrand-pipet-sterilizing-boxes-4/03475?keyword=true" TargetMode="External"/><Relationship Id="rId9" Type="http://schemas.openxmlformats.org/officeDocument/2006/relationships/hyperlink" Target="https://www.fishersci.com/shop/products/pyrgen-free-diluton-tube-30-pk/NC9617575?searchHijack=true&amp;searchTerm=Lonza+N207&amp;searchType=RAPID&amp;matchedCatNo=Lonza+N207" TargetMode="External"/><Relationship Id="rId14" Type="http://schemas.openxmlformats.org/officeDocument/2006/relationships/hyperlink" Target="https://shop.pall.com/us/en/products/zidTH1E16P0000-0003?PSKUNAME=TH1E16P0000-0003?referrer=gs&amp;gclid=CjwKCAiAp8iMBhAqEiwAJb94zz4fHk4EXZA1bedOWk8WvZmpaniMOVpeWIryliz5T4WxSbo9vgXm7xoCKioQAvD_Bw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0"/>
  <sheetViews>
    <sheetView tabSelected="1" topLeftCell="A11" zoomScale="80" zoomScaleNormal="80" workbookViewId="0">
      <selection activeCell="D16" sqref="D16:E17"/>
    </sheetView>
  </sheetViews>
  <sheetFormatPr baseColWidth="10" defaultColWidth="8.83203125" defaultRowHeight="15" x14ac:dyDescent="0.2"/>
  <cols>
    <col min="1" max="1" width="9.1640625" style="28"/>
    <col min="2" max="2" width="25.6640625" customWidth="1"/>
    <col min="3" max="3" width="31.5" customWidth="1"/>
    <col min="4" max="4" width="26.5" customWidth="1"/>
    <col min="5" max="7" width="25.6640625" customWidth="1"/>
    <col min="8" max="8" width="58" customWidth="1"/>
    <col min="9" max="9" width="9.1640625" style="27"/>
  </cols>
  <sheetData>
    <row r="1" spans="1:9" ht="72" customHeight="1" x14ac:dyDescent="0.2">
      <c r="A1" s="36"/>
      <c r="B1" s="66"/>
      <c r="C1" s="66"/>
      <c r="D1" s="66"/>
      <c r="E1" s="66"/>
      <c r="F1" s="66"/>
      <c r="G1" s="66"/>
      <c r="H1" s="1"/>
    </row>
    <row r="2" spans="1:9" ht="26" x14ac:dyDescent="0.3">
      <c r="A2" s="36"/>
      <c r="B2" s="67" t="s">
        <v>25</v>
      </c>
      <c r="C2" s="67"/>
      <c r="D2" s="67"/>
      <c r="E2" s="67"/>
      <c r="F2" s="67"/>
      <c r="G2" s="67"/>
      <c r="H2" s="2"/>
    </row>
    <row r="3" spans="1:9" ht="17" thickBot="1" x14ac:dyDescent="0.25">
      <c r="A3" s="36"/>
      <c r="B3" s="2"/>
      <c r="C3" s="2"/>
      <c r="D3" s="2"/>
      <c r="E3" s="2"/>
      <c r="F3" s="2"/>
      <c r="G3" s="2"/>
      <c r="H3" s="2"/>
    </row>
    <row r="4" spans="1:9" ht="16" x14ac:dyDescent="0.2">
      <c r="A4" s="36"/>
      <c r="B4" s="68" t="s">
        <v>27</v>
      </c>
      <c r="C4" s="69"/>
      <c r="D4" s="69"/>
      <c r="E4" s="69"/>
      <c r="F4" s="69"/>
      <c r="G4" s="70"/>
      <c r="H4" s="2"/>
    </row>
    <row r="5" spans="1:9" ht="16" x14ac:dyDescent="0.2">
      <c r="A5" s="36"/>
      <c r="B5" s="71"/>
      <c r="C5" s="72"/>
      <c r="D5" s="72"/>
      <c r="E5" s="72"/>
      <c r="F5" s="72"/>
      <c r="G5" s="73"/>
      <c r="H5" s="2"/>
    </row>
    <row r="6" spans="1:9" ht="16" x14ac:dyDescent="0.2">
      <c r="A6" s="36"/>
      <c r="B6" s="71"/>
      <c r="C6" s="72"/>
      <c r="D6" s="72"/>
      <c r="E6" s="72"/>
      <c r="F6" s="72"/>
      <c r="G6" s="73"/>
      <c r="H6" s="2"/>
    </row>
    <row r="7" spans="1:9" ht="16" x14ac:dyDescent="0.2">
      <c r="A7" s="36"/>
      <c r="B7" s="71"/>
      <c r="C7" s="72"/>
      <c r="D7" s="72"/>
      <c r="E7" s="72"/>
      <c r="F7" s="72"/>
      <c r="G7" s="73"/>
      <c r="H7" s="2"/>
    </row>
    <row r="8" spans="1:9" ht="16" x14ac:dyDescent="0.2">
      <c r="A8" s="36"/>
      <c r="B8" s="71"/>
      <c r="C8" s="72"/>
      <c r="D8" s="72"/>
      <c r="E8" s="72"/>
      <c r="F8" s="72"/>
      <c r="G8" s="73"/>
      <c r="H8" s="2"/>
    </row>
    <row r="9" spans="1:9" ht="16" x14ac:dyDescent="0.2">
      <c r="A9" s="36"/>
      <c r="B9" s="71"/>
      <c r="C9" s="72"/>
      <c r="D9" s="72"/>
      <c r="E9" s="72"/>
      <c r="F9" s="72"/>
      <c r="G9" s="73"/>
      <c r="H9" s="2"/>
    </row>
    <row r="10" spans="1:9" ht="17" thickBot="1" x14ac:dyDescent="0.25">
      <c r="A10" s="36"/>
      <c r="B10" s="74"/>
      <c r="C10" s="75"/>
      <c r="D10" s="75"/>
      <c r="E10" s="75"/>
      <c r="F10" s="75"/>
      <c r="G10" s="76"/>
      <c r="H10" s="2"/>
    </row>
    <row r="11" spans="1:9" ht="26" x14ac:dyDescent="0.2">
      <c r="A11" s="36"/>
      <c r="B11" s="77" t="s">
        <v>0</v>
      </c>
      <c r="C11" s="77"/>
      <c r="D11" s="77"/>
      <c r="E11" s="77"/>
      <c r="F11" s="77"/>
      <c r="G11" s="77"/>
      <c r="H11" s="77"/>
    </row>
    <row r="12" spans="1:9" ht="27" thickBot="1" x14ac:dyDescent="0.25">
      <c r="A12" s="36"/>
      <c r="B12" s="3"/>
      <c r="C12" s="3"/>
      <c r="D12" s="4"/>
      <c r="E12" s="4"/>
      <c r="F12" s="4"/>
      <c r="G12" s="4"/>
      <c r="H12" s="3"/>
    </row>
    <row r="13" spans="1:9" ht="35" customHeight="1" thickBot="1" x14ac:dyDescent="0.25">
      <c r="A13" s="36"/>
      <c r="B13" s="62" t="s">
        <v>1</v>
      </c>
      <c r="C13" s="63"/>
      <c r="D13" s="79" t="s">
        <v>28</v>
      </c>
      <c r="E13" s="80"/>
      <c r="F13" s="80"/>
      <c r="G13" s="81"/>
      <c r="H13" s="5"/>
    </row>
    <row r="14" spans="1:9" ht="17" thickBot="1" x14ac:dyDescent="0.25">
      <c r="A14" s="36"/>
      <c r="B14" s="62" t="s">
        <v>2</v>
      </c>
      <c r="C14" s="63"/>
      <c r="D14" s="6">
        <v>81865</v>
      </c>
      <c r="E14" s="7"/>
      <c r="F14" s="12"/>
      <c r="G14" s="12"/>
      <c r="H14" s="2"/>
    </row>
    <row r="15" spans="1:9" ht="17" thickBot="1" x14ac:dyDescent="0.25">
      <c r="A15" s="36"/>
      <c r="B15" s="62" t="s">
        <v>3</v>
      </c>
      <c r="C15" s="63"/>
      <c r="D15" s="8" t="s">
        <v>29</v>
      </c>
      <c r="E15" s="31" t="s">
        <v>4</v>
      </c>
      <c r="F15" s="29"/>
      <c r="G15" s="27"/>
      <c r="I15"/>
    </row>
    <row r="16" spans="1:9" ht="16.5" customHeight="1" x14ac:dyDescent="0.2">
      <c r="A16" s="36"/>
      <c r="B16" s="64"/>
      <c r="C16" s="64"/>
      <c r="D16" s="65"/>
      <c r="E16" s="65"/>
      <c r="F16" s="30"/>
      <c r="G16" s="30"/>
      <c r="H16" s="29"/>
    </row>
    <row r="17" spans="1:8" ht="16" x14ac:dyDescent="0.2">
      <c r="A17" s="36"/>
      <c r="B17" s="64"/>
      <c r="C17" s="64"/>
      <c r="D17" s="65"/>
      <c r="E17" s="65"/>
      <c r="F17" s="30"/>
      <c r="G17" s="30"/>
      <c r="H17" s="29"/>
    </row>
    <row r="18" spans="1:8" ht="16" x14ac:dyDescent="0.2">
      <c r="A18" s="36"/>
      <c r="B18" s="26"/>
      <c r="C18" s="26"/>
      <c r="D18" s="30"/>
      <c r="E18" s="30"/>
      <c r="F18" s="30"/>
      <c r="G18" s="30"/>
      <c r="H18" s="29"/>
    </row>
    <row r="19" spans="1:8" ht="16" x14ac:dyDescent="0.2">
      <c r="A19" s="36"/>
      <c r="B19" s="2"/>
      <c r="C19" s="2"/>
      <c r="D19" s="2"/>
      <c r="E19" s="2"/>
      <c r="F19" s="2"/>
      <c r="G19" s="2"/>
      <c r="H19" s="2"/>
    </row>
    <row r="20" spans="1:8" ht="26" x14ac:dyDescent="0.2">
      <c r="A20" s="36"/>
      <c r="B20" s="61" t="s">
        <v>5</v>
      </c>
      <c r="C20" s="61"/>
      <c r="D20" s="61"/>
      <c r="E20" s="61"/>
      <c r="F20" s="61"/>
      <c r="G20" s="61"/>
      <c r="H20" s="61"/>
    </row>
    <row r="21" spans="1:8" ht="16" x14ac:dyDescent="0.2">
      <c r="A21" s="36"/>
      <c r="B21" s="39" t="s">
        <v>6</v>
      </c>
      <c r="C21" s="39"/>
      <c r="D21" s="39"/>
      <c r="E21" s="39"/>
      <c r="F21" s="39"/>
      <c r="G21" s="39"/>
      <c r="H21" s="2"/>
    </row>
    <row r="22" spans="1:8" ht="16" x14ac:dyDescent="0.2">
      <c r="A22" s="36"/>
      <c r="B22" s="2"/>
      <c r="C22" s="2"/>
      <c r="D22" s="2"/>
      <c r="E22" s="2"/>
      <c r="F22" s="2"/>
      <c r="G22" s="2"/>
      <c r="H22" s="2"/>
    </row>
    <row r="23" spans="1:8" ht="21" x14ac:dyDescent="0.2">
      <c r="A23" s="36"/>
      <c r="B23" s="13" t="s">
        <v>7</v>
      </c>
      <c r="C23" s="2"/>
      <c r="D23" s="2"/>
      <c r="E23" s="2"/>
      <c r="F23" s="2"/>
      <c r="G23" s="2"/>
      <c r="H23" s="2"/>
    </row>
    <row r="24" spans="1:8" ht="16" x14ac:dyDescent="0.2">
      <c r="A24" s="36"/>
      <c r="B24" s="53" t="s">
        <v>8</v>
      </c>
      <c r="C24" s="53"/>
      <c r="D24" s="53"/>
      <c r="E24" s="53"/>
      <c r="F24" s="53"/>
      <c r="G24" s="53"/>
      <c r="H24" s="2"/>
    </row>
    <row r="25" spans="1:8" ht="16.5" customHeight="1" x14ac:dyDescent="0.2">
      <c r="A25" s="36"/>
      <c r="B25" s="2"/>
      <c r="C25" s="2"/>
      <c r="D25" s="2"/>
      <c r="E25" s="2"/>
      <c r="F25" s="2"/>
      <c r="G25" s="2"/>
      <c r="H25" s="2"/>
    </row>
    <row r="26" spans="1:8" ht="19" x14ac:dyDescent="0.2">
      <c r="A26" s="36"/>
      <c r="B26" s="78" t="s">
        <v>9</v>
      </c>
      <c r="C26" s="78"/>
      <c r="D26" s="78" t="s">
        <v>10</v>
      </c>
      <c r="E26" s="78"/>
      <c r="F26" s="78" t="s">
        <v>11</v>
      </c>
      <c r="G26" s="78"/>
      <c r="H26" s="2"/>
    </row>
    <row r="27" spans="1:8" ht="45" customHeight="1" x14ac:dyDescent="0.2">
      <c r="A27" s="36"/>
      <c r="B27" s="96" t="s">
        <v>84</v>
      </c>
      <c r="C27" s="97"/>
      <c r="D27" s="55" t="s">
        <v>81</v>
      </c>
      <c r="E27" s="56"/>
      <c r="F27" s="59" t="s">
        <v>85</v>
      </c>
      <c r="G27" s="60"/>
      <c r="H27" s="9"/>
    </row>
    <row r="28" spans="1:8" ht="42" customHeight="1" x14ac:dyDescent="0.2">
      <c r="A28" s="36"/>
      <c r="B28" s="98" t="s">
        <v>83</v>
      </c>
      <c r="C28" s="97"/>
      <c r="D28" s="55" t="s">
        <v>82</v>
      </c>
      <c r="E28" s="56"/>
      <c r="F28" s="59" t="s">
        <v>87</v>
      </c>
      <c r="G28" s="60"/>
      <c r="H28" s="9"/>
    </row>
    <row r="29" spans="1:8" ht="86" customHeight="1" x14ac:dyDescent="0.2">
      <c r="A29" s="36"/>
      <c r="B29" s="98" t="s">
        <v>104</v>
      </c>
      <c r="C29" s="97"/>
      <c r="D29" s="55" t="s">
        <v>86</v>
      </c>
      <c r="E29" s="56"/>
      <c r="F29" s="59">
        <v>44651</v>
      </c>
      <c r="G29" s="60"/>
      <c r="H29" s="9"/>
    </row>
    <row r="30" spans="1:8" ht="74" customHeight="1" x14ac:dyDescent="0.2">
      <c r="A30" s="36"/>
      <c r="B30" s="98" t="s">
        <v>108</v>
      </c>
      <c r="C30" s="97"/>
      <c r="D30" s="55" t="s">
        <v>89</v>
      </c>
      <c r="E30" s="56"/>
      <c r="F30" s="99">
        <v>44742</v>
      </c>
      <c r="G30" s="56"/>
      <c r="H30" s="9"/>
    </row>
    <row r="31" spans="1:8" ht="87" customHeight="1" x14ac:dyDescent="0.2">
      <c r="A31" s="36"/>
      <c r="B31" s="98" t="s">
        <v>90</v>
      </c>
      <c r="C31" s="97"/>
      <c r="D31" s="55" t="s">
        <v>88</v>
      </c>
      <c r="E31" s="56"/>
      <c r="F31" s="59">
        <v>44834</v>
      </c>
      <c r="G31" s="60"/>
      <c r="H31" s="9"/>
    </row>
    <row r="32" spans="1:8" ht="41" customHeight="1" x14ac:dyDescent="0.2">
      <c r="A32" s="36"/>
      <c r="B32" s="98" t="s">
        <v>98</v>
      </c>
      <c r="C32" s="97"/>
      <c r="D32" s="55" t="s">
        <v>96</v>
      </c>
      <c r="E32" s="56"/>
      <c r="F32" s="59" t="s">
        <v>97</v>
      </c>
      <c r="G32" s="56"/>
      <c r="H32" s="9"/>
    </row>
    <row r="33" spans="1:9" ht="86" customHeight="1" x14ac:dyDescent="0.2">
      <c r="A33" s="36"/>
      <c r="B33" s="98" t="s">
        <v>109</v>
      </c>
      <c r="C33" s="97"/>
      <c r="D33" s="55" t="s">
        <v>91</v>
      </c>
      <c r="E33" s="56"/>
      <c r="F33" s="59">
        <v>44957</v>
      </c>
      <c r="G33" s="60"/>
      <c r="H33" s="9"/>
    </row>
    <row r="34" spans="1:9" ht="60" customHeight="1" x14ac:dyDescent="0.2">
      <c r="A34" s="36"/>
      <c r="B34" s="98" t="s">
        <v>99</v>
      </c>
      <c r="C34" s="97"/>
      <c r="D34" s="55" t="s">
        <v>92</v>
      </c>
      <c r="E34" s="56"/>
      <c r="F34" s="59">
        <v>44985</v>
      </c>
      <c r="G34" s="60"/>
      <c r="H34" s="9"/>
    </row>
    <row r="35" spans="1:9" ht="16" x14ac:dyDescent="0.2">
      <c r="A35" s="36"/>
      <c r="B35" s="98" t="s">
        <v>110</v>
      </c>
      <c r="C35" s="97"/>
      <c r="D35" s="55" t="s">
        <v>93</v>
      </c>
      <c r="E35" s="56"/>
      <c r="F35" s="55" t="s">
        <v>102</v>
      </c>
      <c r="G35" s="56"/>
      <c r="H35" s="9"/>
      <c r="I35" s="27" t="s">
        <v>59</v>
      </c>
    </row>
    <row r="36" spans="1:9" ht="16" x14ac:dyDescent="0.2">
      <c r="A36" s="36"/>
      <c r="B36" s="98" t="s">
        <v>94</v>
      </c>
      <c r="C36" s="97"/>
      <c r="D36" s="55" t="s">
        <v>95</v>
      </c>
      <c r="E36" s="56"/>
      <c r="F36" s="55" t="s">
        <v>103</v>
      </c>
      <c r="G36" s="56"/>
      <c r="H36" s="9"/>
      <c r="I36" s="92" t="s">
        <v>58</v>
      </c>
    </row>
    <row r="37" spans="1:9" ht="16" x14ac:dyDescent="0.2">
      <c r="A37" s="36"/>
      <c r="B37" s="98" t="s">
        <v>100</v>
      </c>
      <c r="C37" s="97"/>
      <c r="D37" s="32" t="s">
        <v>101</v>
      </c>
      <c r="E37" s="33"/>
      <c r="F37" s="55" t="s">
        <v>102</v>
      </c>
      <c r="G37" s="56"/>
      <c r="H37" s="9"/>
      <c r="I37" s="92"/>
    </row>
    <row r="38" spans="1:9" ht="16" x14ac:dyDescent="0.2">
      <c r="A38" s="36"/>
      <c r="B38" s="100" t="s">
        <v>105</v>
      </c>
      <c r="C38" s="101"/>
      <c r="D38" s="57" t="s">
        <v>106</v>
      </c>
      <c r="E38" s="58"/>
      <c r="F38" s="57" t="s">
        <v>107</v>
      </c>
      <c r="G38" s="58"/>
      <c r="H38" s="9"/>
    </row>
    <row r="39" spans="1:9" ht="16" x14ac:dyDescent="0.2">
      <c r="A39" s="36"/>
      <c r="B39" s="10"/>
      <c r="C39" s="10"/>
      <c r="D39" s="10"/>
      <c r="E39" s="10"/>
      <c r="F39" s="10"/>
      <c r="G39" s="10"/>
      <c r="H39" s="2"/>
      <c r="I39" s="92" t="s">
        <v>57</v>
      </c>
    </row>
    <row r="40" spans="1:9" ht="21" x14ac:dyDescent="0.2">
      <c r="A40" s="36"/>
      <c r="B40" s="13" t="s">
        <v>12</v>
      </c>
      <c r="C40" s="2"/>
      <c r="D40" s="2"/>
      <c r="E40" s="2"/>
      <c r="F40" s="2"/>
      <c r="G40" s="2"/>
      <c r="H40" s="2"/>
      <c r="I40" s="27" t="s">
        <v>56</v>
      </c>
    </row>
    <row r="41" spans="1:9" ht="16" x14ac:dyDescent="0.2">
      <c r="A41" s="36"/>
      <c r="B41" s="53" t="s">
        <v>13</v>
      </c>
      <c r="C41" s="53"/>
      <c r="D41" s="53"/>
      <c r="E41" s="53"/>
      <c r="F41" s="53"/>
      <c r="G41" s="53"/>
      <c r="H41" s="2"/>
    </row>
    <row r="42" spans="1:9" ht="16" x14ac:dyDescent="0.2">
      <c r="A42" s="36"/>
      <c r="B42" s="2"/>
      <c r="C42" s="2"/>
      <c r="D42" s="2"/>
      <c r="E42" s="2"/>
      <c r="F42" s="2"/>
      <c r="G42" s="2"/>
      <c r="H42" s="2"/>
      <c r="I42" s="92" t="s">
        <v>55</v>
      </c>
    </row>
    <row r="43" spans="1:9" ht="21" x14ac:dyDescent="0.2">
      <c r="A43" s="36"/>
      <c r="B43" s="54" t="s">
        <v>14</v>
      </c>
      <c r="C43" s="54"/>
      <c r="D43" s="23" t="s">
        <v>15</v>
      </c>
      <c r="E43" s="23" t="s">
        <v>16</v>
      </c>
      <c r="F43" s="54" t="s">
        <v>17</v>
      </c>
      <c r="G43" s="54"/>
      <c r="H43" s="2"/>
      <c r="I43" s="27" t="s">
        <v>54</v>
      </c>
    </row>
    <row r="44" spans="1:9" ht="19" x14ac:dyDescent="0.2">
      <c r="A44" s="36"/>
      <c r="B44" s="25"/>
      <c r="C44" s="25"/>
      <c r="D44" s="25"/>
      <c r="E44" s="25"/>
      <c r="F44" s="25"/>
      <c r="G44" s="25"/>
      <c r="H44" s="2"/>
      <c r="I44" s="92" t="s">
        <v>53</v>
      </c>
    </row>
    <row r="45" spans="1:9" ht="19" x14ac:dyDescent="0.2">
      <c r="A45" s="36"/>
      <c r="B45" s="48" t="s">
        <v>18</v>
      </c>
      <c r="C45" s="48"/>
      <c r="D45" s="48"/>
      <c r="E45" s="48"/>
      <c r="F45" s="48"/>
      <c r="G45" s="48"/>
      <c r="H45" s="2"/>
    </row>
    <row r="46" spans="1:9" ht="16" x14ac:dyDescent="0.2">
      <c r="A46" s="36"/>
      <c r="B46" s="85" t="s">
        <v>30</v>
      </c>
      <c r="C46" s="86"/>
      <c r="D46" s="14">
        <v>38000</v>
      </c>
      <c r="E46" s="15">
        <v>1</v>
      </c>
      <c r="F46" s="42">
        <f t="shared" ref="F46:F57" si="0">D46*E46</f>
        <v>38000</v>
      </c>
      <c r="G46" s="43"/>
      <c r="H46" s="9"/>
      <c r="I46" s="27" t="s">
        <v>34</v>
      </c>
    </row>
    <row r="47" spans="1:9" ht="34" customHeight="1" x14ac:dyDescent="0.2">
      <c r="A47" s="36"/>
      <c r="B47" s="87" t="s">
        <v>79</v>
      </c>
      <c r="C47" s="88"/>
      <c r="D47" s="14">
        <v>85</v>
      </c>
      <c r="E47" s="15">
        <v>1</v>
      </c>
      <c r="F47" s="42">
        <f t="shared" si="0"/>
        <v>85</v>
      </c>
      <c r="G47" s="43"/>
      <c r="H47" s="9"/>
      <c r="I47" s="27" t="s">
        <v>35</v>
      </c>
    </row>
    <row r="48" spans="1:9" ht="39" customHeight="1" x14ac:dyDescent="0.2">
      <c r="A48" s="36"/>
      <c r="B48" s="85" t="s">
        <v>75</v>
      </c>
      <c r="C48" s="86"/>
      <c r="D48" s="14">
        <v>400</v>
      </c>
      <c r="E48" s="15">
        <v>1</v>
      </c>
      <c r="F48" s="42">
        <f t="shared" si="0"/>
        <v>400</v>
      </c>
      <c r="G48" s="43"/>
      <c r="H48" s="9"/>
      <c r="I48" s="27" t="s">
        <v>36</v>
      </c>
    </row>
    <row r="49" spans="1:9" ht="40" customHeight="1" x14ac:dyDescent="0.2">
      <c r="A49" s="36"/>
      <c r="B49" s="85" t="s">
        <v>74</v>
      </c>
      <c r="C49" s="86"/>
      <c r="D49" s="14">
        <v>70</v>
      </c>
      <c r="E49" s="15">
        <v>1</v>
      </c>
      <c r="F49" s="42">
        <f t="shared" ref="F49:F50" si="1">D49*E49</f>
        <v>70</v>
      </c>
      <c r="G49" s="43"/>
      <c r="H49" s="9"/>
    </row>
    <row r="50" spans="1:9" ht="40" customHeight="1" x14ac:dyDescent="0.2">
      <c r="A50" s="36"/>
      <c r="B50" s="85" t="s">
        <v>76</v>
      </c>
      <c r="C50" s="86"/>
      <c r="D50" s="14">
        <v>220</v>
      </c>
      <c r="E50" s="15">
        <v>1</v>
      </c>
      <c r="F50" s="42">
        <f t="shared" si="1"/>
        <v>220</v>
      </c>
      <c r="G50" s="43"/>
      <c r="H50" s="9"/>
    </row>
    <row r="51" spans="1:9" ht="42" customHeight="1" x14ac:dyDescent="0.2">
      <c r="A51" s="36"/>
      <c r="B51" s="89" t="s">
        <v>77</v>
      </c>
      <c r="C51" s="90"/>
      <c r="D51" s="14">
        <v>1450</v>
      </c>
      <c r="E51" s="15">
        <v>1</v>
      </c>
      <c r="F51" s="42">
        <f t="shared" si="0"/>
        <v>1450</v>
      </c>
      <c r="G51" s="43"/>
      <c r="H51" s="9"/>
    </row>
    <row r="52" spans="1:9" ht="16" x14ac:dyDescent="0.2">
      <c r="A52" s="36"/>
      <c r="B52" s="85" t="s">
        <v>78</v>
      </c>
      <c r="C52" s="86"/>
      <c r="D52" s="14">
        <v>70</v>
      </c>
      <c r="E52" s="15">
        <v>10</v>
      </c>
      <c r="F52" s="42">
        <f t="shared" si="0"/>
        <v>700</v>
      </c>
      <c r="G52" s="43"/>
      <c r="H52" s="9"/>
      <c r="I52" s="27" t="s">
        <v>37</v>
      </c>
    </row>
    <row r="53" spans="1:9" ht="16" x14ac:dyDescent="0.2">
      <c r="A53" s="36"/>
      <c r="B53" s="87"/>
      <c r="C53" s="88"/>
      <c r="D53" s="14"/>
      <c r="E53" s="15"/>
      <c r="F53" s="42">
        <f t="shared" si="0"/>
        <v>0</v>
      </c>
      <c r="G53" s="43"/>
      <c r="H53" s="9"/>
    </row>
    <row r="54" spans="1:9" ht="16" x14ac:dyDescent="0.2">
      <c r="A54" s="36"/>
      <c r="B54" s="87"/>
      <c r="C54" s="88"/>
      <c r="D54" s="14"/>
      <c r="E54" s="15"/>
      <c r="F54" s="42">
        <f t="shared" si="0"/>
        <v>0</v>
      </c>
      <c r="G54" s="43"/>
      <c r="H54" s="9"/>
      <c r="I54" s="92" t="s">
        <v>38</v>
      </c>
    </row>
    <row r="55" spans="1:9" ht="16" x14ac:dyDescent="0.2">
      <c r="A55" s="36"/>
      <c r="B55" s="87"/>
      <c r="C55" s="88"/>
      <c r="D55" s="14"/>
      <c r="E55" s="15"/>
      <c r="F55" s="42">
        <f t="shared" si="0"/>
        <v>0</v>
      </c>
      <c r="G55" s="43"/>
      <c r="H55" s="9"/>
      <c r="I55" s="92" t="s">
        <v>39</v>
      </c>
    </row>
    <row r="56" spans="1:9" ht="16.5" customHeight="1" x14ac:dyDescent="0.2">
      <c r="A56" s="36"/>
      <c r="B56" s="87"/>
      <c r="C56" s="88"/>
      <c r="D56" s="14"/>
      <c r="E56" s="15"/>
      <c r="F56" s="42">
        <f t="shared" si="0"/>
        <v>0</v>
      </c>
      <c r="G56" s="43"/>
      <c r="H56" s="9"/>
      <c r="I56" s="92" t="s">
        <v>40</v>
      </c>
    </row>
    <row r="57" spans="1:9" ht="17" thickBot="1" x14ac:dyDescent="0.25">
      <c r="A57" s="36"/>
      <c r="B57" s="87"/>
      <c r="C57" s="88"/>
      <c r="D57" s="14"/>
      <c r="E57" s="15"/>
      <c r="F57" s="51">
        <f t="shared" si="0"/>
        <v>0</v>
      </c>
      <c r="G57" s="52"/>
      <c r="H57" s="9"/>
      <c r="I57" s="92" t="s">
        <v>41</v>
      </c>
    </row>
    <row r="58" spans="1:9" ht="17" thickBot="1" x14ac:dyDescent="0.25">
      <c r="A58" s="36"/>
      <c r="B58" s="10"/>
      <c r="C58" s="10"/>
      <c r="D58" s="10"/>
      <c r="E58" s="16" t="s">
        <v>19</v>
      </c>
      <c r="F58" s="49">
        <f>SUM(F46:G57)</f>
        <v>40925</v>
      </c>
      <c r="G58" s="50"/>
      <c r="H58" s="5"/>
      <c r="I58" s="92" t="s">
        <v>38</v>
      </c>
    </row>
    <row r="59" spans="1:9" ht="33.75" customHeight="1" x14ac:dyDescent="0.2">
      <c r="A59" s="36"/>
      <c r="B59" s="2"/>
      <c r="C59" s="2"/>
      <c r="D59" s="2"/>
      <c r="E59" s="24"/>
      <c r="F59" s="17"/>
      <c r="G59" s="17"/>
      <c r="H59" s="2"/>
      <c r="I59" s="92" t="s">
        <v>42</v>
      </c>
    </row>
    <row r="60" spans="1:9" ht="19" x14ac:dyDescent="0.2">
      <c r="A60" s="36"/>
      <c r="B60" s="48" t="s">
        <v>20</v>
      </c>
      <c r="C60" s="48"/>
      <c r="D60" s="48"/>
      <c r="E60" s="48"/>
      <c r="F60" s="48"/>
      <c r="G60" s="48"/>
      <c r="H60" s="2"/>
    </row>
    <row r="61" spans="1:9" ht="16" x14ac:dyDescent="0.2">
      <c r="A61" s="36"/>
      <c r="B61" s="40"/>
      <c r="C61" s="41"/>
      <c r="D61" s="14"/>
      <c r="E61" s="15"/>
      <c r="F61" s="42">
        <f t="shared" ref="F61:F70" si="2">D61*E61</f>
        <v>0</v>
      </c>
      <c r="G61" s="43"/>
      <c r="H61" s="9"/>
    </row>
    <row r="62" spans="1:9" ht="16" x14ac:dyDescent="0.2">
      <c r="A62" s="36"/>
      <c r="B62" s="40"/>
      <c r="C62" s="41"/>
      <c r="D62" s="14"/>
      <c r="E62" s="15"/>
      <c r="F62" s="42">
        <f t="shared" si="2"/>
        <v>0</v>
      </c>
      <c r="G62" s="43"/>
      <c r="H62" s="9"/>
      <c r="I62" s="27" t="s">
        <v>43</v>
      </c>
    </row>
    <row r="63" spans="1:9" ht="16" x14ac:dyDescent="0.2">
      <c r="A63" s="36"/>
      <c r="B63" s="40"/>
      <c r="C63" s="41"/>
      <c r="D63" s="14"/>
      <c r="E63" s="15"/>
      <c r="F63" s="42">
        <f t="shared" si="2"/>
        <v>0</v>
      </c>
      <c r="G63" s="43"/>
      <c r="H63" s="9"/>
    </row>
    <row r="64" spans="1:9" ht="16" x14ac:dyDescent="0.2">
      <c r="A64" s="36"/>
      <c r="B64" s="40"/>
      <c r="C64" s="41"/>
      <c r="D64" s="14"/>
      <c r="E64" s="15"/>
      <c r="F64" s="42">
        <f t="shared" si="2"/>
        <v>0</v>
      </c>
      <c r="G64" s="43"/>
      <c r="H64" s="9"/>
      <c r="I64" s="82"/>
    </row>
    <row r="65" spans="1:9" ht="16" x14ac:dyDescent="0.2">
      <c r="A65" s="36"/>
      <c r="B65" s="40"/>
      <c r="C65" s="41"/>
      <c r="D65" s="14"/>
      <c r="E65" s="15"/>
      <c r="F65" s="42">
        <f t="shared" si="2"/>
        <v>0</v>
      </c>
      <c r="G65" s="43"/>
      <c r="H65" s="9"/>
      <c r="I65" s="91" t="s">
        <v>44</v>
      </c>
    </row>
    <row r="66" spans="1:9" ht="16" x14ac:dyDescent="0.2">
      <c r="A66" s="36"/>
      <c r="B66" s="40"/>
      <c r="C66" s="41"/>
      <c r="D66" s="14"/>
      <c r="E66" s="15"/>
      <c r="F66" s="42">
        <f t="shared" si="2"/>
        <v>0</v>
      </c>
      <c r="G66" s="43"/>
      <c r="H66" s="9"/>
      <c r="I66" s="91" t="s">
        <v>45</v>
      </c>
    </row>
    <row r="67" spans="1:9" ht="16" x14ac:dyDescent="0.2">
      <c r="A67" s="36"/>
      <c r="B67" s="40"/>
      <c r="C67" s="41"/>
      <c r="D67" s="14"/>
      <c r="E67" s="15"/>
      <c r="F67" s="42">
        <f t="shared" si="2"/>
        <v>0</v>
      </c>
      <c r="G67" s="43"/>
      <c r="H67" s="9"/>
      <c r="I67" s="91" t="s">
        <v>46</v>
      </c>
    </row>
    <row r="68" spans="1:9" ht="16" x14ac:dyDescent="0.2">
      <c r="A68" s="36"/>
      <c r="B68" s="40"/>
      <c r="C68" s="41"/>
      <c r="D68" s="14"/>
      <c r="E68" s="15"/>
      <c r="F68" s="42">
        <f t="shared" si="2"/>
        <v>0</v>
      </c>
      <c r="G68" s="43"/>
      <c r="H68" s="9"/>
      <c r="I68" s="91" t="s">
        <v>47</v>
      </c>
    </row>
    <row r="69" spans="1:9" ht="16" x14ac:dyDescent="0.2">
      <c r="A69" s="36"/>
      <c r="B69" s="40"/>
      <c r="C69" s="41"/>
      <c r="D69" s="14"/>
      <c r="E69" s="15"/>
      <c r="F69" s="42">
        <f t="shared" si="2"/>
        <v>0</v>
      </c>
      <c r="G69" s="43"/>
      <c r="H69" s="9"/>
      <c r="I69" s="82" t="s">
        <v>48</v>
      </c>
    </row>
    <row r="70" spans="1:9" ht="16" x14ac:dyDescent="0.2">
      <c r="A70" s="36"/>
      <c r="B70" s="40"/>
      <c r="C70" s="41"/>
      <c r="D70" s="14"/>
      <c r="E70" s="15"/>
      <c r="F70" s="42">
        <f t="shared" si="2"/>
        <v>0</v>
      </c>
      <c r="G70" s="43"/>
      <c r="H70" s="9"/>
    </row>
    <row r="71" spans="1:9" ht="17" thickBot="1" x14ac:dyDescent="0.25">
      <c r="A71" s="36"/>
      <c r="B71" s="11"/>
      <c r="C71" s="11"/>
      <c r="D71" s="18"/>
      <c r="E71" s="16" t="s">
        <v>19</v>
      </c>
      <c r="F71" s="44">
        <f>SUM(F61:G70)</f>
        <v>0</v>
      </c>
      <c r="G71" s="45"/>
      <c r="H71" s="5"/>
      <c r="I71" s="82" t="s">
        <v>49</v>
      </c>
    </row>
    <row r="72" spans="1:9" ht="16" x14ac:dyDescent="0.2">
      <c r="A72" s="36"/>
      <c r="B72" s="19"/>
      <c r="C72" s="19"/>
      <c r="D72" s="20"/>
      <c r="E72" s="24"/>
      <c r="F72" s="17"/>
      <c r="G72" s="17"/>
      <c r="H72" s="2"/>
      <c r="I72" s="82" t="s">
        <v>50</v>
      </c>
    </row>
    <row r="73" spans="1:9" ht="19" x14ac:dyDescent="0.2">
      <c r="A73" s="36"/>
      <c r="B73" s="48" t="s">
        <v>21</v>
      </c>
      <c r="C73" s="48"/>
      <c r="D73" s="48"/>
      <c r="E73" s="48"/>
      <c r="F73" s="48"/>
      <c r="G73" s="48"/>
      <c r="H73" s="2"/>
    </row>
    <row r="74" spans="1:9" ht="35" customHeight="1" x14ac:dyDescent="0.2">
      <c r="A74" s="36"/>
      <c r="B74" s="85" t="s">
        <v>65</v>
      </c>
      <c r="C74" s="86"/>
      <c r="D74" s="14">
        <v>5440</v>
      </c>
      <c r="E74" s="15">
        <v>4</v>
      </c>
      <c r="F74" s="42">
        <f t="shared" ref="F74:F83" si="3">D74*E74</f>
        <v>21760</v>
      </c>
      <c r="G74" s="43"/>
      <c r="H74" s="9"/>
      <c r="I74" s="27" t="s">
        <v>51</v>
      </c>
    </row>
    <row r="75" spans="1:9" ht="16" x14ac:dyDescent="0.2">
      <c r="A75" s="36"/>
      <c r="B75" s="40"/>
      <c r="C75" s="41"/>
      <c r="D75" s="14"/>
      <c r="E75" s="15"/>
      <c r="F75" s="42">
        <f t="shared" si="3"/>
        <v>0</v>
      </c>
      <c r="G75" s="43"/>
      <c r="H75" s="9"/>
      <c r="I75" s="27" t="s">
        <v>52</v>
      </c>
    </row>
    <row r="76" spans="1:9" ht="16" x14ac:dyDescent="0.2">
      <c r="A76" s="36"/>
      <c r="B76" s="40"/>
      <c r="C76" s="41"/>
      <c r="D76" s="14"/>
      <c r="E76" s="15"/>
      <c r="F76" s="42">
        <f t="shared" si="3"/>
        <v>0</v>
      </c>
      <c r="G76" s="43"/>
      <c r="H76" s="9"/>
    </row>
    <row r="77" spans="1:9" ht="16" x14ac:dyDescent="0.2">
      <c r="A77" s="36"/>
      <c r="B77" s="40"/>
      <c r="C77" s="41"/>
      <c r="D77" s="14"/>
      <c r="E77" s="15"/>
      <c r="F77" s="42">
        <f t="shared" si="3"/>
        <v>0</v>
      </c>
      <c r="G77" s="43"/>
      <c r="H77" s="9"/>
    </row>
    <row r="78" spans="1:9" ht="16" x14ac:dyDescent="0.2">
      <c r="A78" s="36"/>
      <c r="B78" s="40"/>
      <c r="C78" s="41"/>
      <c r="D78" s="14"/>
      <c r="E78" s="15"/>
      <c r="F78" s="42">
        <f t="shared" si="3"/>
        <v>0</v>
      </c>
      <c r="G78" s="43"/>
      <c r="H78" s="9"/>
      <c r="I78" s="27" t="s">
        <v>60</v>
      </c>
    </row>
    <row r="79" spans="1:9" ht="16" x14ac:dyDescent="0.2">
      <c r="A79" s="36"/>
      <c r="B79" s="40"/>
      <c r="C79" s="41"/>
      <c r="D79" s="14"/>
      <c r="E79" s="15"/>
      <c r="F79" s="42">
        <f t="shared" si="3"/>
        <v>0</v>
      </c>
      <c r="G79" s="43"/>
      <c r="H79" s="9"/>
    </row>
    <row r="80" spans="1:9" ht="16" x14ac:dyDescent="0.2">
      <c r="A80" s="36"/>
      <c r="B80" s="40"/>
      <c r="C80" s="41"/>
      <c r="D80" s="14"/>
      <c r="E80" s="15"/>
      <c r="F80" s="42">
        <f t="shared" si="3"/>
        <v>0</v>
      </c>
      <c r="G80" s="43"/>
      <c r="H80" s="9"/>
      <c r="I80" s="27" t="s">
        <v>61</v>
      </c>
    </row>
    <row r="81" spans="1:9" ht="16" x14ac:dyDescent="0.2">
      <c r="A81" s="36"/>
      <c r="B81" s="40"/>
      <c r="C81" s="41"/>
      <c r="D81" s="14"/>
      <c r="E81" s="15"/>
      <c r="F81" s="42">
        <f t="shared" si="3"/>
        <v>0</v>
      </c>
      <c r="G81" s="43"/>
      <c r="H81" s="9"/>
      <c r="I81" s="27" t="s">
        <v>62</v>
      </c>
    </row>
    <row r="82" spans="1:9" ht="16" x14ac:dyDescent="0.2">
      <c r="A82" s="36"/>
      <c r="B82" s="40"/>
      <c r="C82" s="41"/>
      <c r="D82" s="14"/>
      <c r="E82" s="15"/>
      <c r="F82" s="42">
        <f t="shared" si="3"/>
        <v>0</v>
      </c>
      <c r="G82" s="43"/>
      <c r="H82" s="9"/>
      <c r="I82" s="27" t="s">
        <v>63</v>
      </c>
    </row>
    <row r="83" spans="1:9" ht="16" x14ac:dyDescent="0.2">
      <c r="A83" s="36"/>
      <c r="B83" s="40"/>
      <c r="C83" s="41"/>
      <c r="D83" s="14"/>
      <c r="E83" s="15"/>
      <c r="F83" s="42">
        <f t="shared" si="3"/>
        <v>0</v>
      </c>
      <c r="G83" s="43"/>
      <c r="H83" s="9"/>
      <c r="I83" s="27" t="s">
        <v>64</v>
      </c>
    </row>
    <row r="84" spans="1:9" ht="17" thickBot="1" x14ac:dyDescent="0.25">
      <c r="A84" s="36"/>
      <c r="B84" s="11"/>
      <c r="C84" s="11"/>
      <c r="D84" s="18"/>
      <c r="E84" s="16" t="s">
        <v>19</v>
      </c>
      <c r="F84" s="44">
        <f>SUM(F74:G83)</f>
        <v>21760</v>
      </c>
      <c r="G84" s="45"/>
      <c r="H84" s="5"/>
    </row>
    <row r="85" spans="1:9" ht="16" x14ac:dyDescent="0.2">
      <c r="A85" s="36"/>
      <c r="B85" s="19"/>
      <c r="C85" s="19"/>
      <c r="D85" s="20"/>
      <c r="E85" s="24"/>
      <c r="F85" s="17"/>
      <c r="G85" s="17"/>
      <c r="H85" s="2"/>
    </row>
    <row r="86" spans="1:9" ht="19" x14ac:dyDescent="0.2">
      <c r="A86" s="36"/>
      <c r="B86" s="48" t="s">
        <v>22</v>
      </c>
      <c r="C86" s="48"/>
      <c r="D86" s="48"/>
      <c r="E86" s="48"/>
      <c r="F86" s="48"/>
      <c r="G86" s="48"/>
      <c r="H86" s="2"/>
    </row>
    <row r="87" spans="1:9" ht="30" customHeight="1" x14ac:dyDescent="0.2">
      <c r="A87" s="36"/>
      <c r="B87" s="85" t="s">
        <v>66</v>
      </c>
      <c r="C87" s="86"/>
      <c r="D87" s="14">
        <v>2000</v>
      </c>
      <c r="E87" s="15">
        <v>1</v>
      </c>
      <c r="F87" s="42">
        <f t="shared" ref="F87:F96" si="4">D87*E87</f>
        <v>2000</v>
      </c>
      <c r="G87" s="43"/>
      <c r="H87" s="9"/>
    </row>
    <row r="88" spans="1:9" ht="16" x14ac:dyDescent="0.2">
      <c r="A88" s="36"/>
      <c r="B88" s="40"/>
      <c r="C88" s="41"/>
      <c r="D88" s="14"/>
      <c r="E88" s="15"/>
      <c r="F88" s="42">
        <f t="shared" si="4"/>
        <v>0</v>
      </c>
      <c r="G88" s="43"/>
      <c r="H88" s="9"/>
    </row>
    <row r="89" spans="1:9" ht="16" x14ac:dyDescent="0.2">
      <c r="A89" s="36"/>
      <c r="B89" s="40"/>
      <c r="C89" s="41"/>
      <c r="D89" s="14"/>
      <c r="E89" s="15"/>
      <c r="F89" s="42">
        <f t="shared" si="4"/>
        <v>0</v>
      </c>
      <c r="G89" s="43"/>
      <c r="H89" s="9"/>
    </row>
    <row r="90" spans="1:9" ht="16" x14ac:dyDescent="0.2">
      <c r="A90" s="36"/>
      <c r="B90" s="40"/>
      <c r="C90" s="41"/>
      <c r="D90" s="14"/>
      <c r="E90" s="15"/>
      <c r="F90" s="42">
        <f t="shared" si="4"/>
        <v>0</v>
      </c>
      <c r="G90" s="43"/>
      <c r="H90" s="9"/>
    </row>
    <row r="91" spans="1:9" ht="16" x14ac:dyDescent="0.2">
      <c r="A91" s="36"/>
      <c r="B91" s="40"/>
      <c r="C91" s="41"/>
      <c r="D91" s="14"/>
      <c r="E91" s="15"/>
      <c r="F91" s="42">
        <f t="shared" si="4"/>
        <v>0</v>
      </c>
      <c r="G91" s="43"/>
      <c r="H91" s="9"/>
    </row>
    <row r="92" spans="1:9" ht="16" x14ac:dyDescent="0.2">
      <c r="A92" s="36"/>
      <c r="B92" s="40"/>
      <c r="C92" s="41"/>
      <c r="D92" s="14"/>
      <c r="E92" s="15"/>
      <c r="F92" s="42">
        <f t="shared" si="4"/>
        <v>0</v>
      </c>
      <c r="G92" s="43"/>
      <c r="H92" s="9"/>
    </row>
    <row r="93" spans="1:9" ht="16" x14ac:dyDescent="0.2">
      <c r="A93" s="36"/>
      <c r="B93" s="40"/>
      <c r="C93" s="41"/>
      <c r="D93" s="14"/>
      <c r="E93" s="15"/>
      <c r="F93" s="42">
        <f t="shared" si="4"/>
        <v>0</v>
      </c>
      <c r="G93" s="43"/>
      <c r="H93" s="9"/>
    </row>
    <row r="94" spans="1:9" ht="16" x14ac:dyDescent="0.2">
      <c r="A94" s="36"/>
      <c r="B94" s="40"/>
      <c r="C94" s="41"/>
      <c r="D94" s="14"/>
      <c r="E94" s="15"/>
      <c r="F94" s="42">
        <f t="shared" si="4"/>
        <v>0</v>
      </c>
      <c r="G94" s="43"/>
      <c r="H94" s="9"/>
    </row>
    <row r="95" spans="1:9" ht="16" x14ac:dyDescent="0.2">
      <c r="A95" s="36"/>
      <c r="B95" s="40"/>
      <c r="C95" s="41"/>
      <c r="D95" s="14"/>
      <c r="E95" s="15"/>
      <c r="F95" s="42">
        <f t="shared" si="4"/>
        <v>0</v>
      </c>
      <c r="G95" s="43"/>
      <c r="H95" s="9"/>
    </row>
    <row r="96" spans="1:9" ht="16" x14ac:dyDescent="0.2">
      <c r="A96" s="36"/>
      <c r="B96" s="40"/>
      <c r="C96" s="41"/>
      <c r="D96" s="14"/>
      <c r="E96" s="15"/>
      <c r="F96" s="42">
        <f t="shared" si="4"/>
        <v>0</v>
      </c>
      <c r="G96" s="43"/>
      <c r="H96" s="9"/>
    </row>
    <row r="97" spans="1:8" ht="17" thickBot="1" x14ac:dyDescent="0.25">
      <c r="A97" s="36"/>
      <c r="B97" s="11"/>
      <c r="C97" s="11"/>
      <c r="D97" s="18"/>
      <c r="E97" s="16" t="s">
        <v>19</v>
      </c>
      <c r="F97" s="44">
        <f>SUM(F87:G96)</f>
        <v>2000</v>
      </c>
      <c r="G97" s="45"/>
      <c r="H97" s="5"/>
    </row>
    <row r="98" spans="1:8" ht="16" x14ac:dyDescent="0.2">
      <c r="A98" s="36"/>
      <c r="B98" s="19"/>
      <c r="C98" s="19"/>
      <c r="D98" s="20"/>
      <c r="E98" s="24"/>
      <c r="F98" s="17"/>
      <c r="G98" s="17"/>
      <c r="H98" s="2"/>
    </row>
    <row r="99" spans="1:8" ht="19" x14ac:dyDescent="0.2">
      <c r="A99" s="36"/>
      <c r="B99" s="48" t="s">
        <v>23</v>
      </c>
      <c r="C99" s="48"/>
      <c r="D99" s="48"/>
      <c r="E99" s="48"/>
      <c r="F99" s="48"/>
      <c r="G99" s="48"/>
      <c r="H99" s="2"/>
    </row>
    <row r="100" spans="1:8" ht="16" x14ac:dyDescent="0.2">
      <c r="A100" s="36"/>
      <c r="B100" s="83" t="s">
        <v>67</v>
      </c>
      <c r="C100" s="84"/>
      <c r="D100" s="14">
        <v>6740</v>
      </c>
      <c r="E100" s="102">
        <v>1</v>
      </c>
      <c r="F100" s="42">
        <f t="shared" ref="F100:F111" si="5">D100*E100</f>
        <v>6740</v>
      </c>
      <c r="G100" s="43"/>
      <c r="H100" s="9"/>
    </row>
    <row r="101" spans="1:8" ht="16" x14ac:dyDescent="0.2">
      <c r="A101" s="36"/>
      <c r="B101" s="40" t="s">
        <v>32</v>
      </c>
      <c r="C101" s="41"/>
      <c r="D101" s="14">
        <v>1350</v>
      </c>
      <c r="E101" s="15">
        <v>1</v>
      </c>
      <c r="F101" s="42">
        <f t="shared" si="5"/>
        <v>1350</v>
      </c>
      <c r="G101" s="43"/>
      <c r="H101" s="9"/>
    </row>
    <row r="102" spans="1:8" ht="16" x14ac:dyDescent="0.2">
      <c r="A102" s="36"/>
      <c r="B102" s="83" t="s">
        <v>31</v>
      </c>
      <c r="C102" s="84"/>
      <c r="D102" s="14">
        <v>100</v>
      </c>
      <c r="E102" s="15">
        <v>1</v>
      </c>
      <c r="F102" s="42">
        <f t="shared" si="5"/>
        <v>100</v>
      </c>
      <c r="G102" s="43"/>
      <c r="H102" s="9"/>
    </row>
    <row r="103" spans="1:8" ht="29" customHeight="1" x14ac:dyDescent="0.2">
      <c r="A103" s="36"/>
      <c r="B103" s="85" t="s">
        <v>33</v>
      </c>
      <c r="C103" s="86"/>
      <c r="D103" s="14">
        <v>300</v>
      </c>
      <c r="E103" s="15">
        <v>1</v>
      </c>
      <c r="F103" s="42">
        <f t="shared" si="5"/>
        <v>300</v>
      </c>
      <c r="G103" s="43"/>
      <c r="H103" s="9"/>
    </row>
    <row r="104" spans="1:8" ht="37" customHeight="1" x14ac:dyDescent="0.2">
      <c r="A104" s="36"/>
      <c r="B104" s="85" t="s">
        <v>73</v>
      </c>
      <c r="C104" s="86"/>
      <c r="D104" s="14">
        <v>616</v>
      </c>
      <c r="E104" s="15">
        <v>10</v>
      </c>
      <c r="F104" s="42">
        <f t="shared" si="5"/>
        <v>6160</v>
      </c>
      <c r="G104" s="43"/>
      <c r="H104" s="9"/>
    </row>
    <row r="105" spans="1:8" ht="16" x14ac:dyDescent="0.2">
      <c r="A105" s="36"/>
      <c r="B105" s="93" t="s">
        <v>72</v>
      </c>
      <c r="C105" s="94"/>
      <c r="D105" s="14">
        <v>932</v>
      </c>
      <c r="E105" s="15">
        <v>1</v>
      </c>
      <c r="F105" s="34"/>
      <c r="G105" s="35"/>
      <c r="H105" s="9"/>
    </row>
    <row r="106" spans="1:8" ht="16" x14ac:dyDescent="0.2">
      <c r="A106" s="36"/>
      <c r="B106" s="93" t="s">
        <v>71</v>
      </c>
      <c r="C106" s="94"/>
      <c r="D106" s="95">
        <v>24</v>
      </c>
      <c r="E106" s="15">
        <v>10</v>
      </c>
      <c r="F106" s="42">
        <f t="shared" ref="F106" si="6">D106*E106</f>
        <v>240</v>
      </c>
      <c r="G106" s="43"/>
      <c r="H106" s="9"/>
    </row>
    <row r="107" spans="1:8" ht="16" x14ac:dyDescent="0.2">
      <c r="A107" s="36"/>
      <c r="B107" s="83" t="s">
        <v>68</v>
      </c>
      <c r="C107" s="84"/>
      <c r="D107" s="14">
        <v>600</v>
      </c>
      <c r="E107" s="15">
        <v>2</v>
      </c>
      <c r="F107" s="42">
        <f t="shared" si="5"/>
        <v>1200</v>
      </c>
      <c r="G107" s="43"/>
      <c r="H107" s="9"/>
    </row>
    <row r="108" spans="1:8" ht="16" x14ac:dyDescent="0.2">
      <c r="A108" s="36"/>
      <c r="B108" s="83" t="s">
        <v>69</v>
      </c>
      <c r="C108" s="84"/>
      <c r="D108" s="14">
        <v>50</v>
      </c>
      <c r="E108" s="15">
        <v>5</v>
      </c>
      <c r="F108" s="42">
        <f t="shared" si="5"/>
        <v>250</v>
      </c>
      <c r="G108" s="43"/>
      <c r="H108" s="9"/>
    </row>
    <row r="109" spans="1:8" ht="16" x14ac:dyDescent="0.2">
      <c r="A109" s="36"/>
      <c r="B109" s="83" t="s">
        <v>70</v>
      </c>
      <c r="C109" s="84"/>
      <c r="D109" s="14">
        <v>240</v>
      </c>
      <c r="E109" s="15">
        <v>1</v>
      </c>
      <c r="F109" s="42">
        <f t="shared" si="5"/>
        <v>240</v>
      </c>
      <c r="G109" s="43"/>
      <c r="H109" s="9"/>
    </row>
    <row r="110" spans="1:8" ht="31" customHeight="1" x14ac:dyDescent="0.2">
      <c r="A110" s="36"/>
      <c r="B110" s="85" t="s">
        <v>80</v>
      </c>
      <c r="C110" s="86"/>
      <c r="D110" s="14">
        <v>600</v>
      </c>
      <c r="E110" s="15">
        <v>1</v>
      </c>
      <c r="F110" s="42">
        <f t="shared" si="5"/>
        <v>600</v>
      </c>
      <c r="G110" s="43"/>
      <c r="H110" s="9"/>
    </row>
    <row r="111" spans="1:8" ht="16" x14ac:dyDescent="0.2">
      <c r="A111" s="36"/>
      <c r="B111" s="40"/>
      <c r="C111" s="41"/>
      <c r="D111" s="14"/>
      <c r="E111" s="15"/>
      <c r="F111" s="42">
        <f t="shared" si="5"/>
        <v>0</v>
      </c>
      <c r="G111" s="43"/>
      <c r="H111" s="9"/>
    </row>
    <row r="112" spans="1:8" ht="17" thickBot="1" x14ac:dyDescent="0.25">
      <c r="A112" s="36"/>
      <c r="B112" s="11"/>
      <c r="C112" s="11"/>
      <c r="D112" s="18"/>
      <c r="E112" s="16" t="s">
        <v>19</v>
      </c>
      <c r="F112" s="44">
        <f>SUM(F100:G111)</f>
        <v>17180</v>
      </c>
      <c r="G112" s="45"/>
      <c r="H112" s="5"/>
    </row>
    <row r="113" spans="1:8" ht="17" thickBot="1" x14ac:dyDescent="0.25">
      <c r="A113" s="36"/>
      <c r="B113" s="19"/>
      <c r="C113" s="19"/>
      <c r="D113" s="20"/>
      <c r="E113" s="2"/>
      <c r="F113" s="21"/>
      <c r="G113" s="21"/>
      <c r="H113" s="2"/>
    </row>
    <row r="114" spans="1:8" ht="22" thickBot="1" x14ac:dyDescent="0.25">
      <c r="A114" s="36"/>
      <c r="B114" s="19"/>
      <c r="C114" s="19"/>
      <c r="D114" s="20"/>
      <c r="E114" s="22" t="s">
        <v>24</v>
      </c>
      <c r="F114" s="46">
        <f>SUM(F112,F97,F84,F71,F58,)</f>
        <v>81865</v>
      </c>
      <c r="G114" s="47"/>
      <c r="H114" s="5"/>
    </row>
    <row r="115" spans="1:8" ht="16" x14ac:dyDescent="0.2">
      <c r="A115" s="36"/>
      <c r="B115" s="19"/>
      <c r="C115" s="19"/>
      <c r="D115" s="20"/>
      <c r="E115" s="2"/>
      <c r="F115" s="17"/>
      <c r="G115" s="17"/>
      <c r="H115" s="2"/>
    </row>
    <row r="116" spans="1:8" ht="17" thickBot="1" x14ac:dyDescent="0.25">
      <c r="A116" s="36"/>
      <c r="B116" s="2"/>
      <c r="C116" s="2"/>
      <c r="D116" s="2"/>
      <c r="E116" s="2"/>
      <c r="F116" s="2"/>
      <c r="G116" s="2"/>
      <c r="H116" s="2"/>
    </row>
    <row r="117" spans="1:8" ht="17" thickBot="1" x14ac:dyDescent="0.25">
      <c r="A117" s="36"/>
      <c r="B117" s="12"/>
      <c r="C117" s="12"/>
      <c r="D117" s="12"/>
      <c r="E117" s="12"/>
      <c r="F117" s="12"/>
      <c r="G117" s="12"/>
      <c r="H117" s="2"/>
    </row>
    <row r="118" spans="1:8" ht="16" x14ac:dyDescent="0.2">
      <c r="A118" s="36"/>
      <c r="B118" s="12"/>
      <c r="C118" s="12"/>
      <c r="D118" s="12"/>
      <c r="E118" s="12"/>
      <c r="F118" s="12"/>
      <c r="G118" s="12"/>
      <c r="H118" s="2"/>
    </row>
    <row r="119" spans="1:8" ht="24" x14ac:dyDescent="0.2">
      <c r="A119" s="36"/>
      <c r="B119" s="37" t="s">
        <v>26</v>
      </c>
      <c r="C119" s="38"/>
      <c r="D119" s="38"/>
      <c r="E119" s="38"/>
      <c r="F119" s="38"/>
      <c r="G119" s="38"/>
      <c r="H119" s="36"/>
    </row>
    <row r="120" spans="1:8" ht="16" x14ac:dyDescent="0.2">
      <c r="A120" s="36"/>
      <c r="B120" s="2"/>
      <c r="C120" s="2"/>
      <c r="D120" s="2"/>
      <c r="E120" s="2"/>
      <c r="F120" s="2"/>
      <c r="G120" s="2"/>
      <c r="H120" s="36"/>
    </row>
    <row r="121" spans="1:8" ht="24" x14ac:dyDescent="0.2">
      <c r="A121" s="36"/>
      <c r="B121" s="37"/>
      <c r="C121" s="38"/>
      <c r="D121" s="38"/>
      <c r="E121" s="38"/>
      <c r="F121" s="38"/>
      <c r="G121" s="38"/>
      <c r="H121" s="36"/>
    </row>
    <row r="122" spans="1:8" x14ac:dyDescent="0.2">
      <c r="A122" s="36"/>
    </row>
    <row r="123" spans="1:8" x14ac:dyDescent="0.2">
      <c r="A123" s="36"/>
    </row>
    <row r="124" spans="1:8" x14ac:dyDescent="0.2">
      <c r="A124" s="36"/>
    </row>
    <row r="125" spans="1:8" x14ac:dyDescent="0.2">
      <c r="A125" s="36"/>
    </row>
    <row r="126" spans="1:8" x14ac:dyDescent="0.2">
      <c r="A126" s="36"/>
    </row>
    <row r="127" spans="1:8" x14ac:dyDescent="0.2">
      <c r="A127" s="36"/>
    </row>
    <row r="128" spans="1:8" x14ac:dyDescent="0.2">
      <c r="A128" s="36"/>
    </row>
    <row r="129" spans="1:1" x14ac:dyDescent="0.2">
      <c r="A129" s="36"/>
    </row>
    <row r="130" spans="1:1" x14ac:dyDescent="0.2">
      <c r="A130" s="36"/>
    </row>
    <row r="131" spans="1:1" x14ac:dyDescent="0.2">
      <c r="A131" s="36"/>
    </row>
    <row r="132" spans="1:1" x14ac:dyDescent="0.2">
      <c r="A132" s="36"/>
    </row>
    <row r="133" spans="1:1" x14ac:dyDescent="0.2">
      <c r="A133" s="36"/>
    </row>
    <row r="134" spans="1:1" ht="35.25" customHeight="1" x14ac:dyDescent="0.2">
      <c r="A134" s="36"/>
    </row>
    <row r="135" spans="1:1" ht="79.5" customHeight="1" x14ac:dyDescent="0.2">
      <c r="A135" s="36"/>
    </row>
    <row r="136" spans="1:1" x14ac:dyDescent="0.2">
      <c r="A136" s="36"/>
    </row>
    <row r="137" spans="1:1" ht="16.5" customHeight="1" x14ac:dyDescent="0.2">
      <c r="A137" s="36"/>
    </row>
    <row r="138" spans="1:1" ht="60" customHeight="1" x14ac:dyDescent="0.2">
      <c r="A138" s="36"/>
    </row>
    <row r="139" spans="1:1" x14ac:dyDescent="0.2">
      <c r="A139" s="36"/>
    </row>
    <row r="140" spans="1:1" x14ac:dyDescent="0.2">
      <c r="A140" s="36"/>
    </row>
    <row r="141" spans="1:1" x14ac:dyDescent="0.2">
      <c r="A141" s="36"/>
    </row>
    <row r="142" spans="1:1" x14ac:dyDescent="0.2">
      <c r="A142" s="36"/>
    </row>
    <row r="143" spans="1:1" ht="33" customHeight="1" x14ac:dyDescent="0.2">
      <c r="A143" s="36"/>
    </row>
    <row r="144" spans="1:1" ht="61.5" customHeight="1" x14ac:dyDescent="0.2">
      <c r="A144" s="36"/>
    </row>
    <row r="145" spans="1:1" x14ac:dyDescent="0.2">
      <c r="A145" s="36"/>
    </row>
    <row r="146" spans="1:1" ht="16.5" customHeight="1" x14ac:dyDescent="0.2">
      <c r="A146" s="36"/>
    </row>
    <row r="147" spans="1:1" ht="57" customHeight="1" x14ac:dyDescent="0.2">
      <c r="A147" s="36"/>
    </row>
    <row r="148" spans="1:1" ht="15.75" customHeight="1" x14ac:dyDescent="0.2">
      <c r="A148" s="36"/>
    </row>
    <row r="149" spans="1:1" ht="30" customHeight="1" x14ac:dyDescent="0.2">
      <c r="A149" s="36"/>
    </row>
    <row r="150" spans="1:1" ht="7.5" customHeight="1" x14ac:dyDescent="0.2">
      <c r="A150" s="36"/>
    </row>
    <row r="151" spans="1:1" x14ac:dyDescent="0.2">
      <c r="A151" s="36"/>
    </row>
    <row r="152" spans="1:1" x14ac:dyDescent="0.2">
      <c r="A152" s="36"/>
    </row>
    <row r="153" spans="1:1" ht="14.25" customHeight="1" x14ac:dyDescent="0.2">
      <c r="A153" s="36"/>
    </row>
    <row r="154" spans="1:1" ht="6.75" customHeight="1" x14ac:dyDescent="0.2">
      <c r="A154" s="36"/>
    </row>
    <row r="155" spans="1:1" ht="36.75" customHeight="1" x14ac:dyDescent="0.2">
      <c r="A155" s="36"/>
    </row>
    <row r="156" spans="1:1" x14ac:dyDescent="0.2">
      <c r="A156" s="36"/>
    </row>
    <row r="157" spans="1:1" ht="16.5" customHeight="1" x14ac:dyDescent="0.2">
      <c r="A157" s="36"/>
    </row>
    <row r="158" spans="1:1" ht="57" customHeight="1" x14ac:dyDescent="0.2">
      <c r="A158" s="36"/>
    </row>
    <row r="159" spans="1:1" x14ac:dyDescent="0.2">
      <c r="A159" s="36"/>
    </row>
    <row r="160" spans="1:1" ht="54.75" customHeight="1" x14ac:dyDescent="0.2">
      <c r="A160" s="36"/>
    </row>
    <row r="161" spans="1:1" x14ac:dyDescent="0.2">
      <c r="A161" s="36"/>
    </row>
    <row r="162" spans="1:1" ht="16.5" customHeight="1" x14ac:dyDescent="0.2">
      <c r="A162" s="36"/>
    </row>
    <row r="163" spans="1:1" ht="110.25" customHeight="1" x14ac:dyDescent="0.2">
      <c r="A163" s="36"/>
    </row>
    <row r="164" spans="1:1" x14ac:dyDescent="0.2">
      <c r="A164" s="36"/>
    </row>
    <row r="165" spans="1:1" ht="16.5" customHeight="1" x14ac:dyDescent="0.2">
      <c r="A165" s="36"/>
    </row>
    <row r="166" spans="1:1" ht="99" customHeight="1" x14ac:dyDescent="0.2">
      <c r="A166" s="36"/>
    </row>
    <row r="167" spans="1:1" x14ac:dyDescent="0.2">
      <c r="A167" s="36"/>
    </row>
    <row r="168" spans="1:1" x14ac:dyDescent="0.2">
      <c r="A168" s="36"/>
    </row>
    <row r="169" spans="1:1" x14ac:dyDescent="0.2">
      <c r="A169" s="36"/>
    </row>
    <row r="170" spans="1:1" x14ac:dyDescent="0.2">
      <c r="A170" s="36"/>
    </row>
  </sheetData>
  <mergeCells count="174">
    <mergeCell ref="B26:C26"/>
    <mergeCell ref="D26:E26"/>
    <mergeCell ref="F26:G26"/>
    <mergeCell ref="F106:G106"/>
    <mergeCell ref="B49:C49"/>
    <mergeCell ref="B50:C50"/>
    <mergeCell ref="F50:G50"/>
    <mergeCell ref="F49:G49"/>
    <mergeCell ref="B37:C37"/>
    <mergeCell ref="F37:G37"/>
    <mergeCell ref="B24:G24"/>
    <mergeCell ref="B20:H20"/>
    <mergeCell ref="B14:C14"/>
    <mergeCell ref="B15:C15"/>
    <mergeCell ref="B16:C17"/>
    <mergeCell ref="D16:E17"/>
    <mergeCell ref="B1:G1"/>
    <mergeCell ref="B2:G2"/>
    <mergeCell ref="B4:G10"/>
    <mergeCell ref="B11:H11"/>
    <mergeCell ref="B13:C13"/>
    <mergeCell ref="D13:G13"/>
    <mergeCell ref="B28:C28"/>
    <mergeCell ref="D28:E28"/>
    <mergeCell ref="F28:G28"/>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8:C38"/>
    <mergeCell ref="D38:E38"/>
    <mergeCell ref="F38:G38"/>
    <mergeCell ref="B34:C34"/>
    <mergeCell ref="D34:E34"/>
    <mergeCell ref="F34:G34"/>
    <mergeCell ref="B35:C35"/>
    <mergeCell ref="D35:E35"/>
    <mergeCell ref="F35:G35"/>
    <mergeCell ref="B47:C47"/>
    <mergeCell ref="F47:G47"/>
    <mergeCell ref="B48:C48"/>
    <mergeCell ref="F48:G48"/>
    <mergeCell ref="B51:C51"/>
    <mergeCell ref="F51:G51"/>
    <mergeCell ref="B41:G41"/>
    <mergeCell ref="B43:C43"/>
    <mergeCell ref="F43:G43"/>
    <mergeCell ref="B45:G45"/>
    <mergeCell ref="B46:C46"/>
    <mergeCell ref="F46:G46"/>
    <mergeCell ref="B55:C55"/>
    <mergeCell ref="F55:G55"/>
    <mergeCell ref="B56:C56"/>
    <mergeCell ref="F56:G56"/>
    <mergeCell ref="B57:C57"/>
    <mergeCell ref="F57:G57"/>
    <mergeCell ref="B52:C52"/>
    <mergeCell ref="F52:G52"/>
    <mergeCell ref="B53:C53"/>
    <mergeCell ref="F53:G53"/>
    <mergeCell ref="B54:C54"/>
    <mergeCell ref="F54:G54"/>
    <mergeCell ref="B63:C63"/>
    <mergeCell ref="F63:G63"/>
    <mergeCell ref="B64:C64"/>
    <mergeCell ref="F64:G64"/>
    <mergeCell ref="B65:C65"/>
    <mergeCell ref="F65:G65"/>
    <mergeCell ref="F58:G58"/>
    <mergeCell ref="B60:G60"/>
    <mergeCell ref="B61:C61"/>
    <mergeCell ref="F61:G61"/>
    <mergeCell ref="B62:C62"/>
    <mergeCell ref="F62:G62"/>
    <mergeCell ref="B69:C69"/>
    <mergeCell ref="F69:G69"/>
    <mergeCell ref="B70:C70"/>
    <mergeCell ref="F70:G70"/>
    <mergeCell ref="F71:G71"/>
    <mergeCell ref="B73:G73"/>
    <mergeCell ref="B66:C66"/>
    <mergeCell ref="F66:G66"/>
    <mergeCell ref="B67:C67"/>
    <mergeCell ref="F67:G67"/>
    <mergeCell ref="B68:C68"/>
    <mergeCell ref="F68:G68"/>
    <mergeCell ref="B77:C77"/>
    <mergeCell ref="F77:G77"/>
    <mergeCell ref="B78:C78"/>
    <mergeCell ref="F78:G78"/>
    <mergeCell ref="B79:C79"/>
    <mergeCell ref="F79:G79"/>
    <mergeCell ref="B74:C74"/>
    <mergeCell ref="F74:G74"/>
    <mergeCell ref="B75:C75"/>
    <mergeCell ref="F75:G75"/>
    <mergeCell ref="B76:C76"/>
    <mergeCell ref="F76:G76"/>
    <mergeCell ref="B83:C83"/>
    <mergeCell ref="F83:G83"/>
    <mergeCell ref="F84:G84"/>
    <mergeCell ref="B86:G86"/>
    <mergeCell ref="B87:C87"/>
    <mergeCell ref="F87:G87"/>
    <mergeCell ref="B80:C80"/>
    <mergeCell ref="F80:G80"/>
    <mergeCell ref="B81:C81"/>
    <mergeCell ref="F81:G81"/>
    <mergeCell ref="B82:C82"/>
    <mergeCell ref="F82:G82"/>
    <mergeCell ref="B91:C91"/>
    <mergeCell ref="F91:G91"/>
    <mergeCell ref="B92:C92"/>
    <mergeCell ref="F92:G92"/>
    <mergeCell ref="B93:C93"/>
    <mergeCell ref="F93:G93"/>
    <mergeCell ref="B88:C88"/>
    <mergeCell ref="F88:G88"/>
    <mergeCell ref="B89:C89"/>
    <mergeCell ref="F89:G89"/>
    <mergeCell ref="B90:C90"/>
    <mergeCell ref="F90:G90"/>
    <mergeCell ref="B99:G99"/>
    <mergeCell ref="B100:C100"/>
    <mergeCell ref="F100:G100"/>
    <mergeCell ref="B101:C101"/>
    <mergeCell ref="F101:G101"/>
    <mergeCell ref="B94:C94"/>
    <mergeCell ref="F94:G94"/>
    <mergeCell ref="B95:C95"/>
    <mergeCell ref="F95:G95"/>
    <mergeCell ref="B96:C96"/>
    <mergeCell ref="F96:G96"/>
    <mergeCell ref="H119:H121"/>
    <mergeCell ref="A1:A170"/>
    <mergeCell ref="B119:G119"/>
    <mergeCell ref="B121:G121"/>
    <mergeCell ref="B21:G21"/>
    <mergeCell ref="B110:C110"/>
    <mergeCell ref="F110:G110"/>
    <mergeCell ref="B111:C111"/>
    <mergeCell ref="F111:G111"/>
    <mergeCell ref="F112:G112"/>
    <mergeCell ref="F114:G114"/>
    <mergeCell ref="B107:C107"/>
    <mergeCell ref="F107:G107"/>
    <mergeCell ref="B108:C108"/>
    <mergeCell ref="F108:G108"/>
    <mergeCell ref="B109:C109"/>
    <mergeCell ref="F109:G109"/>
    <mergeCell ref="B102:C102"/>
    <mergeCell ref="F102:G102"/>
    <mergeCell ref="B103:C103"/>
    <mergeCell ref="F103:G103"/>
    <mergeCell ref="B104:C104"/>
    <mergeCell ref="F104:G104"/>
    <mergeCell ref="F97:G97"/>
  </mergeCells>
  <hyperlinks>
    <hyperlink ref="I65" r:id="rId1" location="?keyword=glass%20serological%20pipettes%20to%20contain%20reusable" xr:uid="{BEB5494A-0FB7-7B46-8D81-62F3446F8231}"/>
    <hyperlink ref="I66" r:id="rId2" location="?keyword=glass%20serological%20pipettes%20to%20contain%20reusable" xr:uid="{16E49678-AE04-B946-9C01-552F3B0C9F14}"/>
    <hyperlink ref="I67" r:id="rId3" location="?keyword=glass%20serological%20pipettes%20to%20contain%20reusable" xr:uid="{A88B92F6-E0B6-7F48-AFD0-DA67FF5838FA}"/>
    <hyperlink ref="I68" r:id="rId4" xr:uid="{F3929DC5-3D38-8745-8ABE-E015DFCB5BC1}"/>
    <hyperlink ref="I54" r:id="rId5" xr:uid="{61E42C52-8381-434A-984F-9BA8DF9BA2F8}"/>
    <hyperlink ref="I55" r:id="rId6" location="?keyword=Lonza%20pyrogene" xr:uid="{2932F671-A251-4F43-A4FA-8E458682647E}"/>
    <hyperlink ref="I56" r:id="rId7" location="?keyword=Lonza%20LAL%20reagent%20grade" xr:uid="{907ED2D6-9081-4D4A-A427-4DC0B03EFC35}"/>
    <hyperlink ref="I57" r:id="rId8" xr:uid="{8CE2323F-E222-C947-AEAD-ABF0E094A4FD}"/>
    <hyperlink ref="I58" r:id="rId9" xr:uid="{A8998237-E615-944B-9C5E-5B822D7F0106}"/>
    <hyperlink ref="I59" r:id="rId10" xr:uid="{729FA36C-0DEC-614B-9040-07E09E08EF14}"/>
    <hyperlink ref="I42" r:id="rId11" xr:uid="{3727012B-C92A-C44C-A747-4A6BF0AEC1A4}"/>
    <hyperlink ref="I44" r:id="rId12" display="https://www.target.com/p/boon-lawn-countertop-drying-rack-gray/-/A-82691031?ref=tgt_adv_XS000000&amp;AFID=google_pla_df&amp;fndsrc=tgtao&amp;DFA=71700000012510679&amp;CPNG=PLA_Baby%2BShopping%7CBaby_Ecomm_Baby&amp;adgroup=SC_Baby_High%2BMargin&amp;LID=700000001170770pgs&amp;LNM=PRODUCT_GROUP&amp;network=g&amp;device=c&amp;location=9022096&amp;targetid=pla-923670360630&amp;ds_rl=1242884&amp;ds_rl=1246978&amp;ds_rl=1248099&amp;gclid=CjwKCAiAp8iMBhAqEiwAJb94zyshbTVWve_3cVqYFIZOfNA1sToYqjgnzF0p0pydaizBBQlSw8FOLBoC-QUQAvD_BwE&amp;gclsrc=aw.ds" xr:uid="{02F2539D-71F3-584D-B111-8FE9F2125FEA}"/>
    <hyperlink ref="I36" r:id="rId13" xr:uid="{9EC8337C-5B7B-6147-817F-1CCFC1906827}"/>
    <hyperlink ref="I39" r:id="rId14" xr:uid="{3F8396C3-CA56-6E42-9534-E05E63AF1182}"/>
  </hyperlinks>
  <pageMargins left="0.7" right="0.7" top="0.75" bottom="0.75" header="0.3" footer="0.3"/>
  <pageSetup orientation="portrait" r:id="rId15"/>
  <drawing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569796-614B-4325-BDB4-A399D0F2B655}"/>
</file>

<file path=customXml/itemProps2.xml><?xml version="1.0" encoding="utf-8"?>
<ds:datastoreItem xmlns:ds="http://schemas.openxmlformats.org/officeDocument/2006/customXml" ds:itemID="{E283D5C7-6BE3-456B-A739-1E6AB9990FD5}"/>
</file>

<file path=customXml/itemProps3.xml><?xml version="1.0" encoding="utf-8"?>
<ds:datastoreItem xmlns:ds="http://schemas.openxmlformats.org/officeDocument/2006/customXml" ds:itemID="{B74F892A-28EC-4D93-8047-9592DD1107C2}"/>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Microsoft Office User</cp:lastModifiedBy>
  <dcterms:created xsi:type="dcterms:W3CDTF">2014-09-19T14:32:14Z</dcterms:created>
  <dcterms:modified xsi:type="dcterms:W3CDTF">2021-11-19T23:37:02Z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