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004"/>
  <workbookPr autoCompressPictures="0"/>
  <xr:revisionPtr revIDLastSave="0" documentId="11_D129E00F71E978EC09A2400E06C2416531265181" xr6:coauthVersionLast="47" xr6:coauthVersionMax="47" xr10:uidLastSave="{00000000-0000-0000-0000-000000000000}"/>
  <bookViews>
    <workbookView xWindow="0" yWindow="0" windowWidth="20730" windowHeight="11760" tabRatio="500" firstSheet="1" activeTab="1" xr2:uid="{00000000-000D-0000-FFFF-FFFF00000000}"/>
  </bookViews>
  <sheets>
    <sheet name="SSC Step 2 Application" sheetId="1" r:id="rId1"/>
    <sheet name="Project Budget and Figures" sheetId="2" r:id="rId2"/>
  </sheets>
  <calcPr calcId="125725"/>
  <extLst>
    <ext xmlns:x15="http://schemas.microsoft.com/office/spreadsheetml/2010/11/main" uri="{140A7094-0E35-4892-8432-C4D2E57EDEB5}">
      <x15:workbookPr chartTrackingRefBase="1"/>
    </ext>
    <ext xmlns:mx="http://schemas.microsoft.com/office/mac/excel/2008/main" uri="{7523E5D3-25F3-A5E0-1632-64F254C22452}">
      <mx:ArchID Flags="2"/>
    </ext>
  </extLst>
</workbook>
</file>

<file path=xl/calcChain.xml><?xml version="1.0" encoding="utf-8"?>
<calcChain xmlns="http://schemas.openxmlformats.org/spreadsheetml/2006/main">
  <c r="E12" i="2" l="1"/>
  <c r="D12" i="2"/>
  <c r="C12" i="2"/>
  <c r="F37" i="1"/>
  <c r="F39" i="1"/>
  <c r="E147" i="1" l="1"/>
  <c r="E148" i="1"/>
  <c r="E149" i="1"/>
  <c r="E150" i="1"/>
  <c r="E151" i="1"/>
  <c r="E152" i="1"/>
  <c r="E153" i="1"/>
  <c r="E154" i="1"/>
  <c r="E155" i="1"/>
  <c r="E156" i="1"/>
  <c r="E157" i="1"/>
  <c r="E134" i="1"/>
  <c r="E135" i="1"/>
  <c r="E136" i="1"/>
  <c r="E137" i="1"/>
  <c r="E138" i="1"/>
  <c r="E139" i="1"/>
  <c r="E140" i="1"/>
  <c r="E141" i="1"/>
  <c r="E142" i="1"/>
  <c r="E143" i="1"/>
  <c r="E144" i="1"/>
  <c r="E121" i="1"/>
  <c r="E122" i="1"/>
  <c r="E123" i="1"/>
  <c r="E124" i="1"/>
  <c r="E125" i="1"/>
  <c r="E126" i="1"/>
  <c r="E127" i="1"/>
  <c r="E128" i="1"/>
  <c r="E129" i="1"/>
  <c r="E130" i="1"/>
  <c r="E108" i="1"/>
  <c r="E118" i="1" s="1"/>
  <c r="E109" i="1"/>
  <c r="E110" i="1"/>
  <c r="E111" i="1"/>
  <c r="E112" i="1"/>
  <c r="E113" i="1"/>
  <c r="E114" i="1"/>
  <c r="E115" i="1"/>
  <c r="E116" i="1"/>
  <c r="E117" i="1"/>
  <c r="E95" i="1"/>
  <c r="E96" i="1"/>
  <c r="E105" i="1" s="1"/>
  <c r="E97" i="1"/>
  <c r="E98" i="1"/>
  <c r="E99" i="1"/>
  <c r="E100" i="1"/>
  <c r="E101" i="1"/>
  <c r="E102" i="1"/>
  <c r="E103" i="1"/>
  <c r="E104" i="1"/>
  <c r="E131" i="1" l="1"/>
  <c r="E159" i="1"/>
</calcChain>
</file>

<file path=xl/sharedStrings.xml><?xml version="1.0" encoding="utf-8"?>
<sst xmlns="http://schemas.openxmlformats.org/spreadsheetml/2006/main" count="138" uniqueCount="115">
  <si>
    <t>Funding Application: Step 2</t>
  </si>
  <si>
    <t>Please upload this completed application and supporting documentation by 11:59pm, November 11, 2012 to the SSC website. Click here to access the webpage. The committee will be voting on project funding on 11/30/12. Funding will be made available at the end of the semester in which the application was submitted. The Working Group Chairs will be in contact with you regarding any questions about the application. If you have any questions about the application process, please contact the SSC Program Advisor, Mckenzie Beverage, at mbeverag@illinois.edu.</t>
  </si>
  <si>
    <t>GENERAL INFORMATION</t>
  </si>
  <si>
    <t>Project Title:</t>
  </si>
  <si>
    <t>Allerton Park Geothermal Project</t>
  </si>
  <si>
    <t>Total Amount Requested from SSC:</t>
  </si>
  <si>
    <t>Amount Requested as:</t>
  </si>
  <si>
    <t>GRANT</t>
  </si>
  <si>
    <t>(LOAN or GRANT)</t>
  </si>
  <si>
    <t>Topic Areas</t>
  </si>
  <si>
    <t>Please select the topic area(s) that best describes your project:</t>
  </si>
  <si>
    <t>Energy</t>
  </si>
  <si>
    <t>Land</t>
  </si>
  <si>
    <t>Food &amp; Waste</t>
  </si>
  <si>
    <t>Education</t>
  </si>
  <si>
    <t>Water</t>
  </si>
  <si>
    <t>Transportation</t>
  </si>
  <si>
    <t>CONTACT INFORMATION</t>
  </si>
  <si>
    <t>Applicant/Project Leader</t>
  </si>
  <si>
    <t>Name:</t>
  </si>
  <si>
    <t>Derek Peterson</t>
  </si>
  <si>
    <t>Unit/Department:</t>
  </si>
  <si>
    <t>Allerton Park</t>
  </si>
  <si>
    <t>Email:</t>
  </si>
  <si>
    <t>depetrsn@illinois.edu</t>
  </si>
  <si>
    <t>Phone Number:</t>
  </si>
  <si>
    <t>(217) 778 – 9111</t>
  </si>
  <si>
    <t>Organization Code (for CFOP):</t>
  </si>
  <si>
    <t>Financial Contact</t>
  </si>
  <si>
    <t>Role:</t>
  </si>
  <si>
    <t>Associate Director</t>
  </si>
  <si>
    <t>Faculty/Unit/Department:</t>
  </si>
  <si>
    <t>Project Team:</t>
  </si>
  <si>
    <t>Name</t>
  </si>
  <si>
    <t>Faculty/Department</t>
  </si>
  <si>
    <t>Email</t>
  </si>
  <si>
    <t>Wes Maurer</t>
  </si>
  <si>
    <t>wmaurer2@illinois.edu</t>
  </si>
  <si>
    <t>Richard Burton</t>
  </si>
  <si>
    <t>Facilities Manager Contact</t>
  </si>
  <si>
    <t>(if applicable)</t>
  </si>
  <si>
    <t>rburton3@illinois.edu</t>
  </si>
  <si>
    <t>(217) 853 - 9990</t>
  </si>
  <si>
    <t>PROJECT DESCRIPTION</t>
  </si>
  <si>
    <t>Provide a brief background of the project, the goals, and desired outcome.</t>
  </si>
  <si>
    <t xml:space="preserve">This project seeks to significantly reduce Allerton Park’s net energy usage while, at the same time, promoting clean, renewable energy.  This will be done by converting the facility’s most inefficient and outdated heating and cooling system, located within the Gatehouse building, to geothermal heating and cooling.  As a U of I entity, Allerton Park strives to lead the way in upholding the University’s climate commitment by proactively encouraging sound and sustainable building principles.  As a climate leader, Allerton Park is committed to encouraging alternative energy initiatives, improving energy efficiency, and engaging students in supporting alternative sources of energy.  </t>
  </si>
  <si>
    <t>Describe how the project will improve the sustainability of the Illinois campus and how the project goes above and beyond campus standards.</t>
  </si>
  <si>
    <t>On average, the Gate House geothermal project stands to substantially reduce Allerton’s on-site emissions by 10.4 tons of CO2 per year according to the Park’s Climate Action Plan.  Over time, this system will utilize only renewable resources through the storage of thermal energy while relying on electricity generated from on-site solar and wind production by 2020 to power the system’s pumps.  Over the coming years, this effort will be a strong contributing factor toward Allerton’s effort to become carbon neutral by 2035. 
The Gate House geothermal project is important and worthy of approval because it lowers the overall carbon footprint of both the Park and the University while ultimately helping the U of I reach its sustainability goals.  Likewise, the geothermal system will be utilized and observed (through signage) by thousands of park visitors and staff each year.  In the long term, this initiative will serve as an example to further encourage the implementation of green building practices both within the Park and on the U of I's main campus where such initiatives have yet to enter into mainstream practice.</t>
  </si>
  <si>
    <t>Where will the project be located? Will special permissions be required to enact the project on this site? If so, please explain and attach any letters of support at the end of the application.</t>
  </si>
  <si>
    <t>The project will be located on-ste at Allerton Park within the faicility's Gatehouse building.  The Gatehouse was constructed by architect John Borie in 1902 as the residence of the estate's head gardener.  Today, rooms in the Gate House are used to accommodate overnight guests.  
No special permission will be required to enact the project on this site.</t>
  </si>
  <si>
    <t>Other than the project team, who will have a stake in the project? Please list other individuals, groups, or departments affiliated directly or indirectly by the project. This includes any entity providing funding (immediate, future, ongoing, matching, in-kind, etc.) and any entities that will be benefitting from this project. Please attach letters of commitment or support at the end of the application.</t>
  </si>
  <si>
    <r>
      <rPr>
        <b/>
        <sz val="12"/>
        <color rgb="FF000000"/>
        <rFont val="Calibri"/>
        <family val="2"/>
      </rPr>
      <t xml:space="preserve">The Illinois Clean Energy Community Foundation: </t>
    </r>
    <r>
      <rPr>
        <sz val="12"/>
        <color rgb="FF000000"/>
        <rFont val="Calibri"/>
      </rPr>
      <t xml:space="preserve">Allerton hopes to acuire a small fraction of the total project cost through a grant from the Illinois Clean Energy Community Foundation offered to public entities for the adoption of geothermal systems.  A letter of Inquiry is due July 16, 2013 and awards made in late October.
</t>
    </r>
    <r>
      <rPr>
        <b/>
        <sz val="12"/>
        <color rgb="FF000000"/>
        <rFont val="Calibri"/>
        <family val="2"/>
      </rPr>
      <t>Campus/Park Visitors/Surrounding Community:</t>
    </r>
    <r>
      <rPr>
        <sz val="12"/>
        <color rgb="FF000000"/>
        <rFont val="Calibri"/>
      </rPr>
      <t xml:space="preserve"> Each year, thousands from U of I and beyond experience Allerton Park through research, recreation, and events.  Allerton's strong commitment to being a low carbon facility and carbon neutral by 2035 aims to advance the stake that both campus and the surrounding region hold in proactively addressing the challenges of climate change and sustainability now and in the future.</t>
    </r>
  </si>
  <si>
    <t>Please indicate how this project will involve or impact students. What role will students play in the project?</t>
  </si>
  <si>
    <t>20 students from architecture, engineering, and urban planning disciplines enrolled in Energy, Planning, and the Built Environment (UP466) will take advantage of the opportunity to participate in the project planning phase and later observe the installation and implementation of Allerton’s geothermal system.  Additionally, students will learn firsthand from Allerton’s facilities manager and certified geothermal technician about strategies and benefits of implementing renewable heating and cooling systems.  25 student workers and staff from the Smart Energy Design Assistance Center (SEDAC) will also organize a tour of the Allerton facility and geothermal project in order to gain a better knowledge and understanding of renewable technologies and building systems.
Social media will play an important role in enhancing long term educational opportunities.  Carful video and photographic documentation of the geothermal installation process will be archived and made available to both U of I students as well as the general public as an informational resource.  Likewise, a web-based information system will be made accessible on the Allerton Park website for students to ping and see how much energy is being used and where it is coming from in order to better understand and track emissions.
Finally, highly visible signage promoting the new geothermal system will serve to educate the Park’s several thousand annual student visitors on the importance of clean energy and building systems while raising awareness of the Park’s green initiatives and proactive commitment to becoming a net zero facility by 2035.  By publicizing this initiative and others, the Park aims to foster a sense of pride among University students and staff, set a strong example of environmentally sound building design, and encourage similar activities within the campus community and beyond.</t>
  </si>
  <si>
    <t>Have you applied for funding from SSC before? If so, for what project?</t>
  </si>
  <si>
    <t>Yes.  Allerton successfully applied to SSC for the funding of a similar geothermal project in 2010 located within the Park's Evergreen Lodge.</t>
  </si>
  <si>
    <t>SCOPE, SCHEDULE, AND BUDGET VERIFICATION</t>
  </si>
  <si>
    <t>If the project required you to obtain information from Facilities &amp; Services Planning Division, please include that here and attach any supporting documentation.</t>
  </si>
  <si>
    <t>Scope &amp; Schedule</t>
  </si>
  <si>
    <t xml:space="preserve">What is the plan for project implementation? Describe the key steps of the project including the start date, target completion date, target date for submitting a final report, and any significant tasks or milestones in the table below. Please be as detailed as possible. Insert additional rows if necessary. </t>
  </si>
  <si>
    <t>Task</t>
  </si>
  <si>
    <t>Timeframe (# of weeks to completion)</t>
  </si>
  <si>
    <t>Estimated Completion Date</t>
  </si>
  <si>
    <t>Purchasing of Materials</t>
  </si>
  <si>
    <t>Demolition &amp; Removal of Existing Equipment</t>
  </si>
  <si>
    <t>Well Drilling</t>
  </si>
  <si>
    <t>Installation of Units and Final Wrap Up (testing, equipment checks, etc.)</t>
  </si>
  <si>
    <t>Submission of Final Report</t>
  </si>
  <si>
    <t>Budget</t>
  </si>
  <si>
    <t>List all budget items for which funding is being requested under the appropriate category in the following table. Include cost and total amount for each item requested. Please be as detailed as possible. Insert additional rows if necessary.</t>
  </si>
  <si>
    <t>Item</t>
  </si>
  <si>
    <t>Cost Per Item</t>
  </si>
  <si>
    <t>Quantity</t>
  </si>
  <si>
    <t>Total Request</t>
  </si>
  <si>
    <t>Equipment &amp; Construction Costs</t>
  </si>
  <si>
    <t>Well Drilling (PAID BY SSC)</t>
  </si>
  <si>
    <t>Equipment (PAID BY SSC)</t>
  </si>
  <si>
    <t>Subtotal</t>
  </si>
  <si>
    <t>Publicity &amp; Communication</t>
  </si>
  <si>
    <t>Signage &amp; Social Media (PAID BY ALLERTON)</t>
  </si>
  <si>
    <t>Personnel &amp; Wages</t>
  </si>
  <si>
    <t>Demolition (PAID BY ALLERTON)</t>
  </si>
  <si>
    <t>Installation (PAID BY ALLERTON)</t>
  </si>
  <si>
    <t>Project Budget per F&amp;S</t>
  </si>
  <si>
    <t>General Supplies &amp; Other</t>
  </si>
  <si>
    <t>TOTAL BUDGET</t>
  </si>
  <si>
    <t>If the project is implemented, will there be any ongoing funding required? What is the strategy for supporting the project in order to cover replacement, operation, or renewal costs? (Note: SSC provides funding on a case by case basis and should not be considered as an ongoing source of funding)</t>
  </si>
  <si>
    <t>No ongoing funding will be required for this project.  In the unlikely event of additional replacement or operation costs, the Park will use long-term funds derived from the project's resultant energy savings to cover the costs.</t>
  </si>
  <si>
    <t>Please include any other sources of funding that have been obtained or applied for, and please attach any relevant letters of support.</t>
  </si>
  <si>
    <t>In addition to funding assistance from SSC, Allerton intends to inquire to the Illinois Clean Energy Community Foundation for a small grant offered to public entities for the adoption of geothermal systems.  A letter of Inquiry is due July 16, 2013 and awards made in late October.</t>
  </si>
  <si>
    <t>ENVIRONMENTAL, SOCIAL, AND ECONOMIC IMPACTS</t>
  </si>
  <si>
    <t>In this section, please describe the impact this project will have on this campus. Which aspects of sustainability will the project address? Does the project fit within one of the iCAP goals? If so, please describe. Does the project go above and beyond current university standards and policies? Please describe.</t>
  </si>
  <si>
    <r>
      <t xml:space="preserve">The Allerton Park geothermal project will impact campus by leading the way a U of I entitiy actively engaged in implementing green building technology.  Detailed documentation of this process will provide encouragement and guidance for other departments to follow in this example in the future.  
This project will address two aspects of sustainability which coincide with the iCAP's Climate Commitments: 
</t>
    </r>
    <r>
      <rPr>
        <b/>
        <sz val="12"/>
        <color rgb="FF000000"/>
        <rFont val="Calibri"/>
        <family val="2"/>
      </rPr>
      <t>1)</t>
    </r>
    <r>
      <rPr>
        <sz val="12"/>
        <color rgb="FF000000"/>
        <rFont val="Calibri"/>
        <family val="2"/>
      </rPr>
      <t xml:space="preserve"> </t>
    </r>
    <r>
      <rPr>
        <b/>
        <sz val="12"/>
        <color rgb="FF000000"/>
        <rFont val="Calibri"/>
        <family val="2"/>
      </rPr>
      <t>Renewable Energy</t>
    </r>
    <r>
      <rPr>
        <sz val="12"/>
        <color rgb="FF000000"/>
        <rFont val="Calibri"/>
        <family val="2"/>
      </rPr>
      <t xml:space="preserve">: The replacement of fossil fuels (natural gas) with renewable thermal energy.
</t>
    </r>
    <r>
      <rPr>
        <b/>
        <sz val="12"/>
        <color rgb="FF000000"/>
        <rFont val="Calibri"/>
        <family val="2"/>
      </rPr>
      <t>2) Building Standards</t>
    </r>
    <r>
      <rPr>
        <sz val="12"/>
        <color rgb="FF000000"/>
        <rFont val="Calibri"/>
        <family val="2"/>
      </rPr>
      <t>: The installment of a geothermal heating and cooling system in the Gatehouse will be a primary driver to reaching LEED Gold standards by 2015.
This project goes above and beyond current University standards and policies by contributing strongly to Allerton's commitment to obtaining LEED Gold certification for all on-site buildings by 2015 as stated in the Park's climate action plan.</t>
    </r>
  </si>
  <si>
    <t>Please estimate the greenhouse gas impact this project will have, if applicable. Use the University of Illinois at Urbana-Champaign Energy Management website (click here) to determine the cost of energy on campus and the following chart to determine GHG emissions:</t>
  </si>
  <si>
    <t xml:space="preserve">The Gate House geothermal project stands to substantially reduce Allerton’s on-site emissions by 20,800 lbs of CO2 (10.4 tons of CO2 / 1,997 therms) in natural gas (Figures according to the EPA; CO2 Conversion Source: http://www.epa.gov/cleanenergy/energy-resources/calculator.html) and roughly 8 tons of CO2 by mitigating refrigerant emissions caused by leaky cooling units - over 18 tons of CO2 in total.  
Over time, this system will utilize only renewable resources through the storage of thermal energy while relying on electricity generated from on-site solar and wind production by 2020 to power the system’s pumps.  Over the coming years, this effort will be a strong contributing factor toward Allerton’s effort to become carbon neutral by 2035. </t>
  </si>
  <si>
    <t>EDUCATION, OUTREACH, AND PUBLICITY PLAN</t>
  </si>
  <si>
    <r>
      <t>Please note that all projects are required to publicize SSC's financial contribution by whatever means are most appropriate for the project. Photo documentation of the project's progress and completed product are required in addition to the interim and final reports. Note that your project may be selected to present a poster at a symposium.</t>
    </r>
    <r>
      <rPr>
        <sz val="12"/>
        <color rgb="FF000000"/>
        <rFont val="Calibri"/>
      </rPr>
      <t xml:space="preserve"> The SSC Program Advisor will work with the project team in conjunction with Illini Union Marketing to determine what is best suited for the project.</t>
    </r>
  </si>
  <si>
    <t>What is the plan for publicizing the project on campus? In addition to SSC, where will information about this project get reported?</t>
  </si>
  <si>
    <t>Video and photographic documentation of the geothermal installation process will be archived and made available to the campus community as an informational resource.  Likewise, a web-based information system will be made accessible on the Allerton Park website for students to ping and see how much energy is being used and where it is coming from in order to better understand and track emissions.  All other relevant project information will similarly be made available on the Park's website.</t>
  </si>
  <si>
    <t>Please list specific outreach goals and ways in which the outreach can be measured.</t>
  </si>
  <si>
    <r>
      <rPr>
        <b/>
        <sz val="12"/>
        <color rgb="FF000000"/>
        <rFont val="Calibri"/>
        <family val="2"/>
      </rPr>
      <t xml:space="preserve">Education and Leadership: </t>
    </r>
    <r>
      <rPr>
        <sz val="12"/>
        <color rgb="FF000000"/>
        <rFont val="Calibri"/>
        <family val="2"/>
      </rPr>
      <t>Highly visible signage promoting the new geothermal system will serve to educate the Park’s several thousand annual student visitors on the importance of clean energy and building systems while raising awareness of the Park’s green initiatives and proactive commitment to becoming a net zero facility by 2035.  The Park's certified geothermal technician will also be made available to lead special student tours and discussions.  By publicizing this initiative and others, the Park aims to foster a sense of pride among University students and staff, set a strong example of environmentally sound building design, and encourage similar activities within the campus community and beyond.  Outreach may be measuered by the further adoption of green building and renewable energy practices in the campus community, following Allerton's strong example and commitment to sustainablility.</t>
    </r>
  </si>
  <si>
    <t>Allerton Gatehouse Geothermal Project</t>
  </si>
  <si>
    <t>Est. Cost</t>
  </si>
  <si>
    <t>Allerton</t>
  </si>
  <si>
    <t>SSC</t>
  </si>
  <si>
    <t xml:space="preserve">    Demolition</t>
  </si>
  <si>
    <t xml:space="preserve">    Well Drilling</t>
  </si>
  <si>
    <t xml:space="preserve">    Equipment</t>
  </si>
  <si>
    <t xml:space="preserve">    Installation</t>
  </si>
  <si>
    <t xml:space="preserve">    Signage</t>
  </si>
  <si>
    <t>Total Project Costs</t>
  </si>
  <si>
    <t>* Budget advised / approved by Alan Chalifoux, Engineer and Geothermal Technician</t>
  </si>
  <si>
    <t>Gatehouse Electricity Consummption in 2011</t>
  </si>
  <si>
    <t xml:space="preserve">  *Assessment by the Smart Energy Design Assistance Center (SEDAC)</t>
  </si>
  <si>
    <t>Gatehouse Natural Gas Consummption in 2011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</si>
</sst>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_);\(&quot;$&quot;#,##0\)"/>
    <numFmt numFmtId="164" formatCode="&quot;$&quot;#,##0.00;&quot;$&quot;\(#,##0.00\)"/>
    <numFmt numFmtId="165" formatCode="[&lt;=9999999]###\-####;\(###\)\ ###\-####"/>
    <numFmt numFmtId="166" formatCode="&quot;$&quot;#,##0"/>
  </numFmts>
  <fonts count="27">
    <font>
      <sz val="10"/>
      <color rgb="FF000000"/>
      <name val="Arial"/>
    </font>
    <font>
      <sz val="12"/>
      <color rgb="FF000000"/>
      <name val="Calibri"/>
    </font>
    <font>
      <b/>
      <sz val="20"/>
      <color rgb="FF000090"/>
      <name val="Calibri"/>
    </font>
    <font>
      <b/>
      <sz val="16"/>
      <color rgb="FF000000"/>
      <name val="Calibri"/>
    </font>
    <font>
      <b/>
      <sz val="12"/>
      <color rgb="FF000000"/>
      <name val="Calibri"/>
    </font>
    <font>
      <sz val="36"/>
      <color rgb="FF008000"/>
      <name val="Calibri"/>
    </font>
    <font>
      <b/>
      <sz val="14"/>
      <color rgb="FF000000"/>
      <name val="Calibri"/>
    </font>
    <font>
      <sz val="12"/>
      <color rgb="FF000000"/>
      <name val="Calibri"/>
    </font>
    <font>
      <sz val="12"/>
      <color rgb="FF000000"/>
      <name val="Calibri"/>
    </font>
    <font>
      <sz val="12"/>
      <color rgb="FF000000"/>
      <name val="Calibri"/>
    </font>
    <font>
      <b/>
      <sz val="20"/>
      <color rgb="FF000000"/>
      <name val="Calibri"/>
    </font>
    <font>
      <b/>
      <sz val="24"/>
      <color rgb="FFE36C09"/>
      <name val="Calibri"/>
    </font>
    <font>
      <u/>
      <sz val="10"/>
      <color theme="10"/>
      <name val="Arial"/>
    </font>
    <font>
      <u/>
      <sz val="10"/>
      <color theme="11"/>
      <name val="Arial"/>
    </font>
    <font>
      <sz val="14"/>
      <name val="Calibri"/>
      <family val="2"/>
      <scheme val="minor"/>
    </font>
    <font>
      <sz val="12"/>
      <color rgb="FF000000"/>
      <name val="Calibri"/>
      <family val="2"/>
    </font>
    <font>
      <b/>
      <sz val="12"/>
      <color rgb="FF000000"/>
      <name val="Calibri"/>
      <family val="2"/>
    </font>
    <font>
      <b/>
      <sz val="12"/>
      <name val="Calibri"/>
      <family val="2"/>
      <scheme val="minor"/>
    </font>
    <font>
      <sz val="12"/>
      <color rgb="FF000000"/>
      <name val="Calibri"/>
      <family val="2"/>
      <scheme val="minor"/>
    </font>
    <font>
      <b/>
      <sz val="12"/>
      <color rgb="FF000000"/>
      <name val="Calibri"/>
      <family val="2"/>
      <scheme val="minor"/>
    </font>
    <font>
      <b/>
      <sz val="18"/>
      <color rgb="FF000000"/>
      <name val="Arial"/>
      <family val="2"/>
    </font>
    <font>
      <b/>
      <sz val="14"/>
      <color rgb="FF000000"/>
      <name val="Calibri"/>
      <family val="2"/>
      <scheme val="minor"/>
    </font>
    <font>
      <sz val="14"/>
      <color rgb="FF000000"/>
      <name val="Calibri"/>
      <family val="2"/>
      <scheme val="minor"/>
    </font>
    <font>
      <b/>
      <sz val="16"/>
      <color rgb="FF000000"/>
      <name val="Calibri"/>
      <family val="2"/>
      <scheme val="minor"/>
    </font>
    <font>
      <sz val="16"/>
      <color rgb="FF000000"/>
      <name val="Calibri"/>
      <family val="2"/>
      <scheme val="minor"/>
    </font>
    <font>
      <b/>
      <sz val="18"/>
      <color rgb="FF000000"/>
      <name val="Calibri"/>
      <family val="2"/>
      <scheme val="minor"/>
    </font>
    <font>
      <b/>
      <sz val="10"/>
      <color rgb="FF000000"/>
      <name val="Arial"/>
      <family val="2"/>
    </font>
  </fonts>
  <fills count="9">
    <fill>
      <patternFill patternType="none"/>
    </fill>
    <fill>
      <patternFill patternType="gray125"/>
    </fill>
    <fill>
      <patternFill patternType="solid">
        <fgColor rgb="FFD8D8D8"/>
        <bgColor indexed="64"/>
      </patternFill>
    </fill>
    <fill>
      <patternFill patternType="solid">
        <fgColor rgb="FFD8D8D8"/>
        <bgColor indexed="64"/>
      </patternFill>
    </fill>
    <fill>
      <patternFill patternType="solid">
        <fgColor rgb="FFFFFFFF"/>
        <bgColor indexed="64"/>
      </patternFill>
    </fill>
    <fill>
      <patternFill patternType="solid">
        <fgColor theme="0"/>
        <bgColor indexed="64"/>
      </patternFill>
    </fill>
    <fill>
      <patternFill patternType="solid">
        <fgColor theme="0" tint="-0.14999847407452621"/>
        <bgColor indexed="64"/>
      </patternFill>
    </fill>
    <fill>
      <patternFill patternType="solid">
        <fgColor theme="2"/>
        <bgColor indexed="64"/>
      </patternFill>
    </fill>
    <fill>
      <patternFill patternType="solid">
        <fgColor rgb="FFFFFFCC"/>
        <bgColor indexed="64"/>
      </patternFill>
    </fill>
  </fills>
  <borders count="36">
    <border>
      <left/>
      <right/>
      <top/>
      <bottom/>
      <diagonal/>
    </border>
    <border>
      <left style="medium">
        <color auto="1"/>
      </left>
      <right style="medium">
        <color auto="1"/>
      </right>
      <top style="medium">
        <color auto="1"/>
      </top>
      <bottom style="medium">
        <color auto="1"/>
      </bottom>
      <diagonal/>
    </border>
    <border>
      <left/>
      <right style="thin">
        <color auto="1"/>
      </right>
      <top style="thin">
        <color auto="1"/>
      </top>
      <bottom style="medium">
        <color auto="1"/>
      </bottom>
      <diagonal/>
    </border>
    <border>
      <left/>
      <right style="thin">
        <color auto="1"/>
      </right>
      <top style="thin">
        <color auto="1"/>
      </top>
      <bottom/>
      <diagonal/>
    </border>
    <border>
      <left style="thin">
        <color auto="1"/>
      </left>
      <right/>
      <top style="thin">
        <color auto="1"/>
      </top>
      <bottom style="medium">
        <color auto="1"/>
      </bottom>
      <diagonal/>
    </border>
    <border>
      <left/>
      <right/>
      <top style="thin">
        <color auto="1"/>
      </top>
      <bottom/>
      <diagonal/>
    </border>
    <border>
      <left/>
      <right style="thin">
        <color auto="1"/>
      </right>
      <top/>
      <bottom style="thin">
        <color auto="1"/>
      </bottom>
      <diagonal/>
    </border>
    <border>
      <left/>
      <right/>
      <top style="medium">
        <color auto="1"/>
      </top>
      <bottom style="medium">
        <color auto="1"/>
      </bottom>
      <diagonal/>
    </border>
    <border>
      <left/>
      <right style="medium">
        <color auto="1"/>
      </right>
      <top style="thin">
        <color auto="1"/>
      </top>
      <bottom style="medium">
        <color auto="1"/>
      </bottom>
      <diagonal/>
    </border>
    <border>
      <left/>
      <right style="medium">
        <color auto="1"/>
      </right>
      <top style="thin">
        <color auto="1"/>
      </top>
      <bottom/>
      <diagonal/>
    </border>
    <border>
      <left style="thin">
        <color auto="1"/>
      </left>
      <right/>
      <top/>
      <bottom style="thin">
        <color auto="1"/>
      </bottom>
      <diagonal/>
    </border>
    <border>
      <left style="medium">
        <color auto="1"/>
      </left>
      <right/>
      <top style="medium">
        <color auto="1"/>
      </top>
      <bottom style="medium">
        <color auto="1"/>
      </bottom>
      <diagonal/>
    </border>
    <border>
      <left style="medium">
        <color auto="1"/>
      </left>
      <right style="thin">
        <color auto="1"/>
      </right>
      <top/>
      <bottom style="medium">
        <color auto="1"/>
      </bottom>
      <diagonal/>
    </border>
    <border>
      <left/>
      <right/>
      <top/>
      <bottom style="thin">
        <color auto="1"/>
      </bottom>
      <diagonal/>
    </border>
    <border>
      <left style="thin">
        <color auto="1"/>
      </left>
      <right/>
      <top style="thin">
        <color auto="1"/>
      </top>
      <bottom style="thin">
        <color auto="1"/>
      </bottom>
      <diagonal/>
    </border>
    <border>
      <left/>
      <right/>
      <top style="medium">
        <color auto="1"/>
      </top>
      <bottom style="thin">
        <color auto="1"/>
      </bottom>
      <diagonal/>
    </border>
    <border>
      <left/>
      <right style="thin">
        <color auto="1"/>
      </right>
      <top style="medium">
        <color auto="1"/>
      </top>
      <bottom/>
      <diagonal/>
    </border>
    <border>
      <left/>
      <right style="thin">
        <color auto="1"/>
      </right>
      <top/>
      <bottom/>
      <diagonal/>
    </border>
    <border>
      <left style="medium">
        <color auto="1"/>
      </left>
      <right/>
      <top style="thin">
        <color auto="1"/>
      </top>
      <bottom style="medium">
        <color auto="1"/>
      </bottom>
      <diagonal/>
    </border>
    <border>
      <left style="thin">
        <color auto="1"/>
      </left>
      <right style="thin">
        <color auto="1"/>
      </right>
      <top style="thin">
        <color auto="1"/>
      </top>
      <bottom style="thin">
        <color auto="1"/>
      </bottom>
      <diagonal/>
    </border>
    <border>
      <left style="thin">
        <color auto="1"/>
      </left>
      <right/>
      <top/>
      <bottom/>
      <diagonal/>
    </border>
    <border>
      <left/>
      <right/>
      <top style="medium">
        <color auto="1"/>
      </top>
      <bottom/>
      <diagonal/>
    </border>
    <border>
      <left/>
      <right style="thin">
        <color auto="1"/>
      </right>
      <top style="thin">
        <color auto="1"/>
      </top>
      <bottom style="thin">
        <color auto="1"/>
      </bottom>
      <diagonal/>
    </border>
    <border>
      <left/>
      <right style="medium">
        <color auto="1"/>
      </right>
      <top/>
      <bottom/>
      <diagonal/>
    </border>
    <border>
      <left style="medium">
        <color auto="1"/>
      </left>
      <right/>
      <top style="medium">
        <color auto="1"/>
      </top>
      <bottom/>
      <diagonal/>
    </border>
    <border>
      <left/>
      <right style="medium">
        <color auto="1"/>
      </right>
      <top style="medium">
        <color auto="1"/>
      </top>
      <bottom style="medium">
        <color auto="1"/>
      </bottom>
      <diagonal/>
    </border>
    <border>
      <left/>
      <right/>
      <top/>
      <bottom style="medium">
        <color auto="1"/>
      </bottom>
      <diagonal/>
    </border>
    <border>
      <left style="medium">
        <color auto="1"/>
      </left>
      <right/>
      <top/>
      <bottom/>
      <diagonal/>
    </border>
    <border>
      <left/>
      <right style="medium">
        <color auto="1"/>
      </right>
      <top style="medium">
        <color auto="1"/>
      </top>
      <bottom/>
      <diagonal/>
    </border>
    <border>
      <left style="medium">
        <color auto="1"/>
      </left>
      <right/>
      <top/>
      <bottom style="medium">
        <color auto="1"/>
      </bottom>
      <diagonal/>
    </border>
    <border>
      <left/>
      <right style="medium">
        <color auto="1"/>
      </right>
      <top/>
      <bottom style="medium">
        <color auto="1"/>
      </bottom>
      <diagonal/>
    </border>
    <border>
      <left/>
      <right/>
      <top style="thin">
        <color auto="1"/>
      </top>
      <bottom style="thin">
        <color auto="1"/>
      </bottom>
      <diagonal/>
    </border>
    <border>
      <left style="thin">
        <color auto="1"/>
      </left>
      <right/>
      <top style="thin">
        <color auto="1"/>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4">
    <xf numFmtId="0" fontId="0" fillId="0" borderId="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cellStyleXfs>
  <cellXfs count="148">
    <xf numFmtId="0" fontId="0" fillId="0" borderId="0" xfId="0" applyAlignment="1">
      <alignment wrapText="1"/>
    </xf>
    <xf numFmtId="0" fontId="8" fillId="2" borderId="0" xfId="0" applyFont="1" applyFill="1" applyAlignment="1">
      <alignment vertical="center"/>
    </xf>
    <xf numFmtId="0" fontId="0" fillId="6" borderId="0" xfId="0" applyFill="1" applyAlignment="1">
      <alignment wrapText="1"/>
    </xf>
    <xf numFmtId="0" fontId="7" fillId="6" borderId="0" xfId="0" applyFont="1" applyFill="1" applyAlignment="1">
      <alignment vertical="center"/>
    </xf>
    <xf numFmtId="0" fontId="9" fillId="6" borderId="0" xfId="0" applyFont="1" applyFill="1" applyAlignment="1">
      <alignment horizontal="left" vertical="center"/>
    </xf>
    <xf numFmtId="0" fontId="16" fillId="6" borderId="19" xfId="0" applyFont="1" applyFill="1" applyBorder="1" applyAlignment="1" applyProtection="1">
      <alignment horizontal="center" vertical="center"/>
      <protection locked="0"/>
    </xf>
    <xf numFmtId="0" fontId="19" fillId="6" borderId="0" xfId="0" applyFont="1" applyFill="1" applyAlignment="1" applyProtection="1">
      <alignment horizontal="center"/>
      <protection locked="0"/>
    </xf>
    <xf numFmtId="49" fontId="16" fillId="6" borderId="19" xfId="0" applyNumberFormat="1" applyFont="1" applyFill="1" applyBorder="1" applyAlignment="1" applyProtection="1">
      <alignment horizontal="center" vertical="center"/>
      <protection locked="0"/>
    </xf>
    <xf numFmtId="5" fontId="15" fillId="3" borderId="1" xfId="0" applyNumberFormat="1" applyFont="1" applyFill="1" applyBorder="1" applyAlignment="1" applyProtection="1">
      <alignment horizontal="center" vertical="center"/>
      <protection locked="0"/>
    </xf>
    <xf numFmtId="49" fontId="15" fillId="3" borderId="1" xfId="0" applyNumberFormat="1" applyFont="1" applyFill="1" applyBorder="1" applyAlignment="1" applyProtection="1">
      <alignment horizontal="center" vertical="center"/>
      <protection locked="0"/>
    </xf>
    <xf numFmtId="0" fontId="22" fillId="0" borderId="11" xfId="0" applyFont="1" applyBorder="1" applyAlignment="1">
      <alignment wrapText="1"/>
    </xf>
    <xf numFmtId="0" fontId="22" fillId="7" borderId="33" xfId="0" applyFont="1" applyFill="1" applyBorder="1" applyAlignment="1">
      <alignment wrapText="1"/>
    </xf>
    <xf numFmtId="166" fontId="22" fillId="7" borderId="33" xfId="0" applyNumberFormat="1" applyFont="1" applyFill="1" applyBorder="1" applyAlignment="1">
      <alignment wrapText="1"/>
    </xf>
    <xf numFmtId="166" fontId="22" fillId="7" borderId="34" xfId="0" applyNumberFormat="1" applyFont="1" applyFill="1" applyBorder="1" applyAlignment="1">
      <alignment wrapText="1"/>
    </xf>
    <xf numFmtId="0" fontId="22" fillId="7" borderId="34" xfId="0" applyFont="1" applyFill="1" applyBorder="1" applyAlignment="1">
      <alignment wrapText="1"/>
    </xf>
    <xf numFmtId="0" fontId="22" fillId="7" borderId="35" xfId="0" applyFont="1" applyFill="1" applyBorder="1" applyAlignment="1">
      <alignment wrapText="1"/>
    </xf>
    <xf numFmtId="166" fontId="22" fillId="7" borderId="35" xfId="0" applyNumberFormat="1" applyFont="1" applyFill="1" applyBorder="1" applyAlignment="1">
      <alignment wrapText="1"/>
    </xf>
    <xf numFmtId="0" fontId="23" fillId="8" borderId="1" xfId="0" applyFont="1" applyFill="1" applyBorder="1" applyAlignment="1">
      <alignment wrapText="1"/>
    </xf>
    <xf numFmtId="166" fontId="24" fillId="8" borderId="1" xfId="0" applyNumberFormat="1" applyFont="1" applyFill="1" applyBorder="1" applyAlignment="1">
      <alignment wrapText="1"/>
    </xf>
    <xf numFmtId="166" fontId="24" fillId="8" borderId="7" xfId="0" applyNumberFormat="1" applyFont="1" applyFill="1" applyBorder="1" applyAlignment="1">
      <alignment wrapText="1"/>
    </xf>
    <xf numFmtId="166" fontId="23" fillId="8" borderId="1" xfId="0" applyNumberFormat="1" applyFont="1" applyFill="1" applyBorder="1" applyAlignment="1">
      <alignment wrapText="1"/>
    </xf>
    <xf numFmtId="0" fontId="21" fillId="0" borderId="1" xfId="0" applyFont="1" applyBorder="1" applyAlignment="1">
      <alignment horizontal="center" wrapText="1"/>
    </xf>
    <xf numFmtId="0" fontId="20" fillId="0" borderId="0" xfId="0" applyFont="1" applyAlignment="1">
      <alignment vertical="center" wrapText="1"/>
    </xf>
    <xf numFmtId="0" fontId="17" fillId="5" borderId="0" xfId="3" applyFont="1" applyFill="1" applyBorder="1" applyAlignment="1">
      <alignment horizontal="center" wrapText="1"/>
    </xf>
    <xf numFmtId="0" fontId="17" fillId="5" borderId="26" xfId="3" applyFont="1" applyFill="1" applyBorder="1" applyAlignment="1">
      <alignment horizontal="center" wrapText="1"/>
    </xf>
    <xf numFmtId="0" fontId="4" fillId="5" borderId="26" xfId="0" applyFont="1" applyFill="1" applyBorder="1" applyAlignment="1">
      <alignment horizontal="left"/>
    </xf>
    <xf numFmtId="0" fontId="4" fillId="5" borderId="26" xfId="0" applyFont="1" applyFill="1" applyBorder="1" applyAlignment="1">
      <alignment horizontal="left" wrapText="1"/>
    </xf>
    <xf numFmtId="0" fontId="17" fillId="5" borderId="0" xfId="3" applyFont="1" applyFill="1" applyBorder="1" applyAlignment="1" applyProtection="1">
      <alignment horizontal="left" wrapText="1"/>
      <protection locked="0"/>
    </xf>
    <xf numFmtId="0" fontId="15" fillId="6" borderId="14" xfId="0" applyFont="1" applyFill="1" applyBorder="1" applyAlignment="1">
      <alignment horizontal="left" vertical="center" wrapText="1"/>
    </xf>
    <xf numFmtId="0" fontId="16" fillId="6" borderId="14" xfId="0" applyFont="1" applyFill="1" applyBorder="1" applyAlignment="1" applyProtection="1">
      <alignment horizontal="center" vertical="center"/>
      <protection locked="0"/>
    </xf>
    <xf numFmtId="0" fontId="16" fillId="6" borderId="22" xfId="0" applyFont="1" applyFill="1" applyBorder="1" applyAlignment="1" applyProtection="1">
      <alignment horizontal="center" vertical="center"/>
      <protection locked="0"/>
    </xf>
    <xf numFmtId="49" fontId="15" fillId="3" borderId="11" xfId="0" applyNumberFormat="1" applyFont="1" applyFill="1" applyBorder="1" applyAlignment="1" applyProtection="1">
      <alignment horizontal="center" vertical="center"/>
      <protection locked="0"/>
    </xf>
    <xf numFmtId="49" fontId="15" fillId="3" borderId="25" xfId="0" applyNumberFormat="1" applyFont="1" applyFill="1" applyBorder="1" applyAlignment="1" applyProtection="1">
      <alignment horizontal="center" vertical="center"/>
      <protection locked="0"/>
    </xf>
    <xf numFmtId="0" fontId="18" fillId="6" borderId="11" xfId="0" applyFont="1" applyFill="1" applyBorder="1" applyAlignment="1" applyProtection="1">
      <alignment horizontal="center"/>
      <protection locked="0"/>
    </xf>
    <xf numFmtId="0" fontId="18" fillId="6" borderId="25" xfId="0" applyFont="1" applyFill="1" applyBorder="1" applyAlignment="1" applyProtection="1">
      <alignment horizontal="center"/>
      <protection locked="0"/>
    </xf>
    <xf numFmtId="165" fontId="15" fillId="3" borderId="11" xfId="0" applyNumberFormat="1" applyFont="1" applyFill="1" applyBorder="1" applyAlignment="1" applyProtection="1">
      <alignment horizontal="center" vertical="center"/>
      <protection locked="0"/>
    </xf>
    <xf numFmtId="165" fontId="15" fillId="3" borderId="25" xfId="0" applyNumberFormat="1" applyFont="1" applyFill="1" applyBorder="1" applyAlignment="1" applyProtection="1">
      <alignment horizontal="center" vertical="center"/>
      <protection locked="0"/>
    </xf>
    <xf numFmtId="0" fontId="14" fillId="6" borderId="24" xfId="3" applyFont="1" applyFill="1" applyBorder="1" applyAlignment="1" applyProtection="1">
      <alignment horizontal="center" vertical="center" wrapText="1"/>
      <protection locked="0"/>
    </xf>
    <xf numFmtId="0" fontId="14" fillId="6" borderId="21" xfId="3" applyFont="1" applyFill="1" applyBorder="1" applyAlignment="1" applyProtection="1">
      <alignment horizontal="center" vertical="center" wrapText="1"/>
      <protection locked="0"/>
    </xf>
    <xf numFmtId="0" fontId="14" fillId="6" borderId="28" xfId="3" applyFont="1" applyFill="1" applyBorder="1" applyAlignment="1" applyProtection="1">
      <alignment horizontal="center" vertical="center" wrapText="1"/>
      <protection locked="0"/>
    </xf>
    <xf numFmtId="0" fontId="14" fillId="6" borderId="27" xfId="3" applyFont="1" applyFill="1" applyBorder="1" applyAlignment="1" applyProtection="1">
      <alignment horizontal="center" vertical="center" wrapText="1"/>
      <protection locked="0"/>
    </xf>
    <xf numFmtId="0" fontId="14" fillId="6" borderId="0" xfId="3" applyFont="1" applyFill="1" applyBorder="1" applyAlignment="1" applyProtection="1">
      <alignment horizontal="center" vertical="center" wrapText="1"/>
      <protection locked="0"/>
    </xf>
    <xf numFmtId="0" fontId="14" fillId="6" borderId="23" xfId="3" applyFont="1" applyFill="1" applyBorder="1" applyAlignment="1" applyProtection="1">
      <alignment horizontal="center" vertical="center" wrapText="1"/>
      <protection locked="0"/>
    </xf>
    <xf numFmtId="0" fontId="14" fillId="6" borderId="29" xfId="3" applyFont="1" applyFill="1" applyBorder="1" applyAlignment="1" applyProtection="1">
      <alignment horizontal="center" vertical="center" wrapText="1"/>
      <protection locked="0"/>
    </xf>
    <xf numFmtId="0" fontId="14" fillId="6" borderId="26" xfId="3" applyFont="1" applyFill="1" applyBorder="1" applyAlignment="1" applyProtection="1">
      <alignment horizontal="center" vertical="center" wrapText="1"/>
      <protection locked="0"/>
    </xf>
    <xf numFmtId="0" fontId="14" fillId="6" borderId="30" xfId="3" applyFont="1" applyFill="1" applyBorder="1" applyAlignment="1" applyProtection="1">
      <alignment horizontal="center" vertical="center" wrapText="1"/>
      <protection locked="0"/>
    </xf>
    <xf numFmtId="0" fontId="25" fillId="8" borderId="11" xfId="0" applyFont="1" applyFill="1" applyBorder="1" applyAlignment="1">
      <alignment horizontal="center" wrapText="1"/>
    </xf>
    <xf numFmtId="0" fontId="25" fillId="8" borderId="7" xfId="0" applyFont="1" applyFill="1" applyBorder="1" applyAlignment="1">
      <alignment horizontal="center" wrapText="1"/>
    </xf>
    <xf numFmtId="0" fontId="25" fillId="8" borderId="25" xfId="0" applyFont="1" applyFill="1" applyBorder="1" applyAlignment="1">
      <alignment horizontal="center" wrapText="1"/>
    </xf>
    <xf numFmtId="0" fontId="20" fillId="0" borderId="0" xfId="0" applyFont="1" applyAlignment="1">
      <alignment horizontal="left" vertical="center" wrapText="1"/>
    </xf>
    <xf numFmtId="0" fontId="26" fillId="0" borderId="0" xfId="0" applyFont="1" applyAlignment="1">
      <alignment horizontal="left" wrapText="1"/>
    </xf>
    <xf numFmtId="0" fontId="5" fillId="4" borderId="0" xfId="0" applyFont="1" applyFill="1" applyAlignment="1">
      <alignment horizontal="center" vertical="center"/>
    </xf>
    <xf numFmtId="0" fontId="1" fillId="5" borderId="0" xfId="0" applyFont="1" applyFill="1" applyAlignment="1">
      <alignment vertical="center"/>
    </xf>
    <xf numFmtId="0" fontId="1" fillId="4" borderId="0" xfId="0" applyFont="1" applyFill="1" applyAlignment="1">
      <alignment vertical="center"/>
    </xf>
    <xf numFmtId="0" fontId="11" fillId="4" borderId="0" xfId="0" applyFont="1" applyFill="1" applyAlignment="1">
      <alignment horizontal="center" vertical="center"/>
    </xf>
    <xf numFmtId="0" fontId="2" fillId="5" borderId="0" xfId="0" applyFont="1" applyFill="1" applyAlignment="1">
      <alignment horizontal="left" vertical="center"/>
    </xf>
    <xf numFmtId="0" fontId="10" fillId="4" borderId="0" xfId="0" applyFont="1" applyFill="1" applyAlignment="1">
      <alignment horizontal="left" vertical="center"/>
    </xf>
    <xf numFmtId="0" fontId="10" fillId="4" borderId="26" xfId="0" applyFont="1" applyFill="1" applyBorder="1" applyAlignment="1">
      <alignment horizontal="left" vertical="center"/>
    </xf>
    <xf numFmtId="0" fontId="4" fillId="4" borderId="0" xfId="0" applyFont="1" applyFill="1" applyAlignment="1">
      <alignment horizontal="right" vertical="center"/>
    </xf>
    <xf numFmtId="0" fontId="4" fillId="4" borderId="23" xfId="0" applyFont="1" applyFill="1" applyBorder="1" applyAlignment="1">
      <alignment horizontal="right" vertical="center"/>
    </xf>
    <xf numFmtId="49" fontId="1" fillId="3" borderId="7" xfId="0" applyNumberFormat="1" applyFont="1" applyFill="1" applyBorder="1" applyAlignment="1" applyProtection="1">
      <alignment horizontal="center" vertical="center"/>
      <protection locked="0"/>
    </xf>
    <xf numFmtId="49" fontId="1" fillId="3" borderId="25" xfId="0" applyNumberFormat="1" applyFont="1" applyFill="1" applyBorder="1" applyAlignment="1" applyProtection="1">
      <alignment horizontal="center" vertical="center"/>
      <protection locked="0"/>
    </xf>
    <xf numFmtId="0" fontId="1" fillId="4" borderId="27" xfId="0" applyFont="1" applyFill="1" applyBorder="1" applyAlignment="1">
      <alignment vertical="center"/>
    </xf>
    <xf numFmtId="0" fontId="1" fillId="4" borderId="24" xfId="0" applyFont="1" applyFill="1" applyBorder="1" applyAlignment="1">
      <alignment vertical="center"/>
    </xf>
    <xf numFmtId="0" fontId="1" fillId="4" borderId="15" xfId="0" applyFont="1" applyFill="1" applyBorder="1" applyAlignment="1">
      <alignment vertical="center"/>
    </xf>
    <xf numFmtId="0" fontId="1" fillId="4" borderId="12" xfId="0" applyFont="1" applyFill="1" applyBorder="1" applyAlignment="1">
      <alignment horizontal="left" vertical="center"/>
    </xf>
    <xf numFmtId="0" fontId="4" fillId="3" borderId="32" xfId="0" applyFont="1" applyFill="1" applyBorder="1" applyAlignment="1">
      <alignment horizontal="center" vertical="center"/>
    </xf>
    <xf numFmtId="0" fontId="4" fillId="3" borderId="22" xfId="0" applyFont="1" applyFill="1" applyBorder="1" applyAlignment="1">
      <alignment horizontal="center" vertical="center"/>
    </xf>
    <xf numFmtId="0" fontId="1" fillId="4" borderId="20" xfId="0" applyFont="1" applyFill="1" applyBorder="1" applyAlignment="1">
      <alignment vertical="center"/>
    </xf>
    <xf numFmtId="0" fontId="16" fillId="4" borderId="0" xfId="0" applyFont="1" applyFill="1" applyAlignment="1">
      <alignment horizontal="right" vertical="center" wrapText="1"/>
    </xf>
    <xf numFmtId="0" fontId="4" fillId="4" borderId="23" xfId="0" applyFont="1" applyFill="1" applyBorder="1" applyAlignment="1">
      <alignment horizontal="right" vertical="center" wrapText="1"/>
    </xf>
    <xf numFmtId="0" fontId="1" fillId="4" borderId="1" xfId="0" applyFont="1" applyFill="1" applyBorder="1" applyAlignment="1">
      <alignment horizontal="center" vertical="center"/>
    </xf>
    <xf numFmtId="0" fontId="1" fillId="4" borderId="3" xfId="0" applyFont="1" applyFill="1" applyBorder="1" applyAlignment="1">
      <alignment horizontal="center" vertical="center"/>
    </xf>
    <xf numFmtId="0" fontId="4" fillId="4" borderId="0" xfId="0" applyFont="1" applyFill="1" applyAlignment="1">
      <alignment horizontal="right" vertical="center" wrapText="1"/>
    </xf>
    <xf numFmtId="49" fontId="1" fillId="3" borderId="11" xfId="0" applyNumberFormat="1" applyFont="1" applyFill="1" applyBorder="1" applyAlignment="1" applyProtection="1">
      <alignment horizontal="center" vertical="center"/>
      <protection locked="0"/>
    </xf>
    <xf numFmtId="0" fontId="1" fillId="4" borderId="27" xfId="0" applyFont="1" applyFill="1" applyBorder="1" applyAlignment="1">
      <alignment horizontal="center" vertical="center"/>
    </xf>
    <xf numFmtId="0" fontId="1" fillId="4" borderId="17" xfId="0" applyFont="1" applyFill="1" applyBorder="1" applyAlignment="1">
      <alignment horizontal="center" vertical="center"/>
    </xf>
    <xf numFmtId="0" fontId="4" fillId="4" borderId="0" xfId="0" applyFont="1" applyFill="1" applyAlignment="1">
      <alignment horizontal="right" vertical="center" wrapText="1"/>
    </xf>
    <xf numFmtId="0" fontId="1" fillId="4" borderId="21" xfId="0" applyFont="1" applyFill="1" applyBorder="1" applyAlignment="1">
      <alignment horizontal="center" vertical="center"/>
    </xf>
    <xf numFmtId="0" fontId="1" fillId="4" borderId="16" xfId="0" applyFont="1" applyFill="1" applyBorder="1" applyAlignment="1">
      <alignment horizontal="center" vertical="center"/>
    </xf>
    <xf numFmtId="0" fontId="1" fillId="4" borderId="10" xfId="0" applyFont="1" applyFill="1" applyBorder="1" applyAlignment="1">
      <alignment horizontal="center" vertical="center"/>
    </xf>
    <xf numFmtId="0" fontId="1" fillId="4" borderId="6" xfId="0" applyFont="1" applyFill="1" applyBorder="1" applyAlignment="1">
      <alignment horizontal="center" vertical="center"/>
    </xf>
    <xf numFmtId="0" fontId="1" fillId="4" borderId="5" xfId="0" applyFont="1" applyFill="1" applyBorder="1" applyAlignment="1">
      <alignment vertical="center"/>
    </xf>
    <xf numFmtId="0" fontId="6" fillId="4" borderId="0" xfId="0" applyFont="1" applyFill="1" applyAlignment="1">
      <alignment horizontal="center" vertical="center"/>
    </xf>
    <xf numFmtId="0" fontId="1" fillId="4" borderId="0" xfId="0" applyFont="1" applyFill="1" applyAlignment="1">
      <alignment horizontal="right" vertical="center"/>
    </xf>
    <xf numFmtId="0" fontId="1" fillId="4" borderId="23" xfId="0" applyFont="1" applyFill="1" applyBorder="1" applyAlignment="1">
      <alignment horizontal="right" vertical="center"/>
    </xf>
    <xf numFmtId="0" fontId="1" fillId="4" borderId="0" xfId="0" applyFont="1" applyFill="1" applyAlignment="1">
      <alignment horizontal="right" vertical="center"/>
    </xf>
    <xf numFmtId="0" fontId="1" fillId="4" borderId="26" xfId="0" applyFont="1" applyFill="1" applyBorder="1" applyAlignment="1">
      <alignment vertical="center"/>
    </xf>
    <xf numFmtId="165" fontId="1" fillId="4" borderId="21" xfId="0" applyNumberFormat="1" applyFont="1" applyFill="1" applyBorder="1" applyAlignment="1">
      <alignment horizontal="center" vertical="center"/>
    </xf>
    <xf numFmtId="0" fontId="4" fillId="4" borderId="13" xfId="0" applyFont="1" applyFill="1" applyBorder="1" applyAlignment="1">
      <alignment horizontal="center" vertical="center"/>
    </xf>
    <xf numFmtId="0" fontId="4" fillId="4" borderId="13" xfId="0" applyFont="1" applyFill="1" applyBorder="1" applyAlignment="1">
      <alignment horizontal="center" vertical="center"/>
    </xf>
    <xf numFmtId="0" fontId="1" fillId="4" borderId="17" xfId="0" applyFont="1" applyFill="1" applyBorder="1" applyAlignment="1">
      <alignment horizontal="right" vertical="center"/>
    </xf>
    <xf numFmtId="0" fontId="4" fillId="6" borderId="14" xfId="0" applyFont="1" applyFill="1" applyBorder="1" applyAlignment="1" applyProtection="1">
      <alignment horizontal="center" vertical="center"/>
      <protection locked="0"/>
    </xf>
    <xf numFmtId="0" fontId="4" fillId="6" borderId="22" xfId="0" applyFont="1" applyFill="1" applyBorder="1" applyAlignment="1" applyProtection="1">
      <alignment horizontal="center" vertical="center"/>
      <protection locked="0"/>
    </xf>
    <xf numFmtId="0" fontId="4" fillId="6" borderId="19" xfId="0" applyFont="1" applyFill="1" applyBorder="1" applyAlignment="1" applyProtection="1">
      <alignment horizontal="center" vertical="center"/>
      <protection locked="0"/>
    </xf>
    <xf numFmtId="0" fontId="1" fillId="4" borderId="5" xfId="0" applyFont="1" applyFill="1" applyBorder="1" applyAlignment="1">
      <alignment horizontal="center" vertical="center"/>
    </xf>
    <xf numFmtId="0" fontId="1" fillId="4" borderId="21" xfId="0" applyFont="1" applyFill="1" applyBorder="1" applyAlignment="1">
      <alignment vertical="center"/>
    </xf>
    <xf numFmtId="0" fontId="4" fillId="4" borderId="0" xfId="0" applyFont="1" applyFill="1" applyAlignment="1">
      <alignment horizontal="left" vertical="center"/>
    </xf>
    <xf numFmtId="0" fontId="4" fillId="5" borderId="26" xfId="0" applyFont="1" applyFill="1" applyBorder="1" applyAlignment="1">
      <alignment horizontal="left" vertical="center"/>
    </xf>
    <xf numFmtId="0" fontId="15" fillId="3" borderId="11" xfId="0" applyFont="1" applyFill="1" applyBorder="1" applyAlignment="1" applyProtection="1">
      <alignment horizontal="left" vertical="center" wrapText="1"/>
      <protection locked="0"/>
    </xf>
    <xf numFmtId="0" fontId="1" fillId="3" borderId="7" xfId="0" applyFont="1" applyFill="1" applyBorder="1" applyAlignment="1" applyProtection="1">
      <alignment horizontal="left" vertical="center" wrapText="1"/>
      <protection locked="0"/>
    </xf>
    <xf numFmtId="0" fontId="1" fillId="3" borderId="25" xfId="0" applyFont="1" applyFill="1" applyBorder="1" applyAlignment="1" applyProtection="1">
      <alignment horizontal="left" vertical="center" wrapText="1"/>
      <protection locked="0"/>
    </xf>
    <xf numFmtId="0" fontId="4" fillId="4" borderId="26" xfId="0" applyFont="1" applyFill="1" applyBorder="1" applyAlignment="1">
      <alignment horizontal="left"/>
    </xf>
    <xf numFmtId="49" fontId="15" fillId="3" borderId="11" xfId="0" applyNumberFormat="1" applyFont="1" applyFill="1" applyBorder="1" applyAlignment="1" applyProtection="1">
      <alignment horizontal="left" vertical="center" wrapText="1"/>
      <protection locked="0"/>
    </xf>
    <xf numFmtId="49" fontId="1" fillId="3" borderId="7" xfId="0" applyNumberFormat="1" applyFont="1" applyFill="1" applyBorder="1" applyAlignment="1" applyProtection="1">
      <alignment horizontal="left" vertical="center" wrapText="1"/>
      <protection locked="0"/>
    </xf>
    <xf numFmtId="49" fontId="1" fillId="3" borderId="25" xfId="0" applyNumberFormat="1" applyFont="1" applyFill="1" applyBorder="1" applyAlignment="1" applyProtection="1">
      <alignment horizontal="left" vertical="center" wrapText="1"/>
      <protection locked="0"/>
    </xf>
    <xf numFmtId="0" fontId="2" fillId="4" borderId="0" xfId="0" applyFont="1" applyFill="1" applyAlignment="1">
      <alignment horizontal="left" vertical="center"/>
    </xf>
    <xf numFmtId="0" fontId="1" fillId="6" borderId="31" xfId="0" applyFont="1" applyFill="1" applyBorder="1" applyAlignment="1">
      <alignment horizontal="left" vertical="center" wrapText="1"/>
    </xf>
    <xf numFmtId="0" fontId="1" fillId="6" borderId="22" xfId="0" applyFont="1" applyFill="1" applyBorder="1" applyAlignment="1">
      <alignment horizontal="left" vertical="center" wrapText="1"/>
    </xf>
    <xf numFmtId="0" fontId="1" fillId="4" borderId="0" xfId="0" applyFont="1" applyFill="1" applyAlignment="1">
      <alignment horizontal="left" vertical="center"/>
    </xf>
    <xf numFmtId="0" fontId="3" fillId="4" borderId="0" xfId="0" applyFont="1" applyFill="1" applyAlignment="1">
      <alignment vertical="center"/>
    </xf>
    <xf numFmtId="0" fontId="15" fillId="4" borderId="0" xfId="0" applyFont="1" applyFill="1" applyAlignment="1">
      <alignment horizontal="left" vertical="center" wrapText="1"/>
    </xf>
    <xf numFmtId="0" fontId="1" fillId="4" borderId="0" xfId="0" applyFont="1" applyFill="1" applyAlignment="1">
      <alignment horizontal="left" vertical="center" wrapText="1"/>
    </xf>
    <xf numFmtId="0" fontId="6" fillId="4" borderId="13" xfId="0" applyFont="1" applyFill="1" applyBorder="1" applyAlignment="1">
      <alignment horizontal="center" vertical="center"/>
    </xf>
    <xf numFmtId="0" fontId="1" fillId="3" borderId="19" xfId="0" applyFont="1" applyFill="1" applyBorder="1" applyAlignment="1" applyProtection="1">
      <alignment horizontal="center" vertical="center"/>
      <protection locked="0"/>
    </xf>
    <xf numFmtId="14" fontId="1" fillId="3" borderId="19" xfId="0" applyNumberFormat="1" applyFont="1" applyFill="1" applyBorder="1" applyAlignment="1" applyProtection="1">
      <alignment horizontal="center" vertical="center"/>
      <protection locked="0"/>
    </xf>
    <xf numFmtId="0" fontId="1" fillId="3" borderId="14" xfId="0" applyFont="1" applyFill="1" applyBorder="1" applyAlignment="1" applyProtection="1">
      <alignment horizontal="center" vertical="center" wrapText="1"/>
      <protection locked="0"/>
    </xf>
    <xf numFmtId="0" fontId="1" fillId="3" borderId="22" xfId="0" applyFont="1" applyFill="1" applyBorder="1" applyAlignment="1" applyProtection="1">
      <alignment horizontal="center" vertical="center" wrapText="1"/>
      <protection locked="0"/>
    </xf>
    <xf numFmtId="0" fontId="1" fillId="6" borderId="19" xfId="0" applyFont="1" applyFill="1" applyBorder="1" applyAlignment="1" applyProtection="1">
      <alignment horizontal="center" vertical="center"/>
      <protection locked="0"/>
    </xf>
    <xf numFmtId="0" fontId="3" fillId="4" borderId="0" xfId="0" applyFont="1" applyFill="1" applyAlignment="1">
      <alignment horizontal="center" vertical="center"/>
    </xf>
    <xf numFmtId="0" fontId="3" fillId="4" borderId="0" xfId="0" applyFont="1" applyFill="1" applyAlignment="1">
      <alignment horizontal="center" vertical="center"/>
    </xf>
    <xf numFmtId="0" fontId="6" fillId="4" borderId="0" xfId="0" applyFont="1" applyFill="1" applyAlignment="1">
      <alignment horizontal="center" vertical="center"/>
    </xf>
    <xf numFmtId="0" fontId="6" fillId="4" borderId="13" xfId="0" applyFont="1" applyFill="1" applyBorder="1" applyAlignment="1">
      <alignment horizontal="left" vertical="center"/>
    </xf>
    <xf numFmtId="49" fontId="1" fillId="3" borderId="19" xfId="0" applyNumberFormat="1" applyFont="1" applyFill="1" applyBorder="1" applyAlignment="1" applyProtection="1">
      <alignment horizontal="center" vertical="center"/>
      <protection locked="0"/>
    </xf>
    <xf numFmtId="164" fontId="1" fillId="3" borderId="19" xfId="0" applyNumberFormat="1" applyFont="1" applyFill="1" applyBorder="1" applyAlignment="1" applyProtection="1">
      <alignment vertical="center"/>
      <protection locked="0"/>
    </xf>
    <xf numFmtId="3" fontId="1" fillId="3" borderId="19" xfId="0" applyNumberFormat="1" applyFont="1" applyFill="1" applyBorder="1" applyAlignment="1" applyProtection="1">
      <alignment vertical="center"/>
      <protection locked="0"/>
    </xf>
    <xf numFmtId="164" fontId="1" fillId="3" borderId="19" xfId="0" applyNumberFormat="1" applyFont="1" applyFill="1" applyBorder="1" applyAlignment="1">
      <alignment horizontal="center" vertical="center"/>
    </xf>
    <xf numFmtId="164" fontId="1" fillId="3" borderId="14" xfId="0" applyNumberFormat="1" applyFont="1" applyFill="1" applyBorder="1" applyAlignment="1">
      <alignment horizontal="center" vertical="center"/>
    </xf>
    <xf numFmtId="164" fontId="1" fillId="3" borderId="22" xfId="0" applyNumberFormat="1" applyFont="1" applyFill="1" applyBorder="1" applyAlignment="1">
      <alignment horizontal="center" vertical="center"/>
    </xf>
    <xf numFmtId="164" fontId="1" fillId="3" borderId="4" xfId="0" applyNumberFormat="1" applyFont="1" applyFill="1" applyBorder="1" applyAlignment="1">
      <alignment horizontal="center" vertical="center"/>
    </xf>
    <xf numFmtId="164" fontId="1" fillId="3" borderId="2" xfId="0" applyNumberFormat="1" applyFont="1" applyFill="1" applyBorder="1" applyAlignment="1">
      <alignment horizontal="center" vertical="center"/>
    </xf>
    <xf numFmtId="0" fontId="15" fillId="4" borderId="9" xfId="0" applyFont="1" applyFill="1" applyBorder="1" applyAlignment="1">
      <alignment horizontal="right" vertical="center"/>
    </xf>
    <xf numFmtId="164" fontId="1" fillId="4" borderId="11" xfId="0" applyNumberFormat="1" applyFont="1" applyFill="1" applyBorder="1" applyAlignment="1">
      <alignment horizontal="center" vertical="center"/>
    </xf>
    <xf numFmtId="164" fontId="1" fillId="4" borderId="25" xfId="0" applyNumberFormat="1" applyFont="1" applyFill="1" applyBorder="1" applyAlignment="1">
      <alignment horizontal="center" vertical="center"/>
    </xf>
    <xf numFmtId="164" fontId="1" fillId="4" borderId="21" xfId="0" applyNumberFormat="1" applyFont="1" applyFill="1" applyBorder="1" applyAlignment="1">
      <alignment horizontal="center" vertical="center"/>
    </xf>
    <xf numFmtId="164" fontId="1" fillId="4" borderId="5" xfId="0" applyNumberFormat="1" applyFont="1" applyFill="1" applyBorder="1" applyAlignment="1">
      <alignment vertical="center"/>
    </xf>
    <xf numFmtId="164" fontId="1" fillId="4" borderId="18" xfId="0" applyNumberFormat="1" applyFont="1" applyFill="1" applyBorder="1" applyAlignment="1">
      <alignment horizontal="center" vertical="center"/>
    </xf>
    <xf numFmtId="164" fontId="1" fillId="4" borderId="8" xfId="0" applyNumberFormat="1" applyFont="1" applyFill="1" applyBorder="1" applyAlignment="1">
      <alignment horizontal="center" vertical="center"/>
    </xf>
    <xf numFmtId="0" fontId="1" fillId="4" borderId="0" xfId="0" applyFont="1" applyFill="1" applyAlignment="1">
      <alignment horizontal="center" vertical="center"/>
    </xf>
    <xf numFmtId="164" fontId="1" fillId="4" borderId="0" xfId="0" applyNumberFormat="1" applyFont="1" applyFill="1" applyAlignment="1">
      <alignment vertical="center"/>
    </xf>
    <xf numFmtId="164" fontId="1" fillId="4" borderId="7" xfId="0" applyNumberFormat="1" applyFont="1" applyFill="1" applyBorder="1" applyAlignment="1">
      <alignment horizontal="center" vertical="center"/>
    </xf>
    <xf numFmtId="0" fontId="3" fillId="4" borderId="23" xfId="0" applyFont="1" applyFill="1" applyBorder="1" applyAlignment="1">
      <alignment horizontal="right" vertical="center"/>
    </xf>
    <xf numFmtId="164" fontId="3" fillId="4" borderId="11" xfId="0" applyNumberFormat="1" applyFont="1" applyFill="1" applyBorder="1" applyAlignment="1">
      <alignment horizontal="center" vertical="center"/>
    </xf>
    <xf numFmtId="164" fontId="3" fillId="4" borderId="25" xfId="0" applyNumberFormat="1" applyFont="1" applyFill="1" applyBorder="1" applyAlignment="1">
      <alignment horizontal="center" vertical="center"/>
    </xf>
    <xf numFmtId="49" fontId="1" fillId="3" borderId="11" xfId="0" applyNumberFormat="1" applyFont="1" applyFill="1" applyBorder="1" applyAlignment="1" applyProtection="1">
      <alignment horizontal="left" vertical="center" wrapText="1"/>
      <protection locked="0"/>
    </xf>
    <xf numFmtId="0" fontId="2" fillId="5" borderId="0" xfId="0" applyFont="1" applyFill="1" applyAlignment="1">
      <alignment horizontal="left" vertical="center"/>
    </xf>
    <xf numFmtId="0" fontId="1" fillId="3" borderId="11" xfId="0" applyFont="1" applyFill="1" applyBorder="1" applyAlignment="1" applyProtection="1">
      <alignment horizontal="left" vertical="center" wrapText="1"/>
      <protection locked="0"/>
    </xf>
    <xf numFmtId="0" fontId="4" fillId="5" borderId="26" xfId="0" applyFont="1" applyFill="1" applyBorder="1" applyAlignment="1">
      <alignment horizontal="left" vertical="center" wrapText="1"/>
    </xf>
  </cellXfs>
  <cellStyles count="4">
    <cellStyle name="Followed Hyperlink" xfId="2" builtinId="9" hidden="1"/>
    <cellStyle name="Hyperlink" xfId="1" builtinId="8" hidden="1"/>
    <cellStyle name="Hyperlink" xfId="3" builtinId="8"/>
    <cellStyle name="Normal" xfId="0" builtinId="0"/>
  </cellStyles>
  <dxfs count="0"/>
  <tableStyles count="0" defaultTableStyle="TableStyleMedium9" defaultPivotStyle="PivotStyleMedium4"/>
  <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9525</xdr:colOff>
      <xdr:row>1</xdr:row>
      <xdr:rowOff>35414</xdr:rowOff>
    </xdr:to>
    <xdr:pic>
      <xdr:nvPicPr>
        <xdr:cNvPr id="3" name="Picture 2" descr="logo white on green.jpg">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9277350" cy="1768964"/>
        </a:xfrm>
        <a:prstGeom prst="rect">
          <a:avLst/>
        </a:prstGeom>
      </xdr:spPr>
    </xdr:pic>
    <xdr:clientData/>
  </xdr:twoCellAnchor>
  <xdr:twoCellAnchor editAs="oneCell">
    <xdr:from>
      <xdr:col>1</xdr:col>
      <xdr:colOff>350609</xdr:colOff>
      <xdr:row>176</xdr:row>
      <xdr:rowOff>66675</xdr:rowOff>
    </xdr:from>
    <xdr:to>
      <xdr:col>4</xdr:col>
      <xdr:colOff>1314314</xdr:colOff>
      <xdr:row>178</xdr:row>
      <xdr:rowOff>352425</xdr:rowOff>
    </xdr:to>
    <xdr:pic>
      <xdr:nvPicPr>
        <xdr:cNvPr id="6" name="Picture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2"/>
        <a:stretch>
          <a:fillRect/>
        </a:stretch>
      </xdr:blipFill>
      <xdr:spPr>
        <a:xfrm>
          <a:off x="1884134" y="59997975"/>
          <a:ext cx="5459505" cy="12001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18</xdr:row>
      <xdr:rowOff>66675</xdr:rowOff>
    </xdr:from>
    <xdr:to>
      <xdr:col>7</xdr:col>
      <xdr:colOff>381000</xdr:colOff>
      <xdr:row>38</xdr:row>
      <xdr:rowOff>142875</xdr:rowOff>
    </xdr:to>
    <xdr:pic>
      <xdr:nvPicPr>
        <xdr:cNvPr id="3" name="Picture 2">
          <a:extLst>
            <a:ext uri="{FF2B5EF4-FFF2-40B4-BE49-F238E27FC236}">
              <a16:creationId xmlns:a16="http://schemas.microsoft.com/office/drawing/2014/main" id="{00000000-0008-0000-0100-000003000000}"/>
            </a:ext>
          </a:extLst>
        </xdr:cNvPr>
        <xdr:cNvPicPr/>
      </xdr:nvPicPr>
      <xdr:blipFill>
        <a:blip xmlns:r="http://schemas.openxmlformats.org/officeDocument/2006/relationships" r:embed="rId1"/>
        <a:srcRect/>
        <a:stretch>
          <a:fillRect/>
        </a:stretch>
      </xdr:blipFill>
      <xdr:spPr bwMode="auto">
        <a:xfrm>
          <a:off x="0" y="3857625"/>
          <a:ext cx="6781800" cy="3314700"/>
        </a:xfrm>
        <a:prstGeom prst="rect">
          <a:avLst/>
        </a:prstGeom>
        <a:noFill/>
      </xdr:spPr>
    </xdr:pic>
    <xdr:clientData/>
  </xdr:twoCellAnchor>
  <xdr:twoCellAnchor editAs="oneCell">
    <xdr:from>
      <xdr:col>0</xdr:col>
      <xdr:colOff>0</xdr:colOff>
      <xdr:row>46</xdr:row>
      <xdr:rowOff>66675</xdr:rowOff>
    </xdr:from>
    <xdr:to>
      <xdr:col>7</xdr:col>
      <xdr:colOff>142875</xdr:colOff>
      <xdr:row>69</xdr:row>
      <xdr:rowOff>95250</xdr:rowOff>
    </xdr:to>
    <xdr:pic>
      <xdr:nvPicPr>
        <xdr:cNvPr id="4" name="Picture 3">
          <a:extLst>
            <a:ext uri="{FF2B5EF4-FFF2-40B4-BE49-F238E27FC236}">
              <a16:creationId xmlns:a16="http://schemas.microsoft.com/office/drawing/2014/main" id="{00000000-0008-0000-0100-000004000000}"/>
            </a:ext>
          </a:extLst>
        </xdr:cNvPr>
        <xdr:cNvPicPr/>
      </xdr:nvPicPr>
      <xdr:blipFill>
        <a:blip xmlns:r="http://schemas.openxmlformats.org/officeDocument/2006/relationships" r:embed="rId2"/>
        <a:srcRect/>
        <a:stretch>
          <a:fillRect/>
        </a:stretch>
      </xdr:blipFill>
      <xdr:spPr bwMode="auto">
        <a:xfrm>
          <a:off x="0" y="8524875"/>
          <a:ext cx="6543675" cy="3752850"/>
        </a:xfrm>
        <a:prstGeom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energymanagement.illinois.edu/pdfs/FY13UtilityRates.pdf" TargetMode="External"/><Relationship Id="rId1" Type="http://schemas.openxmlformats.org/officeDocument/2006/relationships/hyperlink" Target="http://ssc.union.illinois.edu/step_2.aspx"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92"/>
  <sheetViews>
    <sheetView zoomScale="70" zoomScaleNormal="70" workbookViewId="0">
      <pane ySplit="1" topLeftCell="A2" activePane="bottomLeft" state="frozen"/>
      <selection pane="bottomLeft" activeCell="C16" sqref="C16:D17"/>
    </sheetView>
  </sheetViews>
  <sheetFormatPr defaultColWidth="13.42578125" defaultRowHeight="21.75" customHeight="1"/>
  <cols>
    <col min="1" max="1" width="23" style="1" customWidth="1"/>
    <col min="2" max="2" width="23.140625" style="1" customWidth="1"/>
    <col min="3" max="3" width="20.28515625" style="1" customWidth="1"/>
    <col min="4" max="4" width="24" style="1" customWidth="1"/>
    <col min="5" max="5" width="20.28515625" style="1" customWidth="1"/>
    <col min="6" max="6" width="28.28515625" style="1" customWidth="1"/>
    <col min="7" max="13" width="13.42578125" style="1"/>
    <col min="14" max="16384" width="13.42578125" style="2"/>
  </cols>
  <sheetData>
    <row r="1" spans="1:13" ht="137.1" customHeight="1">
      <c r="A1" s="51"/>
      <c r="B1" s="51"/>
      <c r="C1" s="51"/>
      <c r="D1" s="51"/>
      <c r="E1" s="51"/>
      <c r="F1" s="51"/>
      <c r="G1" s="52"/>
      <c r="H1" s="53"/>
      <c r="I1" s="53"/>
      <c r="J1" s="53"/>
      <c r="K1" s="53"/>
      <c r="L1" s="53"/>
      <c r="M1" s="53"/>
    </row>
    <row r="2" spans="1:13" ht="31.5" customHeight="1">
      <c r="A2" s="54" t="s">
        <v>0</v>
      </c>
      <c r="B2" s="54"/>
      <c r="C2" s="54"/>
      <c r="D2" s="54"/>
      <c r="E2" s="54"/>
      <c r="F2" s="54"/>
      <c r="G2" s="53"/>
      <c r="H2" s="53"/>
      <c r="I2" s="53"/>
      <c r="J2" s="53"/>
      <c r="K2" s="53"/>
      <c r="L2" s="53"/>
      <c r="M2" s="53"/>
    </row>
    <row r="3" spans="1:13" ht="16.5" thickBot="1">
      <c r="A3" s="53"/>
      <c r="B3" s="53"/>
      <c r="C3" s="53"/>
      <c r="D3" s="53"/>
      <c r="E3" s="53"/>
      <c r="F3" s="53"/>
      <c r="G3" s="53"/>
      <c r="H3" s="53"/>
      <c r="I3" s="53"/>
      <c r="J3" s="53"/>
      <c r="K3" s="53"/>
      <c r="L3" s="53"/>
      <c r="M3" s="53"/>
    </row>
    <row r="4" spans="1:13" ht="15.75" customHeight="1">
      <c r="A4" s="37" t="s">
        <v>1</v>
      </c>
      <c r="B4" s="38"/>
      <c r="C4" s="38"/>
      <c r="D4" s="38"/>
      <c r="E4" s="38"/>
      <c r="F4" s="39"/>
      <c r="G4" s="53"/>
      <c r="H4" s="53"/>
      <c r="I4" s="53"/>
      <c r="J4" s="53"/>
      <c r="K4" s="53"/>
      <c r="L4" s="53"/>
      <c r="M4" s="53"/>
    </row>
    <row r="5" spans="1:13" ht="15.75" customHeight="1">
      <c r="A5" s="40"/>
      <c r="B5" s="41"/>
      <c r="C5" s="41"/>
      <c r="D5" s="41"/>
      <c r="E5" s="41"/>
      <c r="F5" s="42"/>
      <c r="G5" s="53"/>
      <c r="H5" s="53"/>
      <c r="I5" s="53"/>
      <c r="J5" s="53"/>
      <c r="K5" s="53"/>
      <c r="L5" s="53"/>
      <c r="M5" s="53"/>
    </row>
    <row r="6" spans="1:13" ht="15.75" customHeight="1">
      <c r="A6" s="40"/>
      <c r="B6" s="41"/>
      <c r="C6" s="41"/>
      <c r="D6" s="41"/>
      <c r="E6" s="41"/>
      <c r="F6" s="42"/>
      <c r="G6" s="53"/>
      <c r="H6" s="53"/>
      <c r="I6" s="53"/>
      <c r="J6" s="53"/>
      <c r="K6" s="53"/>
      <c r="L6" s="53"/>
      <c r="M6" s="53"/>
    </row>
    <row r="7" spans="1:13" ht="15.75" customHeight="1">
      <c r="A7" s="40"/>
      <c r="B7" s="41"/>
      <c r="C7" s="41"/>
      <c r="D7" s="41"/>
      <c r="E7" s="41"/>
      <c r="F7" s="42"/>
      <c r="G7" s="53"/>
      <c r="H7" s="53"/>
      <c r="I7" s="53"/>
      <c r="J7" s="53"/>
      <c r="K7" s="53"/>
      <c r="L7" s="53"/>
      <c r="M7" s="53"/>
    </row>
    <row r="8" spans="1:13" ht="15.75" customHeight="1">
      <c r="A8" s="40"/>
      <c r="B8" s="41"/>
      <c r="C8" s="41"/>
      <c r="D8" s="41"/>
      <c r="E8" s="41"/>
      <c r="F8" s="42"/>
      <c r="G8" s="53"/>
      <c r="H8" s="53"/>
      <c r="I8" s="53"/>
      <c r="J8" s="53"/>
      <c r="K8" s="53"/>
      <c r="L8" s="53"/>
      <c r="M8" s="53"/>
    </row>
    <row r="9" spans="1:13" ht="15.75" customHeight="1">
      <c r="A9" s="40"/>
      <c r="B9" s="41"/>
      <c r="C9" s="41"/>
      <c r="D9" s="41"/>
      <c r="E9" s="41"/>
      <c r="F9" s="42"/>
      <c r="G9" s="53"/>
      <c r="H9" s="53"/>
      <c r="I9" s="53"/>
      <c r="J9" s="53"/>
      <c r="K9" s="53"/>
      <c r="L9" s="53"/>
      <c r="M9" s="53"/>
    </row>
    <row r="10" spans="1:13" ht="15.75" customHeight="1" thickBot="1">
      <c r="A10" s="43"/>
      <c r="B10" s="44"/>
      <c r="C10" s="44"/>
      <c r="D10" s="44"/>
      <c r="E10" s="44"/>
      <c r="F10" s="45"/>
      <c r="G10" s="53"/>
      <c r="H10" s="53"/>
      <c r="I10" s="53"/>
      <c r="J10" s="53"/>
      <c r="K10" s="53"/>
      <c r="L10" s="53"/>
      <c r="M10" s="53"/>
    </row>
    <row r="11" spans="1:13" ht="26.25">
      <c r="A11" s="55" t="s">
        <v>2</v>
      </c>
      <c r="B11" s="55"/>
      <c r="C11" s="55"/>
      <c r="D11" s="55"/>
      <c r="E11" s="55"/>
      <c r="F11" s="55"/>
      <c r="G11" s="55"/>
      <c r="H11" s="53"/>
      <c r="I11" s="53"/>
      <c r="J11" s="53"/>
      <c r="K11" s="53"/>
      <c r="L11" s="53"/>
      <c r="M11" s="53"/>
    </row>
    <row r="12" spans="1:13" ht="27" thickBot="1">
      <c r="A12" s="56"/>
      <c r="B12" s="56"/>
      <c r="C12" s="57"/>
      <c r="D12" s="57"/>
      <c r="E12" s="57"/>
      <c r="F12" s="57"/>
      <c r="G12" s="56"/>
      <c r="H12" s="53"/>
      <c r="I12" s="53"/>
      <c r="J12" s="53"/>
      <c r="K12" s="53"/>
      <c r="L12" s="53"/>
      <c r="M12" s="53"/>
    </row>
    <row r="13" spans="1:13" ht="16.5" thickBot="1">
      <c r="A13" s="58" t="s">
        <v>3</v>
      </c>
      <c r="B13" s="59"/>
      <c r="C13" s="31" t="s">
        <v>4</v>
      </c>
      <c r="D13" s="60"/>
      <c r="E13" s="60"/>
      <c r="F13" s="61"/>
      <c r="G13" s="62"/>
      <c r="H13" s="53"/>
      <c r="I13" s="53"/>
      <c r="J13" s="53"/>
      <c r="K13" s="53"/>
      <c r="L13" s="53"/>
      <c r="M13" s="53"/>
    </row>
    <row r="14" spans="1:13" ht="16.5" thickBot="1">
      <c r="A14" s="58" t="s">
        <v>5</v>
      </c>
      <c r="B14" s="59"/>
      <c r="C14" s="8">
        <v>37000</v>
      </c>
      <c r="D14" s="63"/>
      <c r="E14" s="64"/>
      <c r="F14" s="64"/>
      <c r="G14" s="53"/>
      <c r="H14" s="53"/>
      <c r="I14" s="53"/>
      <c r="J14" s="53"/>
      <c r="K14" s="53"/>
      <c r="L14" s="53"/>
      <c r="M14" s="53"/>
    </row>
    <row r="15" spans="1:13" ht="16.5" thickBot="1">
      <c r="A15" s="58" t="s">
        <v>6</v>
      </c>
      <c r="B15" s="59"/>
      <c r="C15" s="9" t="s">
        <v>7</v>
      </c>
      <c r="D15" s="65" t="s">
        <v>8</v>
      </c>
      <c r="E15" s="66" t="s">
        <v>9</v>
      </c>
      <c r="F15" s="67"/>
      <c r="G15" s="68"/>
      <c r="H15" s="53"/>
      <c r="I15" s="53"/>
      <c r="J15" s="53"/>
      <c r="K15" s="53"/>
      <c r="L15" s="53"/>
      <c r="M15" s="53"/>
    </row>
    <row r="16" spans="1:13" ht="16.5" thickBot="1">
      <c r="A16" s="69" t="s">
        <v>10</v>
      </c>
      <c r="B16" s="70"/>
      <c r="C16" s="31" t="s">
        <v>11</v>
      </c>
      <c r="D16" s="61"/>
      <c r="E16" s="71" t="s">
        <v>11</v>
      </c>
      <c r="F16" s="72" t="s">
        <v>12</v>
      </c>
      <c r="G16" s="68"/>
      <c r="H16" s="53"/>
      <c r="I16" s="53"/>
      <c r="J16" s="53"/>
      <c r="K16" s="53"/>
      <c r="L16" s="53"/>
      <c r="M16" s="53"/>
    </row>
    <row r="17" spans="1:13" ht="16.5" thickBot="1">
      <c r="A17" s="73"/>
      <c r="B17" s="73"/>
      <c r="C17" s="74"/>
      <c r="D17" s="61"/>
      <c r="E17" s="75" t="s">
        <v>13</v>
      </c>
      <c r="F17" s="76" t="s">
        <v>14</v>
      </c>
      <c r="G17" s="68"/>
      <c r="H17" s="53"/>
      <c r="I17" s="53"/>
      <c r="J17" s="53"/>
      <c r="K17" s="53"/>
      <c r="L17" s="53"/>
      <c r="M17" s="53"/>
    </row>
    <row r="18" spans="1:13" ht="15.75">
      <c r="A18" s="77"/>
      <c r="B18" s="77"/>
      <c r="C18" s="78"/>
      <c r="D18" s="79"/>
      <c r="E18" s="80" t="s">
        <v>15</v>
      </c>
      <c r="F18" s="81" t="s">
        <v>16</v>
      </c>
      <c r="G18" s="68"/>
      <c r="H18" s="53"/>
      <c r="I18" s="53"/>
      <c r="J18" s="53"/>
      <c r="K18" s="53"/>
      <c r="L18" s="53"/>
      <c r="M18" s="53"/>
    </row>
    <row r="19" spans="1:13" ht="15.75">
      <c r="A19" s="53"/>
      <c r="B19" s="53"/>
      <c r="C19" s="53"/>
      <c r="D19" s="53"/>
      <c r="E19" s="82"/>
      <c r="F19" s="82"/>
      <c r="G19" s="53"/>
      <c r="H19" s="53"/>
      <c r="I19" s="53"/>
      <c r="J19" s="53"/>
      <c r="K19" s="53"/>
      <c r="L19" s="53"/>
      <c r="M19" s="53"/>
    </row>
    <row r="20" spans="1:13" ht="26.25">
      <c r="A20" s="55" t="s">
        <v>17</v>
      </c>
      <c r="B20" s="55"/>
      <c r="C20" s="55"/>
      <c r="D20" s="55"/>
      <c r="E20" s="55"/>
      <c r="F20" s="55"/>
      <c r="G20" s="55"/>
      <c r="H20" s="53"/>
      <c r="I20" s="53"/>
      <c r="J20" s="53"/>
      <c r="K20" s="53"/>
      <c r="L20" s="53"/>
      <c r="M20" s="53"/>
    </row>
    <row r="21" spans="1:13" ht="26.25">
      <c r="A21" s="56"/>
      <c r="B21" s="56"/>
      <c r="C21" s="56"/>
      <c r="D21" s="56"/>
      <c r="E21" s="56"/>
      <c r="F21" s="56"/>
      <c r="G21" s="56"/>
      <c r="H21" s="53"/>
      <c r="I21" s="53"/>
      <c r="J21" s="53"/>
      <c r="K21" s="53"/>
      <c r="L21" s="53"/>
      <c r="M21" s="53"/>
    </row>
    <row r="22" spans="1:13" ht="27" thickBot="1">
      <c r="A22" s="83" t="s">
        <v>18</v>
      </c>
      <c r="B22" s="83"/>
      <c r="C22" s="57"/>
      <c r="D22" s="57"/>
      <c r="E22" s="56"/>
      <c r="F22" s="56"/>
      <c r="G22" s="56"/>
      <c r="H22" s="53"/>
      <c r="I22" s="53"/>
      <c r="J22" s="53"/>
      <c r="K22" s="53"/>
      <c r="L22" s="53"/>
      <c r="M22" s="53"/>
    </row>
    <row r="23" spans="1:13" ht="16.5" thickBot="1">
      <c r="A23" s="84" t="s">
        <v>19</v>
      </c>
      <c r="B23" s="85"/>
      <c r="C23" s="31" t="s">
        <v>20</v>
      </c>
      <c r="D23" s="32"/>
      <c r="E23" s="62"/>
      <c r="F23" s="53"/>
      <c r="G23" s="53"/>
      <c r="H23" s="53"/>
      <c r="I23" s="53"/>
      <c r="J23" s="53"/>
      <c r="K23" s="53"/>
      <c r="L23" s="53"/>
      <c r="M23" s="53"/>
    </row>
    <row r="24" spans="1:13" ht="16.5" thickBot="1">
      <c r="A24" s="84" t="s">
        <v>21</v>
      </c>
      <c r="B24" s="85"/>
      <c r="C24" s="31" t="s">
        <v>22</v>
      </c>
      <c r="D24" s="32"/>
      <c r="E24" s="62"/>
      <c r="F24" s="53"/>
      <c r="G24" s="53"/>
      <c r="H24" s="53"/>
      <c r="I24" s="53"/>
      <c r="J24" s="53"/>
      <c r="K24" s="53"/>
      <c r="L24" s="53"/>
      <c r="M24" s="53"/>
    </row>
    <row r="25" spans="1:13" ht="16.5" thickBot="1">
      <c r="A25" s="84" t="s">
        <v>23</v>
      </c>
      <c r="B25" s="85"/>
      <c r="C25" s="33" t="s">
        <v>24</v>
      </c>
      <c r="D25" s="34"/>
      <c r="E25" s="62"/>
      <c r="F25" s="53"/>
      <c r="G25" s="53"/>
      <c r="H25" s="53"/>
      <c r="I25" s="53"/>
      <c r="J25" s="53"/>
      <c r="K25" s="53"/>
      <c r="L25" s="53"/>
      <c r="M25" s="53"/>
    </row>
    <row r="26" spans="1:13" ht="16.5" thickBot="1">
      <c r="A26" s="84" t="s">
        <v>25</v>
      </c>
      <c r="B26" s="85"/>
      <c r="C26" s="35" t="s">
        <v>26</v>
      </c>
      <c r="D26" s="36"/>
      <c r="E26" s="62"/>
      <c r="F26" s="53"/>
      <c r="G26" s="53"/>
      <c r="H26" s="53"/>
      <c r="I26" s="53"/>
      <c r="J26" s="53"/>
      <c r="K26" s="53"/>
      <c r="L26" s="53"/>
      <c r="M26" s="53"/>
    </row>
    <row r="27" spans="1:13" ht="16.5" thickBot="1">
      <c r="A27" s="84" t="s">
        <v>27</v>
      </c>
      <c r="B27" s="85"/>
      <c r="C27" s="74"/>
      <c r="D27" s="61"/>
      <c r="E27" s="62"/>
      <c r="F27" s="53"/>
      <c r="G27" s="53"/>
      <c r="H27" s="53"/>
      <c r="I27" s="53"/>
      <c r="J27" s="53"/>
      <c r="K27" s="53"/>
      <c r="L27" s="53"/>
      <c r="M27" s="53"/>
    </row>
    <row r="28" spans="1:13" ht="15.75">
      <c r="A28" s="86"/>
      <c r="B28" s="86"/>
      <c r="C28" s="78"/>
      <c r="D28" s="78"/>
      <c r="E28" s="53"/>
      <c r="F28" s="53"/>
      <c r="G28" s="53"/>
      <c r="H28" s="53"/>
      <c r="I28" s="53"/>
      <c r="J28" s="53"/>
      <c r="K28" s="53"/>
      <c r="L28" s="53"/>
      <c r="M28" s="53"/>
    </row>
    <row r="29" spans="1:13" ht="19.5" thickBot="1">
      <c r="A29" s="83" t="s">
        <v>28</v>
      </c>
      <c r="B29" s="83"/>
      <c r="C29" s="87"/>
      <c r="D29" s="87"/>
      <c r="E29" s="53"/>
      <c r="F29" s="53"/>
      <c r="G29" s="53"/>
      <c r="H29" s="53"/>
      <c r="I29" s="53"/>
      <c r="J29" s="53"/>
      <c r="K29" s="53"/>
      <c r="L29" s="53"/>
      <c r="M29" s="53"/>
    </row>
    <row r="30" spans="1:13" ht="16.5" thickBot="1">
      <c r="A30" s="84" t="s">
        <v>19</v>
      </c>
      <c r="B30" s="85"/>
      <c r="C30" s="31" t="s">
        <v>20</v>
      </c>
      <c r="D30" s="32"/>
      <c r="E30" s="62"/>
      <c r="F30" s="53"/>
      <c r="G30" s="53"/>
      <c r="H30" s="53"/>
      <c r="I30" s="53"/>
      <c r="J30" s="53"/>
      <c r="K30" s="53"/>
      <c r="L30" s="53"/>
      <c r="M30" s="53"/>
    </row>
    <row r="31" spans="1:13" ht="16.5" thickBot="1">
      <c r="A31" s="84" t="s">
        <v>29</v>
      </c>
      <c r="B31" s="85"/>
      <c r="C31" s="31" t="s">
        <v>30</v>
      </c>
      <c r="D31" s="32"/>
      <c r="E31" s="62"/>
      <c r="F31" s="53"/>
      <c r="G31" s="53"/>
      <c r="H31" s="53"/>
      <c r="I31" s="53"/>
      <c r="J31" s="53"/>
      <c r="K31" s="53"/>
      <c r="L31" s="53"/>
      <c r="M31" s="53"/>
    </row>
    <row r="32" spans="1:13" ht="16.5" thickBot="1">
      <c r="A32" s="84" t="s">
        <v>31</v>
      </c>
      <c r="B32" s="85"/>
      <c r="C32" s="31" t="s">
        <v>22</v>
      </c>
      <c r="D32" s="32"/>
      <c r="E32" s="62"/>
      <c r="F32" s="53"/>
      <c r="G32" s="53"/>
      <c r="H32" s="53"/>
      <c r="I32" s="53"/>
      <c r="J32" s="53"/>
      <c r="K32" s="53"/>
      <c r="L32" s="53"/>
      <c r="M32" s="53"/>
    </row>
    <row r="33" spans="1:13" ht="16.5" thickBot="1">
      <c r="A33" s="84" t="s">
        <v>23</v>
      </c>
      <c r="B33" s="85"/>
      <c r="C33" s="31" t="s">
        <v>24</v>
      </c>
      <c r="D33" s="32"/>
      <c r="E33" s="62"/>
      <c r="F33" s="53"/>
      <c r="G33" s="53"/>
      <c r="H33" s="53"/>
      <c r="I33" s="53"/>
      <c r="J33" s="53"/>
      <c r="K33" s="53"/>
      <c r="L33" s="53"/>
      <c r="M33" s="53"/>
    </row>
    <row r="34" spans="1:13" ht="16.5" thickBot="1">
      <c r="A34" s="84" t="s">
        <v>25</v>
      </c>
      <c r="B34" s="85"/>
      <c r="C34" s="35" t="s">
        <v>26</v>
      </c>
      <c r="D34" s="36"/>
      <c r="E34" s="62"/>
      <c r="F34" s="53"/>
      <c r="G34" s="53"/>
      <c r="H34" s="53"/>
      <c r="I34" s="53"/>
      <c r="J34" s="53"/>
      <c r="K34" s="53"/>
      <c r="L34" s="53"/>
      <c r="M34" s="53"/>
    </row>
    <row r="35" spans="1:13" s="3" customFormat="1" ht="12.75" customHeight="1">
      <c r="A35" s="86"/>
      <c r="B35" s="86"/>
      <c r="C35" s="88"/>
      <c r="D35" s="88"/>
      <c r="E35" s="52"/>
      <c r="F35" s="52"/>
      <c r="G35" s="52"/>
      <c r="H35" s="52"/>
      <c r="I35" s="52"/>
      <c r="J35" s="52"/>
      <c r="K35" s="52"/>
      <c r="L35" s="52"/>
      <c r="M35" s="52"/>
    </row>
    <row r="36" spans="1:13" ht="15.75">
      <c r="A36" s="84" t="s">
        <v>32</v>
      </c>
      <c r="B36" s="84"/>
      <c r="C36" s="89" t="s">
        <v>33</v>
      </c>
      <c r="D36" s="89"/>
      <c r="E36" s="90" t="s">
        <v>34</v>
      </c>
      <c r="F36" s="90" t="s">
        <v>35</v>
      </c>
      <c r="G36" s="53"/>
      <c r="H36" s="53"/>
      <c r="I36" s="53"/>
      <c r="J36" s="53"/>
      <c r="K36" s="53"/>
      <c r="L36" s="53"/>
      <c r="M36" s="53"/>
    </row>
    <row r="37" spans="1:13" ht="15.75">
      <c r="A37" s="86"/>
      <c r="B37" s="91"/>
      <c r="C37" s="29" t="s">
        <v>20</v>
      </c>
      <c r="D37" s="30"/>
      <c r="E37" s="5" t="s">
        <v>22</v>
      </c>
      <c r="F37" s="7" t="str">
        <f>C33</f>
        <v>depetrsn@illinois.edu</v>
      </c>
      <c r="G37" s="68"/>
      <c r="H37" s="53"/>
      <c r="I37" s="53"/>
      <c r="J37" s="53"/>
      <c r="K37" s="53"/>
      <c r="L37" s="53"/>
      <c r="M37" s="53"/>
    </row>
    <row r="38" spans="1:13" ht="15.75">
      <c r="A38" s="86"/>
      <c r="B38" s="91"/>
      <c r="C38" s="29" t="s">
        <v>36</v>
      </c>
      <c r="D38" s="30"/>
      <c r="E38" s="5" t="s">
        <v>22</v>
      </c>
      <c r="F38" s="6" t="s">
        <v>37</v>
      </c>
      <c r="G38" s="68"/>
      <c r="H38" s="53"/>
      <c r="I38" s="53"/>
      <c r="J38" s="53"/>
      <c r="K38" s="53"/>
      <c r="L38" s="53"/>
      <c r="M38" s="53"/>
    </row>
    <row r="39" spans="1:13" ht="15.75">
      <c r="A39" s="86"/>
      <c r="B39" s="91"/>
      <c r="C39" s="29" t="s">
        <v>38</v>
      </c>
      <c r="D39" s="30"/>
      <c r="E39" s="5" t="s">
        <v>22</v>
      </c>
      <c r="F39" s="5" t="str">
        <f>$C$44</f>
        <v>rburton3@illinois.edu</v>
      </c>
      <c r="G39" s="68"/>
      <c r="H39" s="53"/>
      <c r="I39" s="53"/>
      <c r="J39" s="53"/>
      <c r="K39" s="53"/>
      <c r="L39" s="53"/>
      <c r="M39" s="53"/>
    </row>
    <row r="40" spans="1:13" ht="15.75">
      <c r="A40" s="86"/>
      <c r="B40" s="91"/>
      <c r="C40" s="92"/>
      <c r="D40" s="93"/>
      <c r="E40" s="94"/>
      <c r="F40" s="94"/>
      <c r="G40" s="68"/>
      <c r="H40" s="53"/>
      <c r="I40" s="53"/>
      <c r="J40" s="53"/>
      <c r="K40" s="53"/>
      <c r="L40" s="53"/>
      <c r="M40" s="53"/>
    </row>
    <row r="41" spans="1:13" ht="15.75">
      <c r="A41" s="86"/>
      <c r="B41" s="86"/>
      <c r="C41" s="95"/>
      <c r="D41" s="95"/>
      <c r="E41" s="82"/>
      <c r="F41" s="82"/>
      <c r="G41" s="53"/>
      <c r="H41" s="53"/>
      <c r="I41" s="53"/>
      <c r="J41" s="53"/>
      <c r="K41" s="53"/>
      <c r="L41" s="53"/>
      <c r="M41" s="53"/>
    </row>
    <row r="42" spans="1:13" ht="19.5" thickBot="1">
      <c r="A42" s="83" t="s">
        <v>39</v>
      </c>
      <c r="B42" s="83"/>
      <c r="C42" s="87" t="s">
        <v>40</v>
      </c>
      <c r="D42" s="87"/>
      <c r="E42" s="53"/>
      <c r="F42" s="53"/>
      <c r="G42" s="53"/>
      <c r="H42" s="53"/>
      <c r="I42" s="53"/>
      <c r="J42" s="53"/>
      <c r="K42" s="53"/>
      <c r="L42" s="53"/>
      <c r="M42" s="53"/>
    </row>
    <row r="43" spans="1:13" ht="16.5" thickBot="1">
      <c r="A43" s="84" t="s">
        <v>19</v>
      </c>
      <c r="B43" s="85"/>
      <c r="C43" s="31" t="s">
        <v>38</v>
      </c>
      <c r="D43" s="32"/>
      <c r="E43" s="62"/>
      <c r="F43" s="53"/>
      <c r="G43" s="53"/>
      <c r="H43" s="53"/>
      <c r="I43" s="53"/>
      <c r="J43" s="53"/>
      <c r="K43" s="53"/>
      <c r="L43" s="53"/>
      <c r="M43" s="53"/>
    </row>
    <row r="44" spans="1:13" ht="16.5" thickBot="1">
      <c r="A44" s="84" t="s">
        <v>23</v>
      </c>
      <c r="B44" s="85"/>
      <c r="C44" s="33" t="s">
        <v>41</v>
      </c>
      <c r="D44" s="34"/>
      <c r="E44" s="62"/>
      <c r="F44" s="53"/>
      <c r="G44" s="53"/>
      <c r="H44" s="53"/>
      <c r="I44" s="53"/>
      <c r="J44" s="53"/>
      <c r="K44" s="53"/>
      <c r="L44" s="53"/>
      <c r="M44" s="53"/>
    </row>
    <row r="45" spans="1:13" ht="16.5" thickBot="1">
      <c r="A45" s="84" t="s">
        <v>25</v>
      </c>
      <c r="B45" s="85"/>
      <c r="C45" s="35" t="s">
        <v>42</v>
      </c>
      <c r="D45" s="36"/>
      <c r="E45" s="62"/>
      <c r="F45" s="53"/>
      <c r="G45" s="53"/>
      <c r="H45" s="53"/>
      <c r="I45" s="53"/>
      <c r="J45" s="53"/>
      <c r="K45" s="53"/>
      <c r="L45" s="53"/>
      <c r="M45" s="53"/>
    </row>
    <row r="46" spans="1:13" ht="15.75">
      <c r="A46" s="86"/>
      <c r="B46" s="86"/>
      <c r="C46" s="96"/>
      <c r="D46" s="96"/>
      <c r="E46" s="53"/>
      <c r="F46" s="53"/>
      <c r="G46" s="53"/>
      <c r="H46" s="53"/>
      <c r="I46" s="53"/>
      <c r="J46" s="53"/>
      <c r="K46" s="53"/>
      <c r="L46" s="53"/>
      <c r="M46" s="53"/>
    </row>
    <row r="47" spans="1:13" ht="15.75">
      <c r="A47" s="86"/>
      <c r="B47" s="86"/>
      <c r="C47" s="53"/>
      <c r="D47" s="53"/>
      <c r="E47" s="53"/>
      <c r="F47" s="53"/>
      <c r="G47" s="53"/>
      <c r="H47" s="53"/>
      <c r="I47" s="53"/>
      <c r="J47" s="53"/>
      <c r="K47" s="53"/>
      <c r="L47" s="53"/>
      <c r="M47" s="53"/>
    </row>
    <row r="48" spans="1:13" ht="26.25">
      <c r="A48" s="55" t="s">
        <v>43</v>
      </c>
      <c r="B48" s="55"/>
      <c r="C48" s="55"/>
      <c r="D48" s="55"/>
      <c r="E48" s="55"/>
      <c r="F48" s="55"/>
      <c r="G48" s="55"/>
      <c r="H48" s="53"/>
      <c r="I48" s="53"/>
      <c r="J48" s="53"/>
      <c r="K48" s="53"/>
      <c r="L48" s="53"/>
      <c r="M48" s="53"/>
    </row>
    <row r="49" spans="1:13" ht="15.75">
      <c r="A49" s="97"/>
      <c r="B49" s="97"/>
      <c r="C49" s="97"/>
      <c r="D49" s="97"/>
      <c r="E49" s="97"/>
      <c r="F49" s="97"/>
      <c r="G49" s="97"/>
      <c r="H49" s="53"/>
      <c r="I49" s="53"/>
      <c r="J49" s="53"/>
      <c r="K49" s="53"/>
      <c r="L49" s="53"/>
      <c r="M49" s="53"/>
    </row>
    <row r="50" spans="1:13" ht="16.5" thickBot="1">
      <c r="A50" s="98" t="s">
        <v>44</v>
      </c>
      <c r="B50" s="98"/>
      <c r="C50" s="98"/>
      <c r="D50" s="98"/>
      <c r="E50" s="98"/>
      <c r="F50" s="98"/>
      <c r="G50" s="53"/>
      <c r="H50" s="53"/>
      <c r="I50" s="53"/>
      <c r="J50" s="53"/>
      <c r="K50" s="53"/>
      <c r="L50" s="53"/>
      <c r="M50" s="53"/>
    </row>
    <row r="51" spans="1:13" ht="107.25" customHeight="1" thickBot="1">
      <c r="A51" s="99" t="s">
        <v>45</v>
      </c>
      <c r="B51" s="100"/>
      <c r="C51" s="100"/>
      <c r="D51" s="100"/>
      <c r="E51" s="100"/>
      <c r="F51" s="101"/>
      <c r="G51" s="62"/>
      <c r="H51" s="53"/>
      <c r="I51" s="53"/>
      <c r="J51" s="53"/>
      <c r="K51" s="53"/>
      <c r="L51" s="53"/>
      <c r="M51" s="53"/>
    </row>
    <row r="52" spans="1:13" ht="15.75">
      <c r="A52" s="96"/>
      <c r="B52" s="96"/>
      <c r="C52" s="96"/>
      <c r="D52" s="96"/>
      <c r="E52" s="96"/>
      <c r="F52" s="96"/>
      <c r="G52" s="53"/>
      <c r="H52" s="53"/>
      <c r="I52" s="53"/>
      <c r="J52" s="53"/>
      <c r="K52" s="53"/>
      <c r="L52" s="53"/>
      <c r="M52" s="53"/>
    </row>
    <row r="53" spans="1:13" ht="36" customHeight="1" thickBot="1">
      <c r="A53" s="26" t="s">
        <v>46</v>
      </c>
      <c r="B53" s="26"/>
      <c r="C53" s="26"/>
      <c r="D53" s="26"/>
      <c r="E53" s="26"/>
      <c r="F53" s="26"/>
      <c r="G53" s="53"/>
      <c r="H53" s="53"/>
      <c r="I53" s="53"/>
      <c r="J53" s="53"/>
      <c r="K53" s="53"/>
      <c r="L53" s="53"/>
      <c r="M53" s="53"/>
    </row>
    <row r="54" spans="1:13" ht="190.5" customHeight="1" thickBot="1">
      <c r="A54" s="99" t="s">
        <v>47</v>
      </c>
      <c r="B54" s="100"/>
      <c r="C54" s="100"/>
      <c r="D54" s="100"/>
      <c r="E54" s="100"/>
      <c r="F54" s="101"/>
      <c r="G54" s="62"/>
      <c r="H54" s="53"/>
      <c r="I54" s="53"/>
      <c r="J54" s="53"/>
      <c r="K54" s="53"/>
      <c r="L54" s="53"/>
      <c r="M54" s="53"/>
    </row>
    <row r="55" spans="1:13" ht="15.75">
      <c r="A55" s="96"/>
      <c r="B55" s="96"/>
      <c r="C55" s="96"/>
      <c r="D55" s="96"/>
      <c r="E55" s="96"/>
      <c r="F55" s="96"/>
      <c r="G55" s="53"/>
      <c r="H55" s="53"/>
      <c r="I55" s="53"/>
      <c r="J55" s="53"/>
      <c r="K55" s="53"/>
      <c r="L55" s="53"/>
      <c r="M55" s="53"/>
    </row>
    <row r="56" spans="1:13" ht="36" customHeight="1" thickBot="1">
      <c r="A56" s="26" t="s">
        <v>48</v>
      </c>
      <c r="B56" s="26"/>
      <c r="C56" s="26"/>
      <c r="D56" s="26"/>
      <c r="E56" s="26"/>
      <c r="F56" s="26"/>
      <c r="G56" s="53"/>
      <c r="H56" s="53"/>
      <c r="I56" s="53"/>
      <c r="J56" s="53"/>
      <c r="K56" s="53"/>
      <c r="L56" s="53"/>
      <c r="M56" s="53"/>
    </row>
    <row r="57" spans="1:13" ht="90.75" customHeight="1" thickBot="1">
      <c r="A57" s="99" t="s">
        <v>49</v>
      </c>
      <c r="B57" s="100"/>
      <c r="C57" s="100"/>
      <c r="D57" s="100"/>
      <c r="E57" s="100"/>
      <c r="F57" s="101"/>
      <c r="G57" s="62"/>
      <c r="H57" s="53"/>
      <c r="I57" s="53"/>
      <c r="J57" s="53"/>
      <c r="K57" s="53"/>
      <c r="L57" s="53"/>
      <c r="M57" s="53"/>
    </row>
    <row r="58" spans="1:13" ht="15.75">
      <c r="A58" s="96"/>
      <c r="B58" s="96"/>
      <c r="C58" s="96"/>
      <c r="D58" s="96"/>
      <c r="E58" s="96"/>
      <c r="F58" s="96"/>
      <c r="G58" s="53"/>
      <c r="H58" s="53"/>
      <c r="I58" s="53"/>
      <c r="J58" s="53"/>
      <c r="K58" s="53"/>
      <c r="L58" s="53"/>
      <c r="M58" s="53"/>
    </row>
    <row r="59" spans="1:13" ht="67.5" customHeight="1" thickBot="1">
      <c r="A59" s="26" t="s">
        <v>50</v>
      </c>
      <c r="B59" s="26"/>
      <c r="C59" s="26"/>
      <c r="D59" s="26"/>
      <c r="E59" s="26"/>
      <c r="F59" s="26"/>
      <c r="G59" s="53"/>
      <c r="H59" s="53"/>
      <c r="I59" s="53"/>
      <c r="J59" s="53"/>
      <c r="K59" s="53"/>
      <c r="L59" s="53"/>
      <c r="M59" s="53"/>
    </row>
    <row r="60" spans="1:13" ht="144" customHeight="1" thickBot="1">
      <c r="A60" s="99" t="s">
        <v>51</v>
      </c>
      <c r="B60" s="100"/>
      <c r="C60" s="100"/>
      <c r="D60" s="100"/>
      <c r="E60" s="100"/>
      <c r="F60" s="101"/>
      <c r="G60" s="62"/>
      <c r="H60" s="53"/>
      <c r="I60" s="53"/>
      <c r="J60" s="53"/>
      <c r="K60" s="53"/>
      <c r="L60" s="53"/>
      <c r="M60" s="53"/>
    </row>
    <row r="61" spans="1:13" ht="15.75">
      <c r="A61" s="96"/>
      <c r="B61" s="96"/>
      <c r="C61" s="96"/>
      <c r="D61" s="96"/>
      <c r="E61" s="96"/>
      <c r="F61" s="96"/>
      <c r="G61" s="53"/>
      <c r="H61" s="53"/>
      <c r="I61" s="53"/>
      <c r="J61" s="53"/>
      <c r="K61" s="53"/>
      <c r="L61" s="53"/>
      <c r="M61" s="53"/>
    </row>
    <row r="62" spans="1:13" ht="16.5" thickBot="1">
      <c r="A62" s="25" t="s">
        <v>52</v>
      </c>
      <c r="B62" s="25"/>
      <c r="C62" s="25"/>
      <c r="D62" s="25"/>
      <c r="E62" s="25"/>
      <c r="F62" s="25"/>
      <c r="G62" s="53"/>
      <c r="H62" s="53"/>
      <c r="I62" s="53"/>
      <c r="J62" s="53"/>
      <c r="K62" s="53"/>
      <c r="L62" s="53"/>
      <c r="M62" s="53"/>
    </row>
    <row r="63" spans="1:13" ht="306" customHeight="1" thickBot="1">
      <c r="A63" s="99" t="s">
        <v>53</v>
      </c>
      <c r="B63" s="100"/>
      <c r="C63" s="100"/>
      <c r="D63" s="100"/>
      <c r="E63" s="100"/>
      <c r="F63" s="101"/>
      <c r="G63" s="62"/>
      <c r="H63" s="53"/>
      <c r="I63" s="53"/>
      <c r="J63" s="53"/>
      <c r="K63" s="53"/>
      <c r="L63" s="53"/>
      <c r="M63" s="53"/>
    </row>
    <row r="64" spans="1:13" ht="15.75">
      <c r="A64" s="96"/>
      <c r="B64" s="96"/>
      <c r="C64" s="96"/>
      <c r="D64" s="96"/>
      <c r="E64" s="96"/>
      <c r="F64" s="96"/>
      <c r="G64" s="53"/>
      <c r="H64" s="53"/>
      <c r="I64" s="53"/>
      <c r="J64" s="53"/>
      <c r="K64" s="53"/>
      <c r="L64" s="53"/>
      <c r="M64" s="53"/>
    </row>
    <row r="65" spans="1:13" ht="16.5" thickBot="1">
      <c r="A65" s="102" t="s">
        <v>54</v>
      </c>
      <c r="B65" s="102"/>
      <c r="C65" s="102"/>
      <c r="D65" s="102"/>
      <c r="E65" s="102"/>
      <c r="F65" s="102"/>
      <c r="G65" s="53"/>
      <c r="H65" s="53"/>
      <c r="I65" s="53"/>
      <c r="J65" s="53"/>
      <c r="K65" s="53"/>
      <c r="L65" s="53"/>
      <c r="M65" s="53"/>
    </row>
    <row r="66" spans="1:13" ht="49.5" customHeight="1" thickBot="1">
      <c r="A66" s="103" t="s">
        <v>55</v>
      </c>
      <c r="B66" s="104"/>
      <c r="C66" s="104"/>
      <c r="D66" s="104"/>
      <c r="E66" s="104"/>
      <c r="F66" s="105"/>
      <c r="G66" s="62"/>
      <c r="H66" s="53"/>
      <c r="I66" s="53"/>
      <c r="J66" s="53"/>
      <c r="K66" s="53"/>
      <c r="L66" s="53"/>
      <c r="M66" s="53"/>
    </row>
    <row r="67" spans="1:13" ht="15.75">
      <c r="A67" s="96"/>
      <c r="B67" s="96"/>
      <c r="C67" s="96"/>
      <c r="D67" s="96"/>
      <c r="E67" s="96"/>
      <c r="F67" s="96"/>
      <c r="G67" s="53"/>
      <c r="H67" s="53"/>
      <c r="I67" s="53"/>
      <c r="J67" s="53"/>
      <c r="K67" s="53"/>
      <c r="L67" s="53"/>
      <c r="M67" s="53"/>
    </row>
    <row r="68" spans="1:13" ht="15.75">
      <c r="A68" s="53"/>
      <c r="B68" s="53"/>
      <c r="C68" s="53"/>
      <c r="D68" s="53"/>
      <c r="E68" s="53"/>
      <c r="F68" s="53"/>
      <c r="G68" s="53"/>
      <c r="H68" s="53"/>
      <c r="I68" s="53"/>
      <c r="J68" s="53"/>
      <c r="K68" s="53"/>
      <c r="L68" s="53"/>
      <c r="M68" s="53"/>
    </row>
    <row r="69" spans="1:13" ht="26.25">
      <c r="A69" s="106" t="s">
        <v>56</v>
      </c>
      <c r="B69" s="106"/>
      <c r="C69" s="106"/>
      <c r="D69" s="106"/>
      <c r="E69" s="106"/>
      <c r="F69" s="106"/>
      <c r="G69" s="106"/>
      <c r="H69" s="53"/>
      <c r="I69" s="53"/>
      <c r="J69" s="53"/>
      <c r="K69" s="53"/>
      <c r="L69" s="53"/>
      <c r="M69" s="53"/>
    </row>
    <row r="70" spans="1:13" ht="15.75">
      <c r="A70" s="53"/>
      <c r="B70" s="53"/>
      <c r="C70" s="53"/>
      <c r="D70" s="53"/>
      <c r="E70" s="53"/>
      <c r="F70" s="53"/>
      <c r="G70" s="53"/>
      <c r="H70" s="53"/>
      <c r="I70" s="53"/>
      <c r="J70" s="53"/>
      <c r="K70" s="53"/>
      <c r="L70" s="53"/>
      <c r="M70" s="53"/>
    </row>
    <row r="71" spans="1:13" s="4" customFormat="1" ht="36" customHeight="1">
      <c r="A71" s="28" t="s">
        <v>57</v>
      </c>
      <c r="B71" s="107"/>
      <c r="C71" s="107"/>
      <c r="D71" s="107"/>
      <c r="E71" s="107"/>
      <c r="F71" s="108"/>
      <c r="G71" s="109"/>
      <c r="H71" s="109"/>
      <c r="I71" s="109"/>
      <c r="J71" s="109"/>
      <c r="K71" s="109"/>
      <c r="L71" s="109"/>
      <c r="M71" s="109"/>
    </row>
    <row r="72" spans="1:13" ht="15.75">
      <c r="A72" s="53"/>
      <c r="B72" s="53"/>
      <c r="C72" s="53"/>
      <c r="D72" s="53"/>
      <c r="E72" s="53"/>
      <c r="F72" s="53"/>
      <c r="G72" s="53"/>
      <c r="H72" s="53"/>
      <c r="I72" s="53"/>
      <c r="J72" s="53"/>
      <c r="K72" s="53"/>
      <c r="L72" s="53"/>
      <c r="M72" s="53"/>
    </row>
    <row r="73" spans="1:13" ht="21">
      <c r="A73" s="110" t="s">
        <v>58</v>
      </c>
      <c r="B73" s="53"/>
      <c r="C73" s="53"/>
      <c r="D73" s="53"/>
      <c r="E73" s="53"/>
      <c r="F73" s="53"/>
      <c r="G73" s="53"/>
      <c r="H73" s="53"/>
      <c r="I73" s="53"/>
      <c r="J73" s="53"/>
      <c r="K73" s="53"/>
      <c r="L73" s="53"/>
      <c r="M73" s="53"/>
    </row>
    <row r="74" spans="1:13" ht="54.75" customHeight="1">
      <c r="A74" s="111" t="s">
        <v>59</v>
      </c>
      <c r="B74" s="112"/>
      <c r="C74" s="112"/>
      <c r="D74" s="112"/>
      <c r="E74" s="112"/>
      <c r="F74" s="112"/>
      <c r="G74" s="53"/>
      <c r="H74" s="53"/>
      <c r="I74" s="53"/>
      <c r="J74" s="53"/>
      <c r="K74" s="53"/>
      <c r="L74" s="53"/>
      <c r="M74" s="53"/>
    </row>
    <row r="75" spans="1:13" ht="15.75">
      <c r="A75" s="53"/>
      <c r="B75" s="53"/>
      <c r="C75" s="53"/>
      <c r="D75" s="53"/>
      <c r="E75" s="53"/>
      <c r="F75" s="53"/>
      <c r="G75" s="53"/>
      <c r="H75" s="53"/>
      <c r="I75" s="53"/>
      <c r="J75" s="53"/>
      <c r="K75" s="53"/>
      <c r="L75" s="53"/>
      <c r="M75" s="53"/>
    </row>
    <row r="76" spans="1:13" ht="18.75">
      <c r="A76" s="113" t="s">
        <v>60</v>
      </c>
      <c r="B76" s="113"/>
      <c r="C76" s="113" t="s">
        <v>61</v>
      </c>
      <c r="D76" s="113"/>
      <c r="E76" s="113" t="s">
        <v>62</v>
      </c>
      <c r="F76" s="113"/>
      <c r="G76" s="53"/>
      <c r="H76" s="53"/>
      <c r="I76" s="53"/>
      <c r="J76" s="53"/>
      <c r="K76" s="53"/>
      <c r="L76" s="53"/>
      <c r="M76" s="53"/>
    </row>
    <row r="77" spans="1:13" ht="15.75">
      <c r="A77" s="114" t="s">
        <v>63</v>
      </c>
      <c r="B77" s="114"/>
      <c r="C77" s="114">
        <v>2</v>
      </c>
      <c r="D77" s="114"/>
      <c r="E77" s="115">
        <v>41578</v>
      </c>
      <c r="F77" s="115"/>
      <c r="G77" s="68"/>
      <c r="H77" s="53"/>
      <c r="I77" s="53"/>
      <c r="J77" s="53"/>
      <c r="K77" s="53"/>
      <c r="L77" s="53"/>
      <c r="M77" s="53"/>
    </row>
    <row r="78" spans="1:13" ht="15.75">
      <c r="A78" s="114" t="s">
        <v>64</v>
      </c>
      <c r="B78" s="114"/>
      <c r="C78" s="114">
        <v>1</v>
      </c>
      <c r="D78" s="114"/>
      <c r="E78" s="115">
        <v>41592</v>
      </c>
      <c r="F78" s="115"/>
      <c r="G78" s="68"/>
      <c r="H78" s="53"/>
      <c r="I78" s="53"/>
      <c r="J78" s="53"/>
      <c r="K78" s="53"/>
      <c r="L78" s="53"/>
      <c r="M78" s="53"/>
    </row>
    <row r="79" spans="1:13" ht="15.75">
      <c r="A79" s="114" t="s">
        <v>65</v>
      </c>
      <c r="B79" s="114"/>
      <c r="C79" s="114">
        <v>1</v>
      </c>
      <c r="D79" s="114"/>
      <c r="E79" s="115">
        <v>41599</v>
      </c>
      <c r="F79" s="115"/>
      <c r="G79" s="68"/>
      <c r="H79" s="53"/>
      <c r="I79" s="53"/>
      <c r="J79" s="53"/>
      <c r="K79" s="53"/>
      <c r="L79" s="53"/>
      <c r="M79" s="53"/>
    </row>
    <row r="80" spans="1:13" ht="35.25" customHeight="1">
      <c r="A80" s="116" t="s">
        <v>66</v>
      </c>
      <c r="B80" s="117"/>
      <c r="C80" s="114">
        <v>2</v>
      </c>
      <c r="D80" s="114"/>
      <c r="E80" s="115">
        <v>41613</v>
      </c>
      <c r="F80" s="115"/>
      <c r="G80" s="68"/>
      <c r="H80" s="53"/>
      <c r="I80" s="53"/>
      <c r="J80" s="53"/>
      <c r="K80" s="53"/>
      <c r="L80" s="53"/>
      <c r="M80" s="53"/>
    </row>
    <row r="81" spans="1:13" ht="15.75">
      <c r="A81" s="114" t="s">
        <v>67</v>
      </c>
      <c r="B81" s="114"/>
      <c r="C81" s="114">
        <v>2</v>
      </c>
      <c r="D81" s="114"/>
      <c r="E81" s="115">
        <v>41627</v>
      </c>
      <c r="F81" s="115"/>
      <c r="G81" s="68"/>
      <c r="H81" s="53"/>
      <c r="I81" s="53"/>
      <c r="J81" s="53"/>
      <c r="K81" s="53"/>
      <c r="L81" s="53"/>
      <c r="M81" s="53"/>
    </row>
    <row r="82" spans="1:13" ht="15.75">
      <c r="A82" s="114"/>
      <c r="B82" s="114"/>
      <c r="C82" s="114"/>
      <c r="D82" s="114"/>
      <c r="E82" s="114"/>
      <c r="F82" s="114"/>
      <c r="G82" s="68"/>
      <c r="H82" s="53"/>
      <c r="I82" s="53"/>
      <c r="J82" s="53"/>
      <c r="K82" s="53"/>
      <c r="L82" s="53"/>
      <c r="M82" s="53"/>
    </row>
    <row r="83" spans="1:13" ht="15.75">
      <c r="A83" s="114"/>
      <c r="B83" s="114"/>
      <c r="C83" s="114"/>
      <c r="D83" s="114"/>
      <c r="E83" s="114"/>
      <c r="F83" s="114"/>
      <c r="G83" s="68"/>
      <c r="H83" s="53"/>
      <c r="I83" s="53"/>
      <c r="J83" s="53"/>
      <c r="K83" s="53"/>
      <c r="L83" s="53"/>
      <c r="M83" s="53"/>
    </row>
    <row r="84" spans="1:13" ht="15.75">
      <c r="A84" s="114"/>
      <c r="B84" s="114"/>
      <c r="C84" s="114"/>
      <c r="D84" s="114"/>
      <c r="E84" s="114"/>
      <c r="F84" s="114"/>
      <c r="G84" s="68"/>
      <c r="H84" s="53"/>
      <c r="I84" s="53"/>
      <c r="J84" s="53"/>
      <c r="K84" s="53"/>
      <c r="L84" s="53"/>
      <c r="M84" s="53"/>
    </row>
    <row r="85" spans="1:13" ht="15.75">
      <c r="A85" s="114"/>
      <c r="B85" s="114"/>
      <c r="C85" s="114"/>
      <c r="D85" s="114"/>
      <c r="E85" s="114"/>
      <c r="F85" s="114"/>
      <c r="G85" s="68"/>
      <c r="H85" s="53"/>
      <c r="I85" s="53"/>
      <c r="J85" s="53"/>
      <c r="K85" s="53"/>
      <c r="L85" s="53"/>
      <c r="M85" s="53"/>
    </row>
    <row r="86" spans="1:13" ht="15.75">
      <c r="A86" s="114"/>
      <c r="B86" s="114"/>
      <c r="C86" s="114"/>
      <c r="D86" s="114"/>
      <c r="E86" s="114"/>
      <c r="F86" s="114"/>
      <c r="G86" s="68"/>
      <c r="H86" s="53"/>
      <c r="I86" s="53"/>
      <c r="J86" s="53"/>
      <c r="K86" s="53"/>
      <c r="L86" s="53"/>
      <c r="M86" s="53"/>
    </row>
    <row r="87" spans="1:13" ht="15.75">
      <c r="A87" s="118"/>
      <c r="B87" s="118"/>
      <c r="C87" s="118"/>
      <c r="D87" s="118"/>
      <c r="E87" s="118"/>
      <c r="F87" s="118"/>
      <c r="G87" s="68"/>
      <c r="H87" s="53"/>
      <c r="I87" s="53"/>
      <c r="J87" s="53"/>
      <c r="K87" s="53"/>
      <c r="L87" s="53"/>
      <c r="M87" s="53"/>
    </row>
    <row r="88" spans="1:13" ht="15.75">
      <c r="A88" s="82"/>
      <c r="B88" s="82"/>
      <c r="C88" s="82"/>
      <c r="D88" s="82"/>
      <c r="E88" s="82"/>
      <c r="F88" s="82"/>
      <c r="G88" s="53"/>
      <c r="H88" s="53"/>
      <c r="I88" s="53"/>
      <c r="J88" s="53"/>
      <c r="K88" s="53"/>
      <c r="L88" s="53"/>
      <c r="M88" s="53"/>
    </row>
    <row r="89" spans="1:13" ht="21">
      <c r="A89" s="110" t="s">
        <v>68</v>
      </c>
      <c r="B89" s="53"/>
      <c r="C89" s="53"/>
      <c r="D89" s="53"/>
      <c r="E89" s="53"/>
      <c r="F89" s="53"/>
      <c r="G89" s="53"/>
      <c r="H89" s="53"/>
      <c r="I89" s="53"/>
      <c r="J89" s="53"/>
      <c r="K89" s="53"/>
      <c r="L89" s="53"/>
      <c r="M89" s="53"/>
    </row>
    <row r="90" spans="1:13" ht="36" customHeight="1">
      <c r="A90" s="112" t="s">
        <v>69</v>
      </c>
      <c r="B90" s="112"/>
      <c r="C90" s="112"/>
      <c r="D90" s="112"/>
      <c r="E90" s="112"/>
      <c r="F90" s="112"/>
      <c r="G90" s="53"/>
      <c r="H90" s="53"/>
      <c r="I90" s="53"/>
      <c r="J90" s="53"/>
      <c r="K90" s="53"/>
      <c r="L90" s="53"/>
      <c r="M90" s="53"/>
    </row>
    <row r="91" spans="1:13" ht="15.75">
      <c r="A91" s="53"/>
      <c r="B91" s="53"/>
      <c r="C91" s="53"/>
      <c r="D91" s="53"/>
      <c r="E91" s="53"/>
      <c r="F91" s="53"/>
      <c r="G91" s="53"/>
      <c r="H91" s="53"/>
      <c r="I91" s="53"/>
      <c r="J91" s="53"/>
      <c r="K91" s="53"/>
      <c r="L91" s="53"/>
      <c r="M91" s="53"/>
    </row>
    <row r="92" spans="1:13" ht="21">
      <c r="A92" s="119" t="s">
        <v>70</v>
      </c>
      <c r="B92" s="119"/>
      <c r="C92" s="120" t="s">
        <v>71</v>
      </c>
      <c r="D92" s="120" t="s">
        <v>72</v>
      </c>
      <c r="E92" s="119" t="s">
        <v>73</v>
      </c>
      <c r="F92" s="119"/>
      <c r="G92" s="53"/>
      <c r="H92" s="53"/>
      <c r="I92" s="53"/>
      <c r="J92" s="53"/>
      <c r="K92" s="53"/>
      <c r="L92" s="53"/>
      <c r="M92" s="53"/>
    </row>
    <row r="93" spans="1:13" ht="18.75">
      <c r="A93" s="121"/>
      <c r="B93" s="121"/>
      <c r="C93" s="121"/>
      <c r="D93" s="121"/>
      <c r="E93" s="121"/>
      <c r="F93" s="121"/>
      <c r="G93" s="53"/>
      <c r="H93" s="53"/>
      <c r="I93" s="53"/>
      <c r="J93" s="53"/>
      <c r="K93" s="53"/>
      <c r="L93" s="53"/>
      <c r="M93" s="53"/>
    </row>
    <row r="94" spans="1:13" ht="18.75">
      <c r="A94" s="122" t="s">
        <v>74</v>
      </c>
      <c r="B94" s="122"/>
      <c r="C94" s="122"/>
      <c r="D94" s="122"/>
      <c r="E94" s="122"/>
      <c r="F94" s="122"/>
      <c r="G94" s="53"/>
      <c r="H94" s="53"/>
      <c r="I94" s="53"/>
      <c r="J94" s="53"/>
      <c r="K94" s="53"/>
      <c r="L94" s="53"/>
      <c r="M94" s="53"/>
    </row>
    <row r="95" spans="1:13" ht="15.75">
      <c r="A95" s="123" t="s">
        <v>75</v>
      </c>
      <c r="B95" s="123"/>
      <c r="C95" s="124">
        <v>28000</v>
      </c>
      <c r="D95" s="125">
        <v>1</v>
      </c>
      <c r="E95" s="126">
        <f t="shared" ref="E95:E104" si="0">C95*D95</f>
        <v>28000</v>
      </c>
      <c r="F95" s="126"/>
      <c r="G95" s="68"/>
      <c r="H95" s="53"/>
      <c r="I95" s="53"/>
      <c r="J95" s="53"/>
      <c r="K95" s="53"/>
      <c r="L95" s="53"/>
      <c r="M95" s="53"/>
    </row>
    <row r="96" spans="1:13" ht="15.75">
      <c r="A96" s="123" t="s">
        <v>76</v>
      </c>
      <c r="B96" s="123"/>
      <c r="C96" s="124">
        <v>9000</v>
      </c>
      <c r="D96" s="125">
        <v>1</v>
      </c>
      <c r="E96" s="127">
        <f t="shared" si="0"/>
        <v>9000</v>
      </c>
      <c r="F96" s="128"/>
      <c r="G96" s="68"/>
      <c r="H96" s="53"/>
      <c r="I96" s="53"/>
      <c r="J96" s="53"/>
      <c r="K96" s="53"/>
      <c r="L96" s="53"/>
      <c r="M96" s="53"/>
    </row>
    <row r="97" spans="1:13" ht="15.75">
      <c r="A97" s="123"/>
      <c r="B97" s="123"/>
      <c r="C97" s="124"/>
      <c r="D97" s="125"/>
      <c r="E97" s="127">
        <f t="shared" si="0"/>
        <v>0</v>
      </c>
      <c r="F97" s="128"/>
      <c r="G97" s="68"/>
      <c r="H97" s="53"/>
      <c r="I97" s="53"/>
      <c r="J97" s="53"/>
      <c r="K97" s="53"/>
      <c r="L97" s="53"/>
      <c r="M97" s="53"/>
    </row>
    <row r="98" spans="1:13" ht="15.75">
      <c r="A98" s="123"/>
      <c r="B98" s="123"/>
      <c r="C98" s="124"/>
      <c r="D98" s="125"/>
      <c r="E98" s="127">
        <f t="shared" si="0"/>
        <v>0</v>
      </c>
      <c r="F98" s="128"/>
      <c r="G98" s="68"/>
      <c r="H98" s="53"/>
      <c r="I98" s="53"/>
      <c r="J98" s="53"/>
      <c r="K98" s="53"/>
      <c r="L98" s="53"/>
      <c r="M98" s="53"/>
    </row>
    <row r="99" spans="1:13" ht="15.75">
      <c r="A99" s="123"/>
      <c r="B99" s="123"/>
      <c r="C99" s="124"/>
      <c r="D99" s="125"/>
      <c r="E99" s="127">
        <f t="shared" si="0"/>
        <v>0</v>
      </c>
      <c r="F99" s="128"/>
      <c r="G99" s="68"/>
      <c r="H99" s="53"/>
      <c r="I99" s="53"/>
      <c r="J99" s="53"/>
      <c r="K99" s="53"/>
      <c r="L99" s="53"/>
      <c r="M99" s="53"/>
    </row>
    <row r="100" spans="1:13" ht="15.75">
      <c r="A100" s="123"/>
      <c r="B100" s="123"/>
      <c r="C100" s="124"/>
      <c r="D100" s="125"/>
      <c r="E100" s="127">
        <f t="shared" si="0"/>
        <v>0</v>
      </c>
      <c r="F100" s="128"/>
      <c r="G100" s="68"/>
      <c r="H100" s="53"/>
      <c r="I100" s="53"/>
      <c r="J100" s="53"/>
      <c r="K100" s="53"/>
      <c r="L100" s="53"/>
      <c r="M100" s="53"/>
    </row>
    <row r="101" spans="1:13" ht="15.75">
      <c r="A101" s="123"/>
      <c r="B101" s="123"/>
      <c r="C101" s="124"/>
      <c r="D101" s="125"/>
      <c r="E101" s="127">
        <f t="shared" si="0"/>
        <v>0</v>
      </c>
      <c r="F101" s="128"/>
      <c r="G101" s="68"/>
      <c r="H101" s="53"/>
      <c r="I101" s="53"/>
      <c r="J101" s="53"/>
      <c r="K101" s="53"/>
      <c r="L101" s="53"/>
      <c r="M101" s="53"/>
    </row>
    <row r="102" spans="1:13" ht="15.75">
      <c r="A102" s="123"/>
      <c r="B102" s="123"/>
      <c r="C102" s="124"/>
      <c r="D102" s="125"/>
      <c r="E102" s="127">
        <f t="shared" si="0"/>
        <v>0</v>
      </c>
      <c r="F102" s="128"/>
      <c r="G102" s="68"/>
      <c r="H102" s="53"/>
      <c r="I102" s="53"/>
      <c r="J102" s="53"/>
      <c r="K102" s="53"/>
      <c r="L102" s="53"/>
      <c r="M102" s="53"/>
    </row>
    <row r="103" spans="1:13" ht="15.75">
      <c r="A103" s="123"/>
      <c r="B103" s="123"/>
      <c r="C103" s="124"/>
      <c r="D103" s="125"/>
      <c r="E103" s="127">
        <f t="shared" si="0"/>
        <v>0</v>
      </c>
      <c r="F103" s="128"/>
      <c r="G103" s="68"/>
      <c r="H103" s="53"/>
      <c r="I103" s="53"/>
      <c r="J103" s="53"/>
      <c r="K103" s="53"/>
      <c r="L103" s="53"/>
      <c r="M103" s="53"/>
    </row>
    <row r="104" spans="1:13" ht="22.5" customHeight="1" thickBot="1">
      <c r="A104" s="123"/>
      <c r="B104" s="123"/>
      <c r="C104" s="124"/>
      <c r="D104" s="125"/>
      <c r="E104" s="129">
        <f t="shared" si="0"/>
        <v>0</v>
      </c>
      <c r="F104" s="130"/>
      <c r="G104" s="68"/>
      <c r="H104" s="53"/>
      <c r="I104" s="53"/>
      <c r="J104" s="53"/>
      <c r="K104" s="53"/>
      <c r="L104" s="53"/>
      <c r="M104" s="53"/>
    </row>
    <row r="105" spans="1:13" ht="16.5" thickBot="1">
      <c r="A105" s="82"/>
      <c r="B105" s="82"/>
      <c r="C105" s="82"/>
      <c r="D105" s="131" t="s">
        <v>77</v>
      </c>
      <c r="E105" s="132">
        <f>SUM(E95:F104)</f>
        <v>37000</v>
      </c>
      <c r="F105" s="133"/>
      <c r="G105" s="62"/>
      <c r="H105" s="53"/>
      <c r="I105" s="53"/>
      <c r="J105" s="53"/>
      <c r="K105" s="53"/>
      <c r="L105" s="53"/>
      <c r="M105" s="53"/>
    </row>
    <row r="106" spans="1:13" ht="15.75">
      <c r="A106" s="53"/>
      <c r="B106" s="53"/>
      <c r="C106" s="53"/>
      <c r="D106" s="86"/>
      <c r="E106" s="134"/>
      <c r="F106" s="134"/>
      <c r="G106" s="53"/>
      <c r="H106" s="53"/>
      <c r="I106" s="53"/>
      <c r="J106" s="53"/>
      <c r="K106" s="53"/>
      <c r="L106" s="53"/>
      <c r="M106" s="53"/>
    </row>
    <row r="107" spans="1:13" ht="18.75">
      <c r="A107" s="122" t="s">
        <v>78</v>
      </c>
      <c r="B107" s="122"/>
      <c r="C107" s="122"/>
      <c r="D107" s="122"/>
      <c r="E107" s="122"/>
      <c r="F107" s="122"/>
      <c r="G107" s="53"/>
      <c r="H107" s="53"/>
      <c r="I107" s="53"/>
      <c r="J107" s="53"/>
      <c r="K107" s="53"/>
      <c r="L107" s="53"/>
      <c r="M107" s="53"/>
    </row>
    <row r="108" spans="1:13" ht="15.75">
      <c r="A108" s="123" t="s">
        <v>79</v>
      </c>
      <c r="B108" s="123"/>
      <c r="C108" s="124">
        <v>1000</v>
      </c>
      <c r="D108" s="125">
        <v>1</v>
      </c>
      <c r="E108" s="126">
        <f t="shared" ref="E108:E117" si="1">C108*D108</f>
        <v>1000</v>
      </c>
      <c r="F108" s="126"/>
      <c r="G108" s="68"/>
      <c r="H108" s="53"/>
      <c r="I108" s="53"/>
      <c r="J108" s="53"/>
      <c r="K108" s="53"/>
      <c r="L108" s="53"/>
      <c r="M108" s="53"/>
    </row>
    <row r="109" spans="1:13" ht="15.75">
      <c r="A109" s="123"/>
      <c r="B109" s="123"/>
      <c r="C109" s="124"/>
      <c r="D109" s="125"/>
      <c r="E109" s="127">
        <f t="shared" si="1"/>
        <v>0</v>
      </c>
      <c r="F109" s="128"/>
      <c r="G109" s="68"/>
      <c r="H109" s="53"/>
      <c r="I109" s="53"/>
      <c r="J109" s="53"/>
      <c r="K109" s="53"/>
      <c r="L109" s="53"/>
      <c r="M109" s="53"/>
    </row>
    <row r="110" spans="1:13" ht="15.75">
      <c r="A110" s="123"/>
      <c r="B110" s="123"/>
      <c r="C110" s="124"/>
      <c r="D110" s="125"/>
      <c r="E110" s="127">
        <f t="shared" si="1"/>
        <v>0</v>
      </c>
      <c r="F110" s="128"/>
      <c r="G110" s="68"/>
      <c r="H110" s="53"/>
      <c r="I110" s="53"/>
      <c r="J110" s="53"/>
      <c r="K110" s="53"/>
      <c r="L110" s="53"/>
      <c r="M110" s="53"/>
    </row>
    <row r="111" spans="1:13" ht="15.75">
      <c r="A111" s="123"/>
      <c r="B111" s="123"/>
      <c r="C111" s="124"/>
      <c r="D111" s="125"/>
      <c r="E111" s="127">
        <f t="shared" si="1"/>
        <v>0</v>
      </c>
      <c r="F111" s="128"/>
      <c r="G111" s="68"/>
      <c r="H111" s="53"/>
      <c r="I111" s="53"/>
      <c r="J111" s="53"/>
      <c r="K111" s="53"/>
      <c r="L111" s="53"/>
      <c r="M111" s="53"/>
    </row>
    <row r="112" spans="1:13" ht="15.75">
      <c r="A112" s="123"/>
      <c r="B112" s="123"/>
      <c r="C112" s="124"/>
      <c r="D112" s="125"/>
      <c r="E112" s="127">
        <f t="shared" si="1"/>
        <v>0</v>
      </c>
      <c r="F112" s="128"/>
      <c r="G112" s="68"/>
      <c r="H112" s="53"/>
      <c r="I112" s="53"/>
      <c r="J112" s="53"/>
      <c r="K112" s="53"/>
      <c r="L112" s="53"/>
      <c r="M112" s="53"/>
    </row>
    <row r="113" spans="1:13" ht="15.75">
      <c r="A113" s="123"/>
      <c r="B113" s="123"/>
      <c r="C113" s="124"/>
      <c r="D113" s="125"/>
      <c r="E113" s="127">
        <f t="shared" si="1"/>
        <v>0</v>
      </c>
      <c r="F113" s="128"/>
      <c r="G113" s="68"/>
      <c r="H113" s="53"/>
      <c r="I113" s="53"/>
      <c r="J113" s="53"/>
      <c r="K113" s="53"/>
      <c r="L113" s="53"/>
      <c r="M113" s="53"/>
    </row>
    <row r="114" spans="1:13" ht="15.75">
      <c r="A114" s="123"/>
      <c r="B114" s="123"/>
      <c r="C114" s="124"/>
      <c r="D114" s="125"/>
      <c r="E114" s="127">
        <f t="shared" si="1"/>
        <v>0</v>
      </c>
      <c r="F114" s="128"/>
      <c r="G114" s="68"/>
      <c r="H114" s="53"/>
      <c r="I114" s="53"/>
      <c r="J114" s="53"/>
      <c r="K114" s="53"/>
      <c r="L114" s="53"/>
      <c r="M114" s="53"/>
    </row>
    <row r="115" spans="1:13" ht="15.75">
      <c r="A115" s="123"/>
      <c r="B115" s="123"/>
      <c r="C115" s="124"/>
      <c r="D115" s="125"/>
      <c r="E115" s="127">
        <f t="shared" si="1"/>
        <v>0</v>
      </c>
      <c r="F115" s="128"/>
      <c r="G115" s="68"/>
      <c r="H115" s="53"/>
      <c r="I115" s="53"/>
      <c r="J115" s="53"/>
      <c r="K115" s="53"/>
      <c r="L115" s="53"/>
      <c r="M115" s="53"/>
    </row>
    <row r="116" spans="1:13" ht="15.75">
      <c r="A116" s="123"/>
      <c r="B116" s="123"/>
      <c r="C116" s="124"/>
      <c r="D116" s="125"/>
      <c r="E116" s="127">
        <f t="shared" si="1"/>
        <v>0</v>
      </c>
      <c r="F116" s="128"/>
      <c r="G116" s="68"/>
      <c r="H116" s="53"/>
      <c r="I116" s="53"/>
      <c r="J116" s="53"/>
      <c r="K116" s="53"/>
      <c r="L116" s="53"/>
      <c r="M116" s="53"/>
    </row>
    <row r="117" spans="1:13" ht="22.5" customHeight="1">
      <c r="A117" s="123"/>
      <c r="B117" s="123"/>
      <c r="C117" s="124"/>
      <c r="D117" s="125"/>
      <c r="E117" s="127">
        <f t="shared" si="1"/>
        <v>0</v>
      </c>
      <c r="F117" s="128"/>
      <c r="G117" s="68"/>
      <c r="H117" s="53"/>
      <c r="I117" s="53"/>
      <c r="J117" s="53"/>
      <c r="K117" s="53"/>
      <c r="L117" s="53"/>
      <c r="M117" s="53"/>
    </row>
    <row r="118" spans="1:13" ht="22.5" customHeight="1" thickBot="1">
      <c r="A118" s="95"/>
      <c r="B118" s="95"/>
      <c r="C118" s="135"/>
      <c r="D118" s="131" t="s">
        <v>77</v>
      </c>
      <c r="E118" s="136">
        <f>SUM(E108:F117)</f>
        <v>1000</v>
      </c>
      <c r="F118" s="137"/>
      <c r="G118" s="62"/>
      <c r="H118" s="53"/>
      <c r="I118" s="53"/>
      <c r="J118" s="53"/>
      <c r="K118" s="53"/>
      <c r="L118" s="53"/>
      <c r="M118" s="53"/>
    </row>
    <row r="119" spans="1:13" ht="22.5" customHeight="1">
      <c r="A119" s="138"/>
      <c r="B119" s="138"/>
      <c r="C119" s="139"/>
      <c r="D119" s="86"/>
      <c r="E119" s="134"/>
      <c r="F119" s="134"/>
      <c r="G119" s="53"/>
      <c r="H119" s="53"/>
      <c r="I119" s="53"/>
      <c r="J119" s="53"/>
      <c r="K119" s="53"/>
      <c r="L119" s="53"/>
      <c r="M119" s="53"/>
    </row>
    <row r="120" spans="1:13" ht="18.75">
      <c r="A120" s="122" t="s">
        <v>80</v>
      </c>
      <c r="B120" s="122"/>
      <c r="C120" s="122"/>
      <c r="D120" s="122"/>
      <c r="E120" s="122"/>
      <c r="F120" s="122"/>
      <c r="G120" s="53"/>
      <c r="H120" s="53"/>
      <c r="I120" s="53"/>
      <c r="J120" s="53"/>
      <c r="K120" s="53"/>
      <c r="L120" s="53"/>
      <c r="M120" s="53"/>
    </row>
    <row r="121" spans="1:13" ht="15.75">
      <c r="A121" s="123" t="s">
        <v>81</v>
      </c>
      <c r="B121" s="123"/>
      <c r="C121" s="124">
        <v>5000</v>
      </c>
      <c r="D121" s="125">
        <v>1</v>
      </c>
      <c r="E121" s="126">
        <f t="shared" ref="E121:E130" si="2">C121*D121</f>
        <v>5000</v>
      </c>
      <c r="F121" s="126"/>
      <c r="G121" s="68"/>
      <c r="H121" s="53"/>
      <c r="I121" s="53"/>
      <c r="J121" s="53"/>
      <c r="K121" s="53"/>
      <c r="L121" s="53"/>
      <c r="M121" s="53"/>
    </row>
    <row r="122" spans="1:13" ht="15.75">
      <c r="A122" s="123" t="s">
        <v>82</v>
      </c>
      <c r="B122" s="123"/>
      <c r="C122" s="124">
        <v>30000</v>
      </c>
      <c r="D122" s="125">
        <v>1</v>
      </c>
      <c r="E122" s="127">
        <f t="shared" si="2"/>
        <v>30000</v>
      </c>
      <c r="F122" s="128"/>
      <c r="G122" s="68"/>
      <c r="H122" s="53"/>
      <c r="I122" s="53"/>
      <c r="J122" s="53"/>
      <c r="K122" s="53"/>
      <c r="L122" s="53"/>
      <c r="M122" s="53"/>
    </row>
    <row r="123" spans="1:13" ht="15.75">
      <c r="A123" s="123"/>
      <c r="B123" s="123"/>
      <c r="C123" s="124"/>
      <c r="D123" s="125"/>
      <c r="E123" s="127">
        <f t="shared" si="2"/>
        <v>0</v>
      </c>
      <c r="F123" s="128"/>
      <c r="G123" s="68"/>
      <c r="H123" s="53"/>
      <c r="I123" s="53"/>
      <c r="J123" s="53"/>
      <c r="K123" s="53"/>
      <c r="L123" s="53"/>
      <c r="M123" s="53"/>
    </row>
    <row r="124" spans="1:13" ht="15.75">
      <c r="A124" s="123"/>
      <c r="B124" s="123"/>
      <c r="C124" s="124"/>
      <c r="D124" s="125"/>
      <c r="E124" s="127">
        <f t="shared" si="2"/>
        <v>0</v>
      </c>
      <c r="F124" s="128"/>
      <c r="G124" s="68"/>
      <c r="H124" s="53"/>
      <c r="I124" s="53"/>
      <c r="J124" s="53"/>
      <c r="K124" s="53"/>
      <c r="L124" s="53"/>
      <c r="M124" s="53"/>
    </row>
    <row r="125" spans="1:13" ht="15.75">
      <c r="A125" s="123"/>
      <c r="B125" s="123"/>
      <c r="C125" s="124"/>
      <c r="D125" s="125"/>
      <c r="E125" s="127">
        <f t="shared" si="2"/>
        <v>0</v>
      </c>
      <c r="F125" s="128"/>
      <c r="G125" s="68"/>
      <c r="H125" s="53"/>
      <c r="I125" s="53"/>
      <c r="J125" s="53"/>
      <c r="K125" s="53"/>
      <c r="L125" s="53"/>
      <c r="M125" s="53"/>
    </row>
    <row r="126" spans="1:13" ht="15.75">
      <c r="A126" s="123"/>
      <c r="B126" s="123"/>
      <c r="C126" s="124"/>
      <c r="D126" s="125"/>
      <c r="E126" s="127">
        <f t="shared" si="2"/>
        <v>0</v>
      </c>
      <c r="F126" s="128"/>
      <c r="G126" s="68"/>
      <c r="H126" s="53"/>
      <c r="I126" s="53"/>
      <c r="J126" s="53"/>
      <c r="K126" s="53"/>
      <c r="L126" s="53"/>
      <c r="M126" s="53"/>
    </row>
    <row r="127" spans="1:13" ht="15.75">
      <c r="A127" s="123"/>
      <c r="B127" s="123"/>
      <c r="C127" s="124"/>
      <c r="D127" s="125"/>
      <c r="E127" s="127">
        <f t="shared" si="2"/>
        <v>0</v>
      </c>
      <c r="F127" s="128"/>
      <c r="G127" s="68"/>
      <c r="H127" s="53"/>
      <c r="I127" s="53"/>
      <c r="J127" s="53"/>
      <c r="K127" s="53"/>
      <c r="L127" s="53"/>
      <c r="M127" s="53"/>
    </row>
    <row r="128" spans="1:13" ht="15.75">
      <c r="A128" s="123"/>
      <c r="B128" s="123"/>
      <c r="C128" s="124"/>
      <c r="D128" s="125"/>
      <c r="E128" s="127">
        <f t="shared" si="2"/>
        <v>0</v>
      </c>
      <c r="F128" s="128"/>
      <c r="G128" s="68"/>
      <c r="H128" s="53"/>
      <c r="I128" s="53"/>
      <c r="J128" s="53"/>
      <c r="K128" s="53"/>
      <c r="L128" s="53"/>
      <c r="M128" s="53"/>
    </row>
    <row r="129" spans="1:13" ht="15.75">
      <c r="A129" s="123"/>
      <c r="B129" s="123"/>
      <c r="C129" s="124"/>
      <c r="D129" s="125"/>
      <c r="E129" s="127">
        <f t="shared" si="2"/>
        <v>0</v>
      </c>
      <c r="F129" s="128"/>
      <c r="G129" s="68"/>
      <c r="H129" s="53"/>
      <c r="I129" s="53"/>
      <c r="J129" s="53"/>
      <c r="K129" s="53"/>
      <c r="L129" s="53"/>
      <c r="M129" s="53"/>
    </row>
    <row r="130" spans="1:13" ht="22.5" customHeight="1">
      <c r="A130" s="123"/>
      <c r="B130" s="123"/>
      <c r="C130" s="124"/>
      <c r="D130" s="125"/>
      <c r="E130" s="127">
        <f t="shared" si="2"/>
        <v>0</v>
      </c>
      <c r="F130" s="128"/>
      <c r="G130" s="68"/>
      <c r="H130" s="53"/>
      <c r="I130" s="53"/>
      <c r="J130" s="53"/>
      <c r="K130" s="53"/>
      <c r="L130" s="53"/>
      <c r="M130" s="53"/>
    </row>
    <row r="131" spans="1:13" ht="22.5" customHeight="1" thickBot="1">
      <c r="A131" s="95"/>
      <c r="B131" s="95"/>
      <c r="C131" s="135"/>
      <c r="D131" s="131" t="s">
        <v>77</v>
      </c>
      <c r="E131" s="136">
        <f>SUM(E121:F130)</f>
        <v>35000</v>
      </c>
      <c r="F131" s="137"/>
      <c r="G131" s="62"/>
      <c r="H131" s="53"/>
      <c r="I131" s="53"/>
      <c r="J131" s="53"/>
      <c r="K131" s="53"/>
      <c r="L131" s="53"/>
      <c r="M131" s="53"/>
    </row>
    <row r="132" spans="1:13" ht="22.5" customHeight="1">
      <c r="A132" s="138"/>
      <c r="B132" s="138"/>
      <c r="C132" s="139"/>
      <c r="D132" s="86"/>
      <c r="E132" s="134"/>
      <c r="F132" s="134"/>
      <c r="G132" s="53"/>
      <c r="H132" s="53"/>
      <c r="I132" s="53"/>
      <c r="J132" s="53"/>
      <c r="K132" s="53"/>
      <c r="L132" s="53"/>
      <c r="M132" s="53"/>
    </row>
    <row r="133" spans="1:13" ht="18.75">
      <c r="A133" s="122" t="s">
        <v>83</v>
      </c>
      <c r="B133" s="122"/>
      <c r="C133" s="122"/>
      <c r="D133" s="122"/>
      <c r="E133" s="122"/>
      <c r="F133" s="122"/>
      <c r="G133" s="53"/>
      <c r="H133" s="53"/>
      <c r="I133" s="53"/>
      <c r="J133" s="53"/>
      <c r="K133" s="53"/>
      <c r="L133" s="53"/>
      <c r="M133" s="53"/>
    </row>
    <row r="134" spans="1:13" ht="15.75">
      <c r="A134" s="123"/>
      <c r="B134" s="123"/>
      <c r="C134" s="124"/>
      <c r="D134" s="125"/>
      <c r="E134" s="126">
        <f t="shared" ref="E134:E143" si="3">C134*D134</f>
        <v>0</v>
      </c>
      <c r="F134" s="126"/>
      <c r="G134" s="68"/>
      <c r="H134" s="53"/>
      <c r="I134" s="53"/>
      <c r="J134" s="53"/>
      <c r="K134" s="53"/>
      <c r="L134" s="53"/>
      <c r="M134" s="53"/>
    </row>
    <row r="135" spans="1:13" ht="15.75">
      <c r="A135" s="123"/>
      <c r="B135" s="123"/>
      <c r="C135" s="124"/>
      <c r="D135" s="125"/>
      <c r="E135" s="127">
        <f t="shared" si="3"/>
        <v>0</v>
      </c>
      <c r="F135" s="128"/>
      <c r="G135" s="68"/>
      <c r="H135" s="53"/>
      <c r="I135" s="53"/>
      <c r="J135" s="53"/>
      <c r="K135" s="53"/>
      <c r="L135" s="53"/>
      <c r="M135" s="53"/>
    </row>
    <row r="136" spans="1:13" ht="15.75">
      <c r="A136" s="123"/>
      <c r="B136" s="123"/>
      <c r="C136" s="124"/>
      <c r="D136" s="125"/>
      <c r="E136" s="127">
        <f t="shared" si="3"/>
        <v>0</v>
      </c>
      <c r="F136" s="128"/>
      <c r="G136" s="68"/>
      <c r="H136" s="53"/>
      <c r="I136" s="53"/>
      <c r="J136" s="53"/>
      <c r="K136" s="53"/>
      <c r="L136" s="53"/>
      <c r="M136" s="53"/>
    </row>
    <row r="137" spans="1:13" ht="15.75">
      <c r="A137" s="123"/>
      <c r="B137" s="123"/>
      <c r="C137" s="124"/>
      <c r="D137" s="125"/>
      <c r="E137" s="127">
        <f t="shared" si="3"/>
        <v>0</v>
      </c>
      <c r="F137" s="128"/>
      <c r="G137" s="68"/>
      <c r="H137" s="53"/>
      <c r="I137" s="53"/>
      <c r="J137" s="53"/>
      <c r="K137" s="53"/>
      <c r="L137" s="53"/>
      <c r="M137" s="53"/>
    </row>
    <row r="138" spans="1:13" ht="15.75">
      <c r="A138" s="123"/>
      <c r="B138" s="123"/>
      <c r="C138" s="124"/>
      <c r="D138" s="125"/>
      <c r="E138" s="127">
        <f t="shared" si="3"/>
        <v>0</v>
      </c>
      <c r="F138" s="128"/>
      <c r="G138" s="68"/>
      <c r="H138" s="53"/>
      <c r="I138" s="53"/>
      <c r="J138" s="53"/>
      <c r="K138" s="53"/>
      <c r="L138" s="53"/>
      <c r="M138" s="53"/>
    </row>
    <row r="139" spans="1:13" ht="15.75">
      <c r="A139" s="123"/>
      <c r="B139" s="123"/>
      <c r="C139" s="124"/>
      <c r="D139" s="125"/>
      <c r="E139" s="127">
        <f t="shared" si="3"/>
        <v>0</v>
      </c>
      <c r="F139" s="128"/>
      <c r="G139" s="68"/>
      <c r="H139" s="53"/>
      <c r="I139" s="53"/>
      <c r="J139" s="53"/>
      <c r="K139" s="53"/>
      <c r="L139" s="53"/>
      <c r="M139" s="53"/>
    </row>
    <row r="140" spans="1:13" ht="15.75">
      <c r="A140" s="123"/>
      <c r="B140" s="123"/>
      <c r="C140" s="124"/>
      <c r="D140" s="125"/>
      <c r="E140" s="127">
        <f t="shared" si="3"/>
        <v>0</v>
      </c>
      <c r="F140" s="128"/>
      <c r="G140" s="68"/>
      <c r="H140" s="53"/>
      <c r="I140" s="53"/>
      <c r="J140" s="53"/>
      <c r="K140" s="53"/>
      <c r="L140" s="53"/>
      <c r="M140" s="53"/>
    </row>
    <row r="141" spans="1:13" ht="15.75">
      <c r="A141" s="123"/>
      <c r="B141" s="123"/>
      <c r="C141" s="124"/>
      <c r="D141" s="125"/>
      <c r="E141" s="127">
        <f t="shared" si="3"/>
        <v>0</v>
      </c>
      <c r="F141" s="128"/>
      <c r="G141" s="68"/>
      <c r="H141" s="53"/>
      <c r="I141" s="53"/>
      <c r="J141" s="53"/>
      <c r="K141" s="53"/>
      <c r="L141" s="53"/>
      <c r="M141" s="53"/>
    </row>
    <row r="142" spans="1:13" ht="15.75">
      <c r="A142" s="123"/>
      <c r="B142" s="123"/>
      <c r="C142" s="124"/>
      <c r="D142" s="125"/>
      <c r="E142" s="127">
        <f t="shared" si="3"/>
        <v>0</v>
      </c>
      <c r="F142" s="128"/>
      <c r="G142" s="68"/>
      <c r="H142" s="53"/>
      <c r="I142" s="53"/>
      <c r="J142" s="53"/>
      <c r="K142" s="53"/>
      <c r="L142" s="53"/>
      <c r="M142" s="53"/>
    </row>
    <row r="143" spans="1:13" ht="22.5" customHeight="1">
      <c r="A143" s="123"/>
      <c r="B143" s="123"/>
      <c r="C143" s="124"/>
      <c r="D143" s="125"/>
      <c r="E143" s="127">
        <f t="shared" si="3"/>
        <v>0</v>
      </c>
      <c r="F143" s="128"/>
      <c r="G143" s="68"/>
      <c r="H143" s="53"/>
      <c r="I143" s="53"/>
      <c r="J143" s="53"/>
      <c r="K143" s="53"/>
      <c r="L143" s="53"/>
      <c r="M143" s="53"/>
    </row>
    <row r="144" spans="1:13" ht="22.5" customHeight="1" thickBot="1">
      <c r="A144" s="95"/>
      <c r="B144" s="95"/>
      <c r="C144" s="135"/>
      <c r="D144" s="131" t="s">
        <v>77</v>
      </c>
      <c r="E144" s="136">
        <f>SUM(E134:F143)</f>
        <v>0</v>
      </c>
      <c r="F144" s="137"/>
      <c r="G144" s="62"/>
      <c r="H144" s="53"/>
      <c r="I144" s="53"/>
      <c r="J144" s="53"/>
      <c r="K144" s="53"/>
      <c r="L144" s="53"/>
      <c r="M144" s="53"/>
    </row>
    <row r="145" spans="1:13" ht="22.5" customHeight="1">
      <c r="A145" s="138"/>
      <c r="B145" s="138"/>
      <c r="C145" s="139"/>
      <c r="D145" s="86"/>
      <c r="E145" s="134"/>
      <c r="F145" s="134"/>
      <c r="G145" s="53"/>
      <c r="H145" s="53"/>
      <c r="I145" s="53"/>
      <c r="J145" s="53"/>
      <c r="K145" s="53"/>
      <c r="L145" s="53"/>
      <c r="M145" s="53"/>
    </row>
    <row r="146" spans="1:13" ht="18.75">
      <c r="A146" s="122" t="s">
        <v>84</v>
      </c>
      <c r="B146" s="122"/>
      <c r="C146" s="122"/>
      <c r="D146" s="122"/>
      <c r="E146" s="122"/>
      <c r="F146" s="122"/>
      <c r="G146" s="53"/>
      <c r="H146" s="53"/>
      <c r="I146" s="53"/>
      <c r="J146" s="53"/>
      <c r="K146" s="53"/>
      <c r="L146" s="53"/>
      <c r="M146" s="53"/>
    </row>
    <row r="147" spans="1:13" ht="15.75">
      <c r="A147" s="123"/>
      <c r="B147" s="123"/>
      <c r="C147" s="124"/>
      <c r="D147" s="125"/>
      <c r="E147" s="126">
        <f t="shared" ref="E147:E156" si="4">C147*D147</f>
        <v>0</v>
      </c>
      <c r="F147" s="126"/>
      <c r="G147" s="68"/>
      <c r="H147" s="53"/>
      <c r="I147" s="53"/>
      <c r="J147" s="53"/>
      <c r="K147" s="53"/>
      <c r="L147" s="53"/>
      <c r="M147" s="53"/>
    </row>
    <row r="148" spans="1:13" ht="15.75">
      <c r="A148" s="123"/>
      <c r="B148" s="123"/>
      <c r="C148" s="124"/>
      <c r="D148" s="125"/>
      <c r="E148" s="127">
        <f t="shared" si="4"/>
        <v>0</v>
      </c>
      <c r="F148" s="128"/>
      <c r="G148" s="68"/>
      <c r="H148" s="53"/>
      <c r="I148" s="53"/>
      <c r="J148" s="53"/>
      <c r="K148" s="53"/>
      <c r="L148" s="53"/>
      <c r="M148" s="53"/>
    </row>
    <row r="149" spans="1:13" ht="15.75">
      <c r="A149" s="123"/>
      <c r="B149" s="123"/>
      <c r="C149" s="124"/>
      <c r="D149" s="125"/>
      <c r="E149" s="127">
        <f t="shared" si="4"/>
        <v>0</v>
      </c>
      <c r="F149" s="128"/>
      <c r="G149" s="68"/>
      <c r="H149" s="53"/>
      <c r="I149" s="53"/>
      <c r="J149" s="53"/>
      <c r="K149" s="53"/>
      <c r="L149" s="53"/>
      <c r="M149" s="53"/>
    </row>
    <row r="150" spans="1:13" ht="15.75">
      <c r="A150" s="123"/>
      <c r="B150" s="123"/>
      <c r="C150" s="124"/>
      <c r="D150" s="125"/>
      <c r="E150" s="127">
        <f t="shared" si="4"/>
        <v>0</v>
      </c>
      <c r="F150" s="128"/>
      <c r="G150" s="68"/>
      <c r="H150" s="53"/>
      <c r="I150" s="53"/>
      <c r="J150" s="53"/>
      <c r="K150" s="53"/>
      <c r="L150" s="53"/>
      <c r="M150" s="53"/>
    </row>
    <row r="151" spans="1:13" ht="15.75">
      <c r="A151" s="123"/>
      <c r="B151" s="123"/>
      <c r="C151" s="124"/>
      <c r="D151" s="125"/>
      <c r="E151" s="127">
        <f t="shared" si="4"/>
        <v>0</v>
      </c>
      <c r="F151" s="128"/>
      <c r="G151" s="68"/>
      <c r="H151" s="53"/>
      <c r="I151" s="53"/>
      <c r="J151" s="53"/>
      <c r="K151" s="53"/>
      <c r="L151" s="53"/>
      <c r="M151" s="53"/>
    </row>
    <row r="152" spans="1:13" ht="15.75">
      <c r="A152" s="123"/>
      <c r="B152" s="123"/>
      <c r="C152" s="124"/>
      <c r="D152" s="125"/>
      <c r="E152" s="127">
        <f t="shared" si="4"/>
        <v>0</v>
      </c>
      <c r="F152" s="128"/>
      <c r="G152" s="68"/>
      <c r="H152" s="53"/>
      <c r="I152" s="53"/>
      <c r="J152" s="53"/>
      <c r="K152" s="53"/>
      <c r="L152" s="53"/>
      <c r="M152" s="53"/>
    </row>
    <row r="153" spans="1:13" ht="15.75">
      <c r="A153" s="123"/>
      <c r="B153" s="123"/>
      <c r="C153" s="124"/>
      <c r="D153" s="125"/>
      <c r="E153" s="127">
        <f t="shared" si="4"/>
        <v>0</v>
      </c>
      <c r="F153" s="128"/>
      <c r="G153" s="68"/>
      <c r="H153" s="53"/>
      <c r="I153" s="53"/>
      <c r="J153" s="53"/>
      <c r="K153" s="53"/>
      <c r="L153" s="53"/>
      <c r="M153" s="53"/>
    </row>
    <row r="154" spans="1:13" ht="15.75">
      <c r="A154" s="123"/>
      <c r="B154" s="123"/>
      <c r="C154" s="124"/>
      <c r="D154" s="125"/>
      <c r="E154" s="127">
        <f t="shared" si="4"/>
        <v>0</v>
      </c>
      <c r="F154" s="128"/>
      <c r="G154" s="68"/>
      <c r="H154" s="53"/>
      <c r="I154" s="53"/>
      <c r="J154" s="53"/>
      <c r="K154" s="53"/>
      <c r="L154" s="53"/>
      <c r="M154" s="53"/>
    </row>
    <row r="155" spans="1:13" ht="15.75">
      <c r="A155" s="123"/>
      <c r="B155" s="123"/>
      <c r="C155" s="124"/>
      <c r="D155" s="125"/>
      <c r="E155" s="127">
        <f t="shared" si="4"/>
        <v>0</v>
      </c>
      <c r="F155" s="128"/>
      <c r="G155" s="68"/>
      <c r="H155" s="53"/>
      <c r="I155" s="53"/>
      <c r="J155" s="53"/>
      <c r="K155" s="53"/>
      <c r="L155" s="53"/>
      <c r="M155" s="53"/>
    </row>
    <row r="156" spans="1:13" ht="22.5" customHeight="1">
      <c r="A156" s="123"/>
      <c r="B156" s="123"/>
      <c r="C156" s="124"/>
      <c r="D156" s="125"/>
      <c r="E156" s="127">
        <f t="shared" si="4"/>
        <v>0</v>
      </c>
      <c r="F156" s="128"/>
      <c r="G156" s="68"/>
      <c r="H156" s="53"/>
      <c r="I156" s="53"/>
      <c r="J156" s="53"/>
      <c r="K156" s="53"/>
      <c r="L156" s="53"/>
      <c r="M156" s="53"/>
    </row>
    <row r="157" spans="1:13" ht="22.5" customHeight="1" thickBot="1">
      <c r="A157" s="95"/>
      <c r="B157" s="95"/>
      <c r="C157" s="135"/>
      <c r="D157" s="131" t="s">
        <v>77</v>
      </c>
      <c r="E157" s="136">
        <f>SUM(E147:F156)</f>
        <v>0</v>
      </c>
      <c r="F157" s="137"/>
      <c r="G157" s="62"/>
      <c r="H157" s="53"/>
      <c r="I157" s="53"/>
      <c r="J157" s="53"/>
      <c r="K157" s="53"/>
      <c r="L157" s="53"/>
      <c r="M157" s="53"/>
    </row>
    <row r="158" spans="1:13" ht="22.5" customHeight="1" thickBot="1">
      <c r="A158" s="138"/>
      <c r="B158" s="138"/>
      <c r="C158" s="139"/>
      <c r="D158" s="53"/>
      <c r="E158" s="140"/>
      <c r="F158" s="140"/>
      <c r="G158" s="53"/>
      <c r="H158" s="53"/>
      <c r="I158" s="53"/>
      <c r="J158" s="53"/>
      <c r="K158" s="53"/>
      <c r="L158" s="53"/>
      <c r="M158" s="53"/>
    </row>
    <row r="159" spans="1:13" ht="22.5" customHeight="1" thickBot="1">
      <c r="A159" s="138"/>
      <c r="B159" s="138"/>
      <c r="C159" s="139"/>
      <c r="D159" s="141" t="s">
        <v>85</v>
      </c>
      <c r="E159" s="142">
        <f>SUM(E157,E144,E131,E118,E105,)</f>
        <v>73000</v>
      </c>
      <c r="F159" s="143"/>
      <c r="G159" s="62"/>
      <c r="H159" s="53"/>
      <c r="I159" s="53"/>
      <c r="J159" s="53"/>
      <c r="K159" s="53"/>
      <c r="L159" s="53"/>
      <c r="M159" s="53"/>
    </row>
    <row r="160" spans="1:13" ht="22.5" customHeight="1">
      <c r="A160" s="138"/>
      <c r="B160" s="138"/>
      <c r="C160" s="139"/>
      <c r="D160" s="53"/>
      <c r="E160" s="134"/>
      <c r="F160" s="134"/>
      <c r="G160" s="53"/>
      <c r="H160" s="53"/>
      <c r="I160" s="53"/>
      <c r="J160" s="53"/>
      <c r="K160" s="53"/>
      <c r="L160" s="53"/>
      <c r="M160" s="53"/>
    </row>
    <row r="161" spans="1:13" ht="47.1" customHeight="1" thickBot="1">
      <c r="A161" s="26" t="s">
        <v>86</v>
      </c>
      <c r="B161" s="26"/>
      <c r="C161" s="26"/>
      <c r="D161" s="26"/>
      <c r="E161" s="26"/>
      <c r="F161" s="26"/>
      <c r="G161" s="53"/>
      <c r="H161" s="53"/>
      <c r="I161" s="53"/>
      <c r="J161" s="53"/>
      <c r="K161" s="53"/>
      <c r="L161" s="53"/>
      <c r="M161" s="53"/>
    </row>
    <row r="162" spans="1:13" ht="53.25" customHeight="1" thickBot="1">
      <c r="A162" s="144" t="s">
        <v>87</v>
      </c>
      <c r="B162" s="104"/>
      <c r="C162" s="104"/>
      <c r="D162" s="104"/>
      <c r="E162" s="104"/>
      <c r="F162" s="105"/>
      <c r="G162" s="62"/>
      <c r="H162" s="53"/>
      <c r="I162" s="53"/>
      <c r="J162" s="53"/>
      <c r="K162" s="53"/>
      <c r="L162" s="53"/>
      <c r="M162" s="53"/>
    </row>
    <row r="163" spans="1:13" ht="15.75">
      <c r="A163" s="96"/>
      <c r="B163" s="96"/>
      <c r="C163" s="96"/>
      <c r="D163" s="96"/>
      <c r="E163" s="96"/>
      <c r="F163" s="96"/>
      <c r="G163" s="53"/>
      <c r="H163" s="53"/>
      <c r="I163" s="53"/>
      <c r="J163" s="53"/>
      <c r="K163" s="53"/>
      <c r="L163" s="53"/>
      <c r="M163" s="53"/>
    </row>
    <row r="164" spans="1:13" ht="30.75" customHeight="1" thickBot="1">
      <c r="A164" s="26" t="s">
        <v>88</v>
      </c>
      <c r="B164" s="26"/>
      <c r="C164" s="26"/>
      <c r="D164" s="26"/>
      <c r="E164" s="26"/>
      <c r="F164" s="26"/>
      <c r="G164" s="53"/>
      <c r="H164" s="53"/>
      <c r="I164" s="53"/>
      <c r="J164" s="53"/>
      <c r="K164" s="53"/>
      <c r="L164" s="53"/>
      <c r="M164" s="53"/>
    </row>
    <row r="165" spans="1:13" ht="62.25" customHeight="1" thickBot="1">
      <c r="A165" s="99" t="s">
        <v>89</v>
      </c>
      <c r="B165" s="100"/>
      <c r="C165" s="100"/>
      <c r="D165" s="100"/>
      <c r="E165" s="100"/>
      <c r="F165" s="101"/>
      <c r="G165" s="62"/>
      <c r="H165" s="53"/>
      <c r="I165" s="53"/>
      <c r="J165" s="53"/>
      <c r="K165" s="53"/>
      <c r="L165" s="53"/>
      <c r="M165" s="53"/>
    </row>
    <row r="166" spans="1:13" ht="15.75">
      <c r="A166" s="96"/>
      <c r="B166" s="96"/>
      <c r="C166" s="96"/>
      <c r="D166" s="96"/>
      <c r="E166" s="96"/>
      <c r="F166" s="96"/>
      <c r="G166" s="53"/>
      <c r="H166" s="53"/>
      <c r="I166" s="53"/>
      <c r="J166" s="53"/>
      <c r="K166" s="53"/>
      <c r="L166" s="53"/>
      <c r="M166" s="53"/>
    </row>
    <row r="167" spans="1:13" ht="15.75">
      <c r="A167" s="53"/>
      <c r="B167" s="53"/>
      <c r="C167" s="53"/>
      <c r="D167" s="53"/>
      <c r="E167" s="53"/>
      <c r="F167" s="53"/>
      <c r="G167" s="53"/>
      <c r="H167" s="53"/>
      <c r="I167" s="53"/>
      <c r="J167" s="53"/>
      <c r="K167" s="53"/>
      <c r="L167" s="53"/>
      <c r="M167" s="53"/>
    </row>
    <row r="168" spans="1:13" ht="26.25">
      <c r="A168" s="145" t="s">
        <v>90</v>
      </c>
      <c r="B168" s="145"/>
      <c r="C168" s="145"/>
      <c r="D168" s="145"/>
      <c r="E168" s="145"/>
      <c r="F168" s="145"/>
      <c r="G168" s="145"/>
      <c r="H168" s="53"/>
      <c r="I168" s="53"/>
      <c r="J168" s="53"/>
      <c r="K168" s="53"/>
      <c r="L168" s="53"/>
      <c r="M168" s="53"/>
    </row>
    <row r="169" spans="1:13" ht="15.75">
      <c r="A169" s="52"/>
      <c r="B169" s="52"/>
      <c r="C169" s="52"/>
      <c r="D169" s="52"/>
      <c r="E169" s="52"/>
      <c r="F169" s="52"/>
      <c r="G169" s="53"/>
      <c r="H169" s="53"/>
      <c r="I169" s="53"/>
      <c r="J169" s="53"/>
      <c r="K169" s="53"/>
      <c r="L169" s="53"/>
      <c r="M169" s="53"/>
    </row>
    <row r="170" spans="1:13" ht="45.95" customHeight="1" thickBot="1">
      <c r="A170" s="26" t="s">
        <v>91</v>
      </c>
      <c r="B170" s="26"/>
      <c r="C170" s="26"/>
      <c r="D170" s="26"/>
      <c r="E170" s="26"/>
      <c r="F170" s="26"/>
      <c r="G170" s="53"/>
      <c r="H170" s="53"/>
      <c r="I170" s="53"/>
      <c r="J170" s="53"/>
      <c r="K170" s="53"/>
      <c r="L170" s="53"/>
      <c r="M170" s="53"/>
    </row>
    <row r="171" spans="1:13" ht="220.5" customHeight="1" thickBot="1">
      <c r="A171" s="99" t="s">
        <v>92</v>
      </c>
      <c r="B171" s="100"/>
      <c r="C171" s="100"/>
      <c r="D171" s="100"/>
      <c r="E171" s="100"/>
      <c r="F171" s="101"/>
      <c r="G171" s="62"/>
      <c r="H171" s="53"/>
      <c r="I171" s="53"/>
      <c r="J171" s="53"/>
      <c r="K171" s="53"/>
      <c r="L171" s="53"/>
      <c r="M171" s="53"/>
    </row>
    <row r="172" spans="1:13" ht="21" customHeight="1">
      <c r="A172" s="96"/>
      <c r="B172" s="96"/>
      <c r="C172" s="96"/>
      <c r="D172" s="96"/>
      <c r="E172" s="96"/>
      <c r="F172" s="96"/>
      <c r="G172" s="53"/>
      <c r="H172" s="53"/>
      <c r="I172" s="53"/>
      <c r="J172" s="53"/>
      <c r="K172" s="53"/>
      <c r="L172" s="53"/>
      <c r="M172" s="53"/>
    </row>
    <row r="173" spans="1:13" ht="25.5" customHeight="1" thickBot="1">
      <c r="A173" s="26" t="s">
        <v>88</v>
      </c>
      <c r="B173" s="26"/>
      <c r="C173" s="26"/>
      <c r="D173" s="26"/>
      <c r="E173" s="26"/>
      <c r="F173" s="26"/>
      <c r="G173" s="53"/>
      <c r="H173" s="53"/>
      <c r="I173" s="53"/>
      <c r="J173" s="53"/>
      <c r="K173" s="53"/>
      <c r="L173" s="53"/>
      <c r="M173" s="53"/>
    </row>
    <row r="174" spans="1:13" ht="49.5" customHeight="1" thickBot="1">
      <c r="A174" s="146" t="s">
        <v>89</v>
      </c>
      <c r="B174" s="100"/>
      <c r="C174" s="100"/>
      <c r="D174" s="100"/>
      <c r="E174" s="100"/>
      <c r="F174" s="101"/>
      <c r="G174" s="62"/>
      <c r="H174" s="53"/>
      <c r="I174" s="53"/>
      <c r="J174" s="53"/>
      <c r="K174" s="53"/>
      <c r="L174" s="53"/>
      <c r="M174" s="53"/>
    </row>
    <row r="175" spans="1:13" ht="15.75">
      <c r="A175" s="96"/>
      <c r="B175" s="96"/>
      <c r="C175" s="96"/>
      <c r="D175" s="96"/>
      <c r="E175" s="96"/>
      <c r="F175" s="96"/>
      <c r="G175" s="53"/>
      <c r="H175" s="53"/>
      <c r="I175" s="53"/>
      <c r="J175" s="53"/>
      <c r="K175" s="53"/>
      <c r="L175" s="53"/>
      <c r="M175" s="53"/>
    </row>
    <row r="176" spans="1:13" ht="36" customHeight="1">
      <c r="A176" s="27" t="s">
        <v>93</v>
      </c>
      <c r="B176" s="27"/>
      <c r="C176" s="27"/>
      <c r="D176" s="27"/>
      <c r="E176" s="27"/>
      <c r="F176" s="27"/>
      <c r="G176" s="53"/>
      <c r="H176" s="53"/>
      <c r="I176" s="53"/>
      <c r="J176" s="53"/>
      <c r="K176" s="53"/>
      <c r="L176" s="53"/>
      <c r="M176" s="53"/>
    </row>
    <row r="177" spans="1:13" ht="36" customHeight="1">
      <c r="A177" s="23"/>
      <c r="B177" s="23"/>
      <c r="C177" s="23"/>
      <c r="D177" s="23"/>
      <c r="E177" s="23"/>
      <c r="F177" s="23"/>
      <c r="G177" s="53"/>
      <c r="H177" s="53"/>
      <c r="I177" s="53"/>
      <c r="J177" s="53"/>
      <c r="K177" s="53"/>
      <c r="L177" s="53"/>
      <c r="M177" s="53"/>
    </row>
    <row r="178" spans="1:13" ht="36" customHeight="1">
      <c r="A178" s="23"/>
      <c r="B178" s="23"/>
      <c r="C178" s="23"/>
      <c r="D178" s="23"/>
      <c r="E178" s="23"/>
      <c r="F178" s="23"/>
      <c r="G178" s="53"/>
      <c r="H178" s="53"/>
      <c r="I178" s="53"/>
      <c r="J178" s="53"/>
      <c r="K178" s="53"/>
      <c r="L178" s="53"/>
      <c r="M178" s="53"/>
    </row>
    <row r="179" spans="1:13" ht="36" customHeight="1" thickBot="1">
      <c r="A179" s="24"/>
      <c r="B179" s="24"/>
      <c r="C179" s="24"/>
      <c r="D179" s="24"/>
      <c r="E179" s="24"/>
      <c r="F179" s="24"/>
      <c r="G179" s="53"/>
      <c r="H179" s="53"/>
      <c r="I179" s="53"/>
      <c r="J179" s="53"/>
      <c r="K179" s="53"/>
      <c r="L179" s="53"/>
      <c r="M179" s="53"/>
    </row>
    <row r="180" spans="1:13" ht="153" customHeight="1" thickBot="1">
      <c r="A180" s="99" t="s">
        <v>94</v>
      </c>
      <c r="B180" s="100"/>
      <c r="C180" s="100"/>
      <c r="D180" s="100"/>
      <c r="E180" s="100"/>
      <c r="F180" s="101"/>
      <c r="G180" s="62"/>
      <c r="H180" s="53"/>
      <c r="I180" s="53"/>
      <c r="J180" s="53"/>
      <c r="K180" s="53"/>
      <c r="L180" s="53"/>
      <c r="M180" s="53"/>
    </row>
    <row r="181" spans="1:13" ht="15.75">
      <c r="A181" s="96"/>
      <c r="B181" s="96"/>
      <c r="C181" s="96"/>
      <c r="D181" s="96"/>
      <c r="E181" s="96"/>
      <c r="F181" s="96"/>
      <c r="G181" s="53"/>
      <c r="H181" s="53"/>
      <c r="I181" s="53"/>
      <c r="J181" s="53"/>
      <c r="K181" s="53"/>
      <c r="L181" s="53"/>
      <c r="M181" s="53"/>
    </row>
    <row r="182" spans="1:13" ht="15.75">
      <c r="A182" s="53"/>
      <c r="B182" s="53"/>
      <c r="C182" s="53"/>
      <c r="D182" s="53"/>
      <c r="E182" s="53"/>
      <c r="F182" s="53"/>
      <c r="G182" s="53"/>
      <c r="H182" s="53"/>
      <c r="I182" s="53"/>
      <c r="J182" s="53"/>
      <c r="K182" s="53"/>
      <c r="L182" s="53"/>
      <c r="M182" s="53"/>
    </row>
    <row r="183" spans="1:13" ht="26.25">
      <c r="A183" s="145" t="s">
        <v>95</v>
      </c>
      <c r="B183" s="145"/>
      <c r="C183" s="145"/>
      <c r="D183" s="145"/>
      <c r="E183" s="145"/>
      <c r="F183" s="145"/>
      <c r="G183" s="53"/>
      <c r="H183" s="53"/>
      <c r="I183" s="53"/>
      <c r="J183" s="53"/>
      <c r="K183" s="53"/>
      <c r="L183" s="53"/>
      <c r="M183" s="53"/>
    </row>
    <row r="184" spans="1:13" ht="15.75">
      <c r="A184" s="53"/>
      <c r="B184" s="53"/>
      <c r="C184" s="53"/>
      <c r="D184" s="53"/>
      <c r="E184" s="53"/>
      <c r="F184" s="53"/>
      <c r="G184" s="53"/>
      <c r="H184" s="53"/>
      <c r="I184" s="53"/>
      <c r="J184" s="53"/>
      <c r="K184" s="53"/>
      <c r="L184" s="53"/>
      <c r="M184" s="53"/>
    </row>
    <row r="185" spans="1:13" ht="54.75" customHeight="1">
      <c r="A185" s="112" t="s">
        <v>96</v>
      </c>
      <c r="B185" s="112"/>
      <c r="C185" s="112"/>
      <c r="D185" s="112"/>
      <c r="E185" s="112"/>
      <c r="F185" s="112"/>
      <c r="G185" s="53"/>
      <c r="H185" s="53"/>
      <c r="I185" s="53"/>
      <c r="J185" s="53"/>
      <c r="K185" s="53"/>
      <c r="L185" s="53"/>
      <c r="M185" s="53"/>
    </row>
    <row r="186" spans="1:13" ht="15.75">
      <c r="A186" s="53"/>
      <c r="B186" s="53"/>
      <c r="C186" s="53"/>
      <c r="D186" s="53"/>
      <c r="E186" s="53"/>
      <c r="F186" s="53"/>
      <c r="G186" s="53"/>
      <c r="H186" s="53"/>
      <c r="I186" s="53"/>
      <c r="J186" s="53"/>
      <c r="K186" s="53"/>
      <c r="L186" s="53"/>
      <c r="M186" s="53"/>
    </row>
    <row r="187" spans="1:13" ht="16.5" thickBot="1">
      <c r="A187" s="147" t="s">
        <v>97</v>
      </c>
      <c r="B187" s="147"/>
      <c r="C187" s="147"/>
      <c r="D187" s="147"/>
      <c r="E187" s="147"/>
      <c r="F187" s="147"/>
      <c r="G187" s="53"/>
      <c r="H187" s="53"/>
      <c r="I187" s="53"/>
      <c r="J187" s="53"/>
      <c r="K187" s="53"/>
      <c r="L187" s="53"/>
      <c r="M187" s="53"/>
    </row>
    <row r="188" spans="1:13" ht="94.5" customHeight="1" thickBot="1">
      <c r="A188" s="99" t="s">
        <v>98</v>
      </c>
      <c r="B188" s="100"/>
      <c r="C188" s="100"/>
      <c r="D188" s="100"/>
      <c r="E188" s="100"/>
      <c r="F188" s="101"/>
      <c r="G188" s="62"/>
      <c r="H188" s="53"/>
      <c r="I188" s="53"/>
      <c r="J188" s="53"/>
      <c r="K188" s="53"/>
      <c r="L188" s="53"/>
      <c r="M188" s="53"/>
    </row>
    <row r="189" spans="1:13" ht="15.75">
      <c r="A189" s="96"/>
      <c r="B189" s="96"/>
      <c r="C189" s="96"/>
      <c r="D189" s="96"/>
      <c r="E189" s="96"/>
      <c r="F189" s="96"/>
      <c r="G189" s="53"/>
      <c r="H189" s="53"/>
      <c r="I189" s="53"/>
      <c r="J189" s="53"/>
      <c r="K189" s="53"/>
      <c r="L189" s="53"/>
      <c r="M189" s="53"/>
    </row>
    <row r="190" spans="1:13" ht="16.5" thickBot="1">
      <c r="A190" s="147" t="s">
        <v>99</v>
      </c>
      <c r="B190" s="147"/>
      <c r="C190" s="147"/>
      <c r="D190" s="147"/>
      <c r="E190" s="147"/>
      <c r="F190" s="147"/>
      <c r="G190" s="53"/>
      <c r="H190" s="53"/>
      <c r="I190" s="53"/>
      <c r="J190" s="53"/>
      <c r="K190" s="53"/>
      <c r="L190" s="53"/>
      <c r="M190" s="53"/>
    </row>
    <row r="191" spans="1:13" ht="144" customHeight="1" thickBot="1">
      <c r="A191" s="99" t="s">
        <v>100</v>
      </c>
      <c r="B191" s="100"/>
      <c r="C191" s="100"/>
      <c r="D191" s="100"/>
      <c r="E191" s="100"/>
      <c r="F191" s="101"/>
      <c r="G191" s="62"/>
      <c r="H191" s="53"/>
      <c r="I191" s="53"/>
      <c r="J191" s="53"/>
      <c r="K191" s="53"/>
      <c r="L191" s="53"/>
      <c r="M191" s="53"/>
    </row>
    <row r="192" spans="1:13" ht="15.75">
      <c r="A192" s="96"/>
      <c r="B192" s="96"/>
      <c r="C192" s="96"/>
      <c r="D192" s="96"/>
      <c r="E192" s="96"/>
      <c r="F192" s="96"/>
      <c r="G192" s="53"/>
      <c r="H192" s="53"/>
      <c r="I192" s="53"/>
      <c r="J192" s="53"/>
      <c r="K192" s="53"/>
      <c r="L192" s="53"/>
      <c r="M192" s="53"/>
    </row>
  </sheetData>
  <sheetProtection password="90AD" sheet="1" objects="1" scenarios="1" formatCells="0" formatRows="0" insertHyperlinks="0"/>
  <mergeCells count="229">
    <mergeCell ref="A1:F1"/>
    <mergeCell ref="A2:F2"/>
    <mergeCell ref="A11:G11"/>
    <mergeCell ref="A13:B13"/>
    <mergeCell ref="C13:F13"/>
    <mergeCell ref="A14:B14"/>
    <mergeCell ref="A15:B15"/>
    <mergeCell ref="E15:F15"/>
    <mergeCell ref="A4:F10"/>
    <mergeCell ref="A16:B17"/>
    <mergeCell ref="C16:D17"/>
    <mergeCell ref="A20:G20"/>
    <mergeCell ref="A22:B22"/>
    <mergeCell ref="A23:B23"/>
    <mergeCell ref="C23:D23"/>
    <mergeCell ref="A24:B24"/>
    <mergeCell ref="C24:D24"/>
    <mergeCell ref="A25:B25"/>
    <mergeCell ref="C25:D25"/>
    <mergeCell ref="A26:B26"/>
    <mergeCell ref="C26:D26"/>
    <mergeCell ref="A27:B27"/>
    <mergeCell ref="C27:D27"/>
    <mergeCell ref="A29:B29"/>
    <mergeCell ref="A30:B30"/>
    <mergeCell ref="C30:D30"/>
    <mergeCell ref="A31:B31"/>
    <mergeCell ref="C31:D31"/>
    <mergeCell ref="A32:B32"/>
    <mergeCell ref="C32:D32"/>
    <mergeCell ref="A33:B33"/>
    <mergeCell ref="C33:D33"/>
    <mergeCell ref="A34:B34"/>
    <mergeCell ref="C34:D34"/>
    <mergeCell ref="A36:B36"/>
    <mergeCell ref="C36:D36"/>
    <mergeCell ref="C37:D37"/>
    <mergeCell ref="C38:D38"/>
    <mergeCell ref="C39:D39"/>
    <mergeCell ref="C40:D40"/>
    <mergeCell ref="A42:B42"/>
    <mergeCell ref="A43:B43"/>
    <mergeCell ref="C43:D43"/>
    <mergeCell ref="A44:B44"/>
    <mergeCell ref="C44:D44"/>
    <mergeCell ref="A45:B45"/>
    <mergeCell ref="C45:D45"/>
    <mergeCell ref="A48:G48"/>
    <mergeCell ref="A50:F50"/>
    <mergeCell ref="A51:F51"/>
    <mergeCell ref="A53:F53"/>
    <mergeCell ref="A54:F54"/>
    <mergeCell ref="A56:F56"/>
    <mergeCell ref="A57:F57"/>
    <mergeCell ref="A59:F59"/>
    <mergeCell ref="A60:F60"/>
    <mergeCell ref="A63:F63"/>
    <mergeCell ref="A65:F65"/>
    <mergeCell ref="A66:F66"/>
    <mergeCell ref="A69:G69"/>
    <mergeCell ref="A71:F71"/>
    <mergeCell ref="A74:F74"/>
    <mergeCell ref="A76:B76"/>
    <mergeCell ref="C76:D76"/>
    <mergeCell ref="E76:F76"/>
    <mergeCell ref="A77:B77"/>
    <mergeCell ref="C77:D77"/>
    <mergeCell ref="E77:F77"/>
    <mergeCell ref="A78:B78"/>
    <mergeCell ref="C78:D78"/>
    <mergeCell ref="E78:F78"/>
    <mergeCell ref="A79:B79"/>
    <mergeCell ref="C79:D79"/>
    <mergeCell ref="E79:F79"/>
    <mergeCell ref="A80:B80"/>
    <mergeCell ref="C80:D80"/>
    <mergeCell ref="E80:F80"/>
    <mergeCell ref="A81:B81"/>
    <mergeCell ref="C81:D81"/>
    <mergeCell ref="E81:F81"/>
    <mergeCell ref="A82:B82"/>
    <mergeCell ref="C82:D82"/>
    <mergeCell ref="E82:F82"/>
    <mergeCell ref="A83:B83"/>
    <mergeCell ref="C83:D83"/>
    <mergeCell ref="E83:F83"/>
    <mergeCell ref="A84:B84"/>
    <mergeCell ref="C84:D84"/>
    <mergeCell ref="E84:F84"/>
    <mergeCell ref="A85:B85"/>
    <mergeCell ref="C85:D85"/>
    <mergeCell ref="E85:F85"/>
    <mergeCell ref="A86:B86"/>
    <mergeCell ref="C86:D86"/>
    <mergeCell ref="E86:F86"/>
    <mergeCell ref="A87:B87"/>
    <mergeCell ref="C87:D87"/>
    <mergeCell ref="E87:F87"/>
    <mergeCell ref="A90:F90"/>
    <mergeCell ref="A92:B92"/>
    <mergeCell ref="E92:F92"/>
    <mergeCell ref="A94:F94"/>
    <mergeCell ref="A95:B95"/>
    <mergeCell ref="E95:F95"/>
    <mergeCell ref="A96:B96"/>
    <mergeCell ref="E96:F96"/>
    <mergeCell ref="A97:B97"/>
    <mergeCell ref="E97:F97"/>
    <mergeCell ref="A98:B98"/>
    <mergeCell ref="E98:F98"/>
    <mergeCell ref="A99:B99"/>
    <mergeCell ref="E99:F99"/>
    <mergeCell ref="A100:B100"/>
    <mergeCell ref="E100:F100"/>
    <mergeCell ref="A101:B101"/>
    <mergeCell ref="E101:F101"/>
    <mergeCell ref="A102:B102"/>
    <mergeCell ref="E102:F102"/>
    <mergeCell ref="A103:B103"/>
    <mergeCell ref="E103:F103"/>
    <mergeCell ref="A104:B104"/>
    <mergeCell ref="E104:F104"/>
    <mergeCell ref="E105:F105"/>
    <mergeCell ref="A107:F107"/>
    <mergeCell ref="A108:B108"/>
    <mergeCell ref="E108:F108"/>
    <mergeCell ref="A109:B109"/>
    <mergeCell ref="E109:F109"/>
    <mergeCell ref="A110:B110"/>
    <mergeCell ref="E110:F110"/>
    <mergeCell ref="A111:B111"/>
    <mergeCell ref="E111:F111"/>
    <mergeCell ref="A112:B112"/>
    <mergeCell ref="E112:F112"/>
    <mergeCell ref="A113:B113"/>
    <mergeCell ref="E113:F113"/>
    <mergeCell ref="A114:B114"/>
    <mergeCell ref="E114:F114"/>
    <mergeCell ref="A115:B115"/>
    <mergeCell ref="E115:F115"/>
    <mergeCell ref="A116:B116"/>
    <mergeCell ref="E116:F116"/>
    <mergeCell ref="A117:B117"/>
    <mergeCell ref="E117:F117"/>
    <mergeCell ref="E118:F118"/>
    <mergeCell ref="A120:F120"/>
    <mergeCell ref="A121:B121"/>
    <mergeCell ref="E121:F121"/>
    <mergeCell ref="A122:B122"/>
    <mergeCell ref="E122:F122"/>
    <mergeCell ref="A123:B123"/>
    <mergeCell ref="E123:F123"/>
    <mergeCell ref="A124:B124"/>
    <mergeCell ref="E124:F124"/>
    <mergeCell ref="A125:B125"/>
    <mergeCell ref="E125:F125"/>
    <mergeCell ref="A126:B126"/>
    <mergeCell ref="E126:F126"/>
    <mergeCell ref="A127:B127"/>
    <mergeCell ref="E127:F127"/>
    <mergeCell ref="A128:B128"/>
    <mergeCell ref="E128:F128"/>
    <mergeCell ref="A129:B129"/>
    <mergeCell ref="E129:F129"/>
    <mergeCell ref="A130:B130"/>
    <mergeCell ref="E130:F130"/>
    <mergeCell ref="E131:F131"/>
    <mergeCell ref="A133:F133"/>
    <mergeCell ref="A134:B134"/>
    <mergeCell ref="E134:F134"/>
    <mergeCell ref="A135:B135"/>
    <mergeCell ref="E135:F135"/>
    <mergeCell ref="A136:B136"/>
    <mergeCell ref="E136:F136"/>
    <mergeCell ref="A137:B137"/>
    <mergeCell ref="E137:F137"/>
    <mergeCell ref="A138:B138"/>
    <mergeCell ref="E138:F138"/>
    <mergeCell ref="A139:B139"/>
    <mergeCell ref="E139:F139"/>
    <mergeCell ref="A140:B140"/>
    <mergeCell ref="E140:F140"/>
    <mergeCell ref="A141:B141"/>
    <mergeCell ref="E141:F141"/>
    <mergeCell ref="A142:B142"/>
    <mergeCell ref="E142:F142"/>
    <mergeCell ref="A143:B143"/>
    <mergeCell ref="E143:F143"/>
    <mergeCell ref="E144:F144"/>
    <mergeCell ref="E152:F152"/>
    <mergeCell ref="A153:B153"/>
    <mergeCell ref="E153:F153"/>
    <mergeCell ref="A154:B154"/>
    <mergeCell ref="E154:F154"/>
    <mergeCell ref="A155:B155"/>
    <mergeCell ref="E155:F155"/>
    <mergeCell ref="A146:F146"/>
    <mergeCell ref="A147:B147"/>
    <mergeCell ref="E147:F147"/>
    <mergeCell ref="A148:B148"/>
    <mergeCell ref="E148:F148"/>
    <mergeCell ref="A149:B149"/>
    <mergeCell ref="E149:F149"/>
    <mergeCell ref="A150:B150"/>
    <mergeCell ref="E150:F150"/>
    <mergeCell ref="A177:F179"/>
    <mergeCell ref="A191:F191"/>
    <mergeCell ref="A62:F62"/>
    <mergeCell ref="A171:F171"/>
    <mergeCell ref="A173:F173"/>
    <mergeCell ref="A174:F174"/>
    <mergeCell ref="A176:F176"/>
    <mergeCell ref="A180:F180"/>
    <mergeCell ref="A185:F185"/>
    <mergeCell ref="A187:F187"/>
    <mergeCell ref="A188:F188"/>
    <mergeCell ref="A190:F190"/>
    <mergeCell ref="A156:B156"/>
    <mergeCell ref="E156:F156"/>
    <mergeCell ref="E157:F157"/>
    <mergeCell ref="E159:F159"/>
    <mergeCell ref="A161:F161"/>
    <mergeCell ref="A162:F162"/>
    <mergeCell ref="A164:F164"/>
    <mergeCell ref="A165:F165"/>
    <mergeCell ref="A170:F170"/>
    <mergeCell ref="A151:B151"/>
    <mergeCell ref="E151:F151"/>
    <mergeCell ref="A152:B152"/>
  </mergeCells>
  <hyperlinks>
    <hyperlink ref="A4:F10" r:id="rId1" display="Please upload this completed application and supporting documentation by 11:59pm, November 11, 2012 to the SSC website. Click here to access the webpage. The committee will be voting on project funding on 11/30/12. Funding will be made available at the en" xr:uid="{00000000-0004-0000-0000-000000000000}"/>
    <hyperlink ref="A176:F176" r:id="rId2" display="Please estimate the greenhouse gas impact this project will have, if applicable. Use the University of Illinois at Urbana-Champaign Energy Management website to determine the cost of energy on campus and the following chart to determine GHG emissions:" xr:uid="{00000000-0004-0000-0000-000001000000}"/>
  </hyperlinks>
  <pageMargins left="0.75" right="0.75" top="1" bottom="1" header="0.5" footer="0.5"/>
  <pageSetup orientation="portrait" horizontalDpi="4294967292" verticalDpi="4294967292" r:id="rId3"/>
  <drawing r:id="rId4"/>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4:L71"/>
  <sheetViews>
    <sheetView showGridLines="0" tabSelected="1" zoomScale="80" zoomScaleNormal="80" workbookViewId="0">
      <selection activeCell="B17" sqref="B17"/>
    </sheetView>
  </sheetViews>
  <sheetFormatPr defaultRowHeight="12.75"/>
  <cols>
    <col min="2" max="2" width="24.85546875" customWidth="1"/>
    <col min="3" max="3" width="14.42578125" customWidth="1"/>
    <col min="4" max="4" width="14.85546875" customWidth="1"/>
    <col min="5" max="5" width="14.42578125" customWidth="1"/>
    <col min="11" max="11" width="11.140625" customWidth="1"/>
    <col min="13" max="13" width="25.42578125" customWidth="1"/>
    <col min="14" max="14" width="14.28515625" customWidth="1"/>
    <col min="15" max="15" width="14.42578125" customWidth="1"/>
    <col min="16" max="16" width="14.140625" customWidth="1"/>
  </cols>
  <sheetData>
    <row r="4" spans="2:8" ht="13.5" thickBot="1"/>
    <row r="5" spans="2:8" ht="24" thickBot="1">
      <c r="B5" s="46" t="s">
        <v>101</v>
      </c>
      <c r="C5" s="47"/>
      <c r="D5" s="47"/>
      <c r="E5" s="48"/>
    </row>
    <row r="6" spans="2:8" ht="19.5" thickBot="1">
      <c r="B6" s="10"/>
      <c r="C6" s="21" t="s">
        <v>102</v>
      </c>
      <c r="D6" s="21" t="s">
        <v>103</v>
      </c>
      <c r="E6" s="21" t="s">
        <v>104</v>
      </c>
    </row>
    <row r="7" spans="2:8" ht="18.75">
      <c r="B7" s="11" t="s">
        <v>105</v>
      </c>
      <c r="C7" s="12">
        <v>5000</v>
      </c>
      <c r="D7" s="12">
        <v>5000</v>
      </c>
      <c r="E7" s="13"/>
    </row>
    <row r="8" spans="2:8" ht="18.75">
      <c r="B8" s="14" t="s">
        <v>106</v>
      </c>
      <c r="C8" s="13">
        <v>28000</v>
      </c>
      <c r="D8" s="13"/>
      <c r="E8" s="13">
        <v>28000</v>
      </c>
    </row>
    <row r="9" spans="2:8" ht="18.75">
      <c r="B9" s="14" t="s">
        <v>107</v>
      </c>
      <c r="C9" s="13">
        <v>9000</v>
      </c>
      <c r="D9" s="13"/>
      <c r="E9" s="13">
        <v>9000</v>
      </c>
    </row>
    <row r="10" spans="2:8" ht="18.75">
      <c r="B10" s="14" t="s">
        <v>108</v>
      </c>
      <c r="C10" s="13">
        <v>30000</v>
      </c>
      <c r="D10" s="13">
        <v>30000</v>
      </c>
      <c r="E10" s="13"/>
    </row>
    <row r="11" spans="2:8" ht="19.5" thickBot="1">
      <c r="B11" s="15" t="s">
        <v>109</v>
      </c>
      <c r="C11" s="16">
        <v>1000</v>
      </c>
      <c r="D11" s="16">
        <v>1000</v>
      </c>
      <c r="E11" s="16"/>
    </row>
    <row r="12" spans="2:8" ht="21.75" thickBot="1">
      <c r="B12" s="17" t="s">
        <v>110</v>
      </c>
      <c r="C12" s="18">
        <f>SUM(C7:C11)</f>
        <v>73000</v>
      </c>
      <c r="D12" s="19">
        <f>SUM(D7:D11)</f>
        <v>36000</v>
      </c>
      <c r="E12" s="20">
        <f>SUM(E7:E11)</f>
        <v>37000</v>
      </c>
    </row>
    <row r="13" spans="2:8" ht="12.75" customHeight="1">
      <c r="B13" s="50" t="s">
        <v>111</v>
      </c>
      <c r="C13" s="50"/>
      <c r="D13" s="50"/>
      <c r="E13" s="50"/>
      <c r="F13" s="50"/>
      <c r="G13" s="50"/>
      <c r="H13" s="50"/>
    </row>
    <row r="18" spans="2:12" ht="23.25" customHeight="1">
      <c r="B18" s="49" t="s">
        <v>112</v>
      </c>
      <c r="C18" s="49"/>
      <c r="D18" s="49"/>
      <c r="E18" s="49"/>
      <c r="F18" s="49"/>
      <c r="G18" s="49"/>
      <c r="H18" s="49"/>
      <c r="I18" s="49"/>
      <c r="J18" s="49"/>
      <c r="K18" s="22"/>
      <c r="L18" s="22"/>
    </row>
    <row r="40" spans="2:11">
      <c r="B40" s="50" t="s">
        <v>113</v>
      </c>
      <c r="C40" s="50"/>
      <c r="D40" s="50"/>
      <c r="E40" s="50"/>
      <c r="F40" s="50"/>
    </row>
    <row r="46" spans="2:11" ht="23.25" customHeight="1">
      <c r="B46" s="49" t="s">
        <v>114</v>
      </c>
      <c r="C46" s="49"/>
      <c r="D46" s="49"/>
      <c r="E46" s="49"/>
      <c r="F46" s="49"/>
      <c r="G46" s="49"/>
      <c r="H46" s="49"/>
      <c r="I46" s="49"/>
      <c r="J46" s="49"/>
      <c r="K46" s="22"/>
    </row>
    <row r="71" spans="2:6">
      <c r="B71" s="50" t="s">
        <v>113</v>
      </c>
      <c r="C71" s="50"/>
      <c r="D71" s="50"/>
      <c r="E71" s="50"/>
      <c r="F71" s="50"/>
    </row>
  </sheetData>
  <mergeCells count="6">
    <mergeCell ref="B5:E5"/>
    <mergeCell ref="B18:J18"/>
    <mergeCell ref="B46:J46"/>
    <mergeCell ref="B40:F40"/>
    <mergeCell ref="B71:F71"/>
    <mergeCell ref="B13:H13"/>
  </mergeCells>
  <pageMargins left="0.7" right="0.7" top="0.75" bottom="0.75" header="0.3" footer="0.3"/>
  <pageSetup orientation="portrait" horizontalDpi="300" verticalDpi="0" copies="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008281C04845448BB7FBA6A1B41A74C" ma:contentTypeVersion="16" ma:contentTypeDescription="Create a new document." ma:contentTypeScope="" ma:versionID="ae6b86c258ca19772aeb545b086c9205">
  <xsd:schema xmlns:xsd="http://www.w3.org/2001/XMLSchema" xmlns:xs="http://www.w3.org/2001/XMLSchema" xmlns:p="http://schemas.microsoft.com/office/2006/metadata/properties" xmlns:ns2="3a4e9902-0fe0-4fc0-bc3e-2f7ee15b302c" xmlns:ns3="601c975d-f7cf-469f-bc86-88adfdad3821" targetNamespace="http://schemas.microsoft.com/office/2006/metadata/properties" ma:root="true" ma:fieldsID="fd59297a06c8f3897030084a2eae6ad3" ns2:_="" ns3:_="">
    <xsd:import namespace="3a4e9902-0fe0-4fc0-bc3e-2f7ee15b302c"/>
    <xsd:import namespace="601c975d-f7cf-469f-bc86-88adfdad382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2:MediaServiceOCR" minOccurs="0"/>
                <xsd:element ref="ns2:MediaServiceGenerationTime" minOccurs="0"/>
                <xsd:element ref="ns2:MediaServiceEventHashCode" minOccurs="0"/>
                <xsd:element ref="ns2:MediaServiceDateTaken" minOccurs="0"/>
                <xsd:element ref="ns2:MediaServiceObjectDetectorVersions" minOccurs="0"/>
                <xsd:element ref="ns2:MediaServiceLocation"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a4e9902-0fe0-4fc0-bc3e-2f7ee15b302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576e6ad8-52fe-412f-a0b9-03ea580b6293"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LengthInSeconds" ma:index="23"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01c975d-f7cf-469f-bc86-88adfdad3821"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3a4e9902-0fe0-4fc0-bc3e-2f7ee15b302c">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1D0077B-5479-4244-B6CA-3CC8A27C4FD4}"/>
</file>

<file path=customXml/itemProps2.xml><?xml version="1.0" encoding="utf-8"?>
<ds:datastoreItem xmlns:ds="http://schemas.openxmlformats.org/officeDocument/2006/customXml" ds:itemID="{4529D39B-8D2D-453D-A7E6-E6ED3A92F567}"/>
</file>

<file path=customXml/itemProps3.xml><?xml version="1.0" encoding="utf-8"?>
<ds:datastoreItem xmlns:ds="http://schemas.openxmlformats.org/officeDocument/2006/customXml" ds:itemID="{DADA72D1-DA79-40E9-83E7-EB1A0433C9ED}"/>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Beverage, McKenzie</dc:creator>
  <cp:keywords/>
  <dc:description/>
  <cp:lastModifiedBy>Maurer, Helen</cp:lastModifiedBy>
  <cp:revision/>
  <dcterms:created xsi:type="dcterms:W3CDTF">2012-10-24T18:55:14Z</dcterms:created>
  <dcterms:modified xsi:type="dcterms:W3CDTF">2024-08-08T17:25:01Z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0x0101003008281C04845448BB7FBA6A1B41A74C</vt:lpwstr>
  </property>
  <property fmtid="{D5CDD505-2E9C-101B-9397-08002B2CF9AE}" pid="3" name="MediaServiceImageTags">
    <vt:lpwstr/>
  </property>
</Properties>
</file>