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C:\Users\mbwhite\Desktop\"/>
    </mc:Choice>
  </mc:AlternateContent>
  <xr:revisionPtr revIDLastSave="0" documentId="13_ncr:1_{7EE590E2-4883-40E2-8A7A-597225EA27D8}" xr6:coauthVersionLast="47" xr6:coauthVersionMax="47" xr10:uidLastSave="{00000000-0000-0000-0000-000000000000}"/>
  <bookViews>
    <workbookView xWindow="-120" yWindow="-120" windowWidth="29040" windowHeight="17790" tabRatio="931" xr2:uid="{00000000-000D-0000-FFFF-FFFF00000000}"/>
  </bookViews>
  <sheets>
    <sheet name="Agreement &amp; Terms" sheetId="18" r:id="rId1"/>
    <sheet name="Contact Info" sheetId="16" r:id="rId2"/>
    <sheet name="Organization Details" sheetId="11" r:id="rId3"/>
    <sheet name="Profile &amp; Logo" sheetId="12" r:id="rId4"/>
    <sheet name="Green Power - Retail" sheetId="2" r:id="rId5"/>
    <sheet name="Green Power - Project-Specific" sheetId="8" r:id="rId6"/>
    <sheet name="Summary &amp; Verification" sheetId="13" r:id="rId7"/>
    <sheet name="Retail Help" sheetId="17" r:id="rId8"/>
    <sheet name="Project Help" sheetId="14" r:id="rId9"/>
    <sheet name="Control" sheetId="4" state="hidden" r:id="rId10"/>
  </sheets>
  <definedNames>
    <definedName name="_xlnm._FilterDatabase" localSheetId="2" hidden="1">'Organization Details'!$Z$60:$AA$69</definedName>
    <definedName name="Acct_Mgr">Control!$D$1</definedName>
    <definedName name="Acct_Mgr_Email">Control!$D$2</definedName>
    <definedName name="Agreement_Checked" localSheetId="0">'Agreement &amp; Terms'!$M$7</definedName>
    <definedName name="Banner">'Organization Details'!$C$2</definedName>
    <definedName name="Contact_Data">'Contact Info'!$F$9:$H$15</definedName>
    <definedName name="Contact_Orig">'Contact Info'!$L$9:$N$15</definedName>
    <definedName name="Contact_PR" localSheetId="1">'Contact Info'!$G$7</definedName>
    <definedName name="Contact_Primary" localSheetId="1">'Contact Info'!$F$7</definedName>
    <definedName name="Contact_Reporting" localSheetId="1">'Contact Info'!$H$7</definedName>
    <definedName name="Created_By">Control!$B$3</definedName>
    <definedName name="Created_On">Control!$B$2</definedName>
    <definedName name="Current_Data" localSheetId="5">'Green Power - Project-Specific'!$S$6</definedName>
    <definedName name="Current_Data" localSheetId="4">'Green Power - Retail'!$U$5</definedName>
    <definedName name="DataVerification">'Summary &amp; Verification'!$D$5</definedName>
    <definedName name="Deployed">Control!$B$1</definedName>
    <definedName name="ElectricityUse">'Organization Details'!$H$29</definedName>
    <definedName name="ElectricityUse_Orig">'Organization Details'!$W$29</definedName>
    <definedName name="Footer">'Summary &amp; Verification'!$B$16</definedName>
    <definedName name="Footprint_Data">'Organization Details'!$W$33:$AE$45</definedName>
    <definedName name="Footprint_Orig">'Organization Details'!$AG$33:$AO$45</definedName>
    <definedName name="Logo_Permission_Denied">'Profile &amp; Logo'!$W$19</definedName>
    <definedName name="Logo_Permission_Denied_Orig">'Profile &amp; Logo'!$Y$19</definedName>
    <definedName name="Lookup_Calendar">Control!$E$8:$E$9</definedName>
    <definedName name="Lookup_CertificationOptions">Control!$G$8:$G$10</definedName>
    <definedName name="Lookup_GenerationTechnology">Control!$K$8:$K$15</definedName>
    <definedName name="Lookup_IndustryList">Control!$B$8:$B$47</definedName>
    <definedName name="Lookup_Motivation_Rating">Control!$N$8:$O$12</definedName>
    <definedName name="Lookup_OnsiteOptions">Control!$H$8:$H$13</definedName>
    <definedName name="Lookup_ProjectLocation">Control!$L$8:$L$10</definedName>
    <definedName name="Lookup_ProjectSpecificOptions">Control!$J$8:$J$13</definedName>
    <definedName name="Lookup_RetailOptions">Control!$I$8:$I$12</definedName>
    <definedName name="Lookup_Scope">Control!$C$8:$C$9</definedName>
    <definedName name="Lookup_ScopeOfGoals">Control!$D$8:$D$11</definedName>
    <definedName name="Lookup_SolarTechnologyOptions">Control!$M$8:$M$12</definedName>
    <definedName name="Lookup_ThirdPartyOwnership">Control!$F$8:$F$11</definedName>
    <definedName name="Lookup_YesNo">Control!$A$8:$A$9</definedName>
    <definedName name="Lookup_YesNoNotSure">Control!$A$8:$A$10</definedName>
    <definedName name="Membership_Data">'Organization Details'!$W$61:$X$71</definedName>
    <definedName name="Membership_Orig">'Organization Details'!$Z$61:$AA$71</definedName>
    <definedName name="Memberships">'Organization Details'!$W$61</definedName>
    <definedName name="Memberships_Other">'Organization Details'!$H$71</definedName>
    <definedName name="MF_Data">'Organization Details'!$H$76:$O$88</definedName>
    <definedName name="MF_Orig">'Organization Details'!$W$76:$W$88</definedName>
    <definedName name="Motivating_Factors">'Organization Details'!$H$75</definedName>
    <definedName name="New_Benchmark">Control!$D$4</definedName>
    <definedName name="Opened_On">Control!$B$4</definedName>
    <definedName name="Org_Data">'Organization Details'!$H$5:$P$13</definedName>
    <definedName name="Org_Orig">'Organization Details'!$W$5:$W$13</definedName>
    <definedName name="Partner_Name">'Organization Details'!$H$5</definedName>
    <definedName name="Partner_Profile_Page">'Agreement &amp; Terms'!$C$3</definedName>
    <definedName name="PartnershipScopeDescription">'Organization Details'!$H$25</definedName>
    <definedName name="_xlnm.Print_Area" localSheetId="0">'Agreement &amp; Terms'!$A$1:$L$33</definedName>
    <definedName name="_xlnm.Print_Area" localSheetId="1">'Contact Info'!$A$1:$J$18</definedName>
    <definedName name="_xlnm.Print_Area" localSheetId="5">'Green Power - Project-Specific'!$A$1:$Q$306</definedName>
    <definedName name="_xlnm.Print_Area" localSheetId="4">'Green Power - Retail'!$A$1:$S$305</definedName>
    <definedName name="_xlnm.Print_Area" localSheetId="2">'Organization Details'!$A$1:$U$90</definedName>
    <definedName name="_xlnm.Print_Area" localSheetId="3">'Profile &amp; Logo'!$A$1:$U$21</definedName>
    <definedName name="_xlnm.Print_Area" localSheetId="8">'Project Help'!$A$1:$D$16</definedName>
    <definedName name="_xlnm.Print_Area" localSheetId="7">'Retail Help'!$A$1:$D$13</definedName>
    <definedName name="_xlnm.Print_Area" localSheetId="6">'Summary &amp; Verification'!$A$1:$G$16</definedName>
    <definedName name="_xlnm.Print_Titles" localSheetId="5">'Green Power - Project-Specific'!$5:$5</definedName>
    <definedName name="_xlnm.Print_Titles" localSheetId="4">'Green Power - Retail'!$4:$4</definedName>
    <definedName name="_xlnm.Print_Titles" localSheetId="2">'Organization Details'!$1:$1</definedName>
    <definedName name="Profile">'Profile &amp; Logo'!$H$5</definedName>
    <definedName name="Profile_Orig">'Profile &amp; Logo'!$W$5</definedName>
    <definedName name="Project">'Green Power - Project-Specific'!$B$4</definedName>
    <definedName name="Project_Data">'Green Power - Project-Specific'!$B$6:$P$305</definedName>
    <definedName name="Project_Orig">'Green Power - Project-Specific'!$S$6:$AG$305</definedName>
    <definedName name="ProjectContractDuration">'Project Help'!$B$9</definedName>
    <definedName name="ProjectLatitudeLongitude">'Project Help'!$B$6</definedName>
    <definedName name="ProjectSupplyOptions">'Project Help'!$B$3</definedName>
    <definedName name="ProjectThirdParty">'Project Help'!$B$11</definedName>
    <definedName name="Providers" localSheetId="5">'Green Power - Project-Specific'!$C$4</definedName>
    <definedName name="Providers">'Green Power - Retail'!$C$4</definedName>
    <definedName name="Report_Type">Control!$B$5</definedName>
    <definedName name="ReportingPeriodStartDate">'Organization Details'!$H$17</definedName>
    <definedName name="ReportingPeriodStartDate_Expected">'Organization Details'!$X$17</definedName>
    <definedName name="ReportingPeriodStartDate_Orig">'Organization Details'!$W$17</definedName>
    <definedName name="Retail">'Green Power - Retail'!$B$4</definedName>
    <definedName name="Retail_Data">'Green Power - Retail'!$B$5:$R$304</definedName>
    <definedName name="Retail_Orig">'Green Power - Retail'!$U$5:$AK$304</definedName>
    <definedName name="RetailContractDuration">'Retail Help'!$B$6</definedName>
    <definedName name="RetailSupplyOptions" localSheetId="7">'Retail Help'!$B$3</definedName>
    <definedName name="RetailThirdParty">'Retail Help'!$B$8</definedName>
    <definedName name="SameAsPrimary">'Contact Info'!$L$8</definedName>
    <definedName name="Scope_Data">'Organization Details'!$W$22:$W$25</definedName>
    <definedName name="Scope_Orig">'Organization Details'!$X$22:$X$25</definedName>
    <definedName name="ScopeOfUSOperations">'Organization Details'!$W$22</definedName>
    <definedName name="Section_LogoPermission">'Profile &amp; Logo'!$C$17</definedName>
    <definedName name="Section_Memberships">'Organization Details'!$C$59</definedName>
    <definedName name="Section_MotivatingFactors">'Organization Details'!$C$73</definedName>
    <definedName name="Section_OperationalFootprint">'Organization Details'!$C$31</definedName>
    <definedName name="Section_PartnerInformation">'Organization Details'!$C$4</definedName>
    <definedName name="Section_ReportingPeriod">'Organization Details'!$C$15</definedName>
    <definedName name="Section_ScopeOfOperations">'Organization Details'!$C$20</definedName>
    <definedName name="Section_Targets">'Organization Details'!$C$47</definedName>
    <definedName name="Section_TotalElectricity">'Organization Details'!$C$27</definedName>
    <definedName name="Signatory" localSheetId="0">'Agreement &amp; Terms'!$H$9</definedName>
    <definedName name="State_CheckBoxes">'Organization Details'!$W$33</definedName>
    <definedName name="SummaryText">'Summary &amp; Verification'!$C$4</definedName>
    <definedName name="Target_Data">'Organization Details'!$H$51:$S$57</definedName>
    <definedName name="Target_Orig">'Organization Details'!$W$51:$AH$57</definedName>
    <definedName name="Targets">'Organization Details'!$H$49</definedName>
    <definedName name="Total_kWh_Projects">'Green Power - Project-Specific'!$E$3</definedName>
    <definedName name="Total_kWh_Retail">'Green Power - Retail'!$E$3</definedName>
  </definedNames>
  <calcPr calcId="191029"/>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3" l="1"/>
  <c r="B33" i="18" l="1"/>
  <c r="B18" i="16"/>
  <c r="B90" i="11"/>
  <c r="B21" i="12"/>
  <c r="Y4" i="8" l="1"/>
  <c r="W71" i="11"/>
  <c r="X17" i="11"/>
  <c r="J17" i="11" s="1"/>
  <c r="T10" i="12" l="1"/>
  <c r="N7" i="16"/>
  <c r="M7" i="16"/>
  <c r="L7" i="16"/>
  <c r="E3" i="2"/>
  <c r="F8" i="16"/>
  <c r="AK4" i="2"/>
  <c r="AJ4" i="2"/>
  <c r="AI4" i="2"/>
  <c r="AH4" i="2"/>
  <c r="AG4" i="2"/>
  <c r="AF4" i="2"/>
  <c r="AE4" i="2"/>
  <c r="AD4" i="2"/>
  <c r="AC4" i="2"/>
  <c r="AB4" i="2"/>
  <c r="AA4" i="2"/>
  <c r="Z4" i="2"/>
  <c r="Y4" i="2"/>
  <c r="N304" i="2"/>
  <c r="N303" i="2"/>
  <c r="N302" i="2"/>
  <c r="N301" i="2"/>
  <c r="N300" i="2"/>
  <c r="N299" i="2"/>
  <c r="N298" i="2"/>
  <c r="N297" i="2"/>
  <c r="N296" i="2"/>
  <c r="N295" i="2"/>
  <c r="N294" i="2"/>
  <c r="N293" i="2"/>
  <c r="N292" i="2"/>
  <c r="N291" i="2"/>
  <c r="N290" i="2"/>
  <c r="N289" i="2"/>
  <c r="N288" i="2"/>
  <c r="N287" i="2"/>
  <c r="N286" i="2"/>
  <c r="N285" i="2"/>
  <c r="N284" i="2"/>
  <c r="N283" i="2"/>
  <c r="N282" i="2"/>
  <c r="N281" i="2"/>
  <c r="N280" i="2"/>
  <c r="N279" i="2"/>
  <c r="N278" i="2"/>
  <c r="N277" i="2"/>
  <c r="N276" i="2"/>
  <c r="N275" i="2"/>
  <c r="N274" i="2"/>
  <c r="N273" i="2"/>
  <c r="N272" i="2"/>
  <c r="N271" i="2"/>
  <c r="N270" i="2"/>
  <c r="N269" i="2"/>
  <c r="N268" i="2"/>
  <c r="N267" i="2"/>
  <c r="N266" i="2"/>
  <c r="N265" i="2"/>
  <c r="N264" i="2"/>
  <c r="N263" i="2"/>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c r="N138" i="2"/>
  <c r="N137" i="2"/>
  <c r="N136" i="2"/>
  <c r="N135" i="2"/>
  <c r="N134" i="2"/>
  <c r="N133" i="2"/>
  <c r="N132" i="2"/>
  <c r="N131" i="2"/>
  <c r="N130" i="2"/>
  <c r="N129" i="2"/>
  <c r="N128" i="2"/>
  <c r="N127" i="2"/>
  <c r="N126" i="2"/>
  <c r="N125" i="2"/>
  <c r="N124" i="2"/>
  <c r="N123" i="2"/>
  <c r="N122" i="2"/>
  <c r="N121" i="2"/>
  <c r="N120" i="2"/>
  <c r="N119" i="2"/>
  <c r="N118" i="2"/>
  <c r="N117" i="2"/>
  <c r="N116" i="2"/>
  <c r="N115" i="2"/>
  <c r="N114" i="2"/>
  <c r="N113" i="2"/>
  <c r="N112" i="2"/>
  <c r="N111" i="2"/>
  <c r="N110" i="2"/>
  <c r="N109" i="2"/>
  <c r="N108"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AC4" i="8"/>
  <c r="AB4" i="8"/>
  <c r="H8" i="18"/>
  <c r="D7" i="13" s="1"/>
  <c r="D8" i="13" l="1"/>
  <c r="I87" i="11"/>
  <c r="I81" i="11"/>
  <c r="I85" i="11"/>
  <c r="I84" i="11"/>
  <c r="I83" i="11"/>
  <c r="I82" i="11"/>
  <c r="I80" i="11"/>
  <c r="I79" i="11"/>
  <c r="I78" i="11"/>
  <c r="I77" i="11"/>
  <c r="I76" i="11"/>
  <c r="D10" i="13" l="1"/>
  <c r="D13" i="13" l="1"/>
  <c r="D6" i="13"/>
  <c r="AG4" i="8" l="1"/>
  <c r="AF4" i="8"/>
  <c r="AE4" i="8"/>
  <c r="AD4" i="8"/>
  <c r="AA4" i="8"/>
  <c r="Z4" i="8"/>
  <c r="X4" i="8"/>
  <c r="W4" i="8"/>
  <c r="V4" i="8"/>
  <c r="U4" i="8"/>
  <c r="T4" i="8"/>
  <c r="H18" i="11" l="1"/>
  <c r="D9" i="13" s="1"/>
  <c r="T15" i="12" l="1"/>
  <c r="N5" i="2" l="1"/>
  <c r="E3" i="8"/>
  <c r="D11" i="13" s="1"/>
  <c r="D12" i="13" s="1"/>
  <c r="S4" i="8"/>
  <c r="X4" i="2"/>
  <c r="W4" i="2"/>
  <c r="V4" i="2"/>
  <c r="U4" i="2"/>
  <c r="D14" i="13" l="1"/>
</calcChain>
</file>

<file path=xl/sharedStrings.xml><?xml version="1.0" encoding="utf-8"?>
<sst xmlns="http://schemas.openxmlformats.org/spreadsheetml/2006/main" count="666" uniqueCount="462">
  <si>
    <t>Biomass</t>
  </si>
  <si>
    <t>Geothermal</t>
  </si>
  <si>
    <t>Solar</t>
  </si>
  <si>
    <t>Wind</t>
  </si>
  <si>
    <t>Small Hydro</t>
  </si>
  <si>
    <t>No</t>
  </si>
  <si>
    <t>Not Sure</t>
  </si>
  <si>
    <t>Yes</t>
  </si>
  <si>
    <t>Mixed</t>
  </si>
  <si>
    <t>Not Certified</t>
  </si>
  <si>
    <t>Other Certification</t>
  </si>
  <si>
    <t>Report Created By:</t>
  </si>
  <si>
    <t>Report Created On:</t>
  </si>
  <si>
    <t>Report Deployed:</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</si>
  <si>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</si>
  <si>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</si>
  <si>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</si>
  <si>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</si>
  <si>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</si>
  <si>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</si>
  <si>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</si>
  <si>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</si>
  <si>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</si>
  <si>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</si>
  <si>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</si>
  <si>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</si>
  <si>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</si>
  <si>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</si>
  <si>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</si>
  <si>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</si>
  <si>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</si>
  <si>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</si>
  <si>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</si>
  <si>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</si>
  <si>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</si>
  <si>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</si>
  <si>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</si>
  <si>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</si>
  <si>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</si>
  <si>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</si>
  <si>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</si>
  <si>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</si>
  <si>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</si>
  <si>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</si>
  <si>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</si>
  <si>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</si>
  <si>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</si>
  <si>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</si>
  <si>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</si>
  <si>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</si>
  <si>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</si>
  <si>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</si>
  <si>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</si>
  <si>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Report Type:</t>
  </si>
  <si>
    <t>General Terms:</t>
  </si>
  <si>
    <t>•</t>
  </si>
  <si>
    <t>Partner agrees that the activities it undertakes connected with this voluntary agreement are not intended to provide services to the federal government and that the Partner will not seek compensation from a federal agency.</t>
  </si>
  <si>
    <t>In return, EPA commits to:</t>
  </si>
  <si>
    <t>Report Opened On:</t>
  </si>
  <si>
    <t>Ag. &amp; Nat. Resources</t>
  </si>
  <si>
    <t>Clothing &amp; Textile</t>
  </si>
  <si>
    <t>Marketing, Advtg &amp; PR</t>
  </si>
  <si>
    <t>Non-Profit (NGO)</t>
  </si>
  <si>
    <t>Technology &amp; Telecom</t>
  </si>
  <si>
    <t>Utility Product</t>
  </si>
  <si>
    <t>Competitive Product</t>
  </si>
  <si>
    <t>Community Choice Aggregation</t>
  </si>
  <si>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</si>
  <si>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</si>
  <si>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</si>
  <si>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</si>
  <si>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</si>
  <si>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</si>
  <si>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</si>
  <si>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</si>
  <si>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</si>
  <si>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</si>
  <si>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</si>
  <si>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</si>
  <si>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</si>
  <si>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</si>
  <si>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</si>
  <si>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Unbundled RECs</t>
  </si>
  <si>
    <t>Total kWh:</t>
  </si>
  <si>
    <t>3rd Party Certification</t>
  </si>
  <si>
    <t>3rd Party Ownership</t>
  </si>
  <si>
    <t>Generation Technology</t>
  </si>
  <si>
    <t>Project-Specific Options</t>
  </si>
  <si>
    <t>Retail Options</t>
  </si>
  <si>
    <t>Onsite Options</t>
  </si>
  <si>
    <t>Green-e Certified</t>
  </si>
  <si>
    <t>Industry Options</t>
  </si>
  <si>
    <t>Project Location</t>
  </si>
  <si>
    <t>Onsite</t>
  </si>
  <si>
    <t>Offsite</t>
  </si>
  <si>
    <t>Solar PV - Carports</t>
  </si>
  <si>
    <t>Solar PV - Ground-mounted</t>
  </si>
  <si>
    <t>Solar PV - Rooftop</t>
  </si>
  <si>
    <t>Solar Thermal - Concentrating Solar Power</t>
  </si>
  <si>
    <t>Solar Technology Options</t>
  </si>
  <si>
    <t>Enter each procurement on a separate row.</t>
  </si>
  <si>
    <t>Biogas</t>
  </si>
  <si>
    <t>Data Element</t>
  </si>
  <si>
    <t>Acct Mgr Email:</t>
  </si>
  <si>
    <t>Account Manager:</t>
  </si>
  <si>
    <t>Partner</t>
  </si>
  <si>
    <t>Partnership Agreement Confirmation</t>
  </si>
  <si>
    <t>*Name:</t>
  </si>
  <si>
    <t>*Phone:</t>
  </si>
  <si>
    <t>*Email:</t>
  </si>
  <si>
    <t>Partnership Terms</t>
  </si>
  <si>
    <t>Provide public recognition on the Partner's green power use.</t>
  </si>
  <si>
    <t>Either party can terminate this agreement at any time without prior notification or penalties and with no further obligation. EPA will not comment publicly regarding the withdrawal of Partners from the Green Power Partnership program.</t>
  </si>
  <si>
    <t>Partner agrees that it will not claim or imply that its participation in the Green Power Partnership constitutes EPA approval or endorsement of anything other than the Partner organization's participation in the program and will not make statements or imply that EPA endorses the purchase or sale of the Partner’s products and services or the views of the Partner organization.</t>
  </si>
  <si>
    <t>EPA may publicly post and/or share information about the Partner’s reported green power use.</t>
  </si>
  <si>
    <t>Data Reporting Contact</t>
  </si>
  <si>
    <t>*Street Address:</t>
  </si>
  <si>
    <t>Partner Organization Information</t>
  </si>
  <si>
    <t>*Partner Name:</t>
  </si>
  <si>
    <t>*Industry Sector:</t>
  </si>
  <si>
    <t>*Number of U.S. Employees:</t>
  </si>
  <si>
    <t>Target Statement</t>
  </si>
  <si>
    <t>Publicly Available</t>
  </si>
  <si>
    <t>Website or Publication Where 
Target is Publicly Available</t>
  </si>
  <si>
    <t>U.S. or Global</t>
  </si>
  <si>
    <t>Example:</t>
  </si>
  <si>
    <t>Use 100% renewable energy globally by 2025</t>
  </si>
  <si>
    <t>Global</t>
  </si>
  <si>
    <t>*Reporting Period Start Date:</t>
  </si>
  <si>
    <t>Reporting Period End Date:</t>
  </si>
  <si>
    <t>All Partner owned or leased U.S. facilities</t>
  </si>
  <si>
    <t>Subset of Partner owned or leased U.S. facilities (e.g., division or region)</t>
  </si>
  <si>
    <t>Single Partner owned or leased U.S. facility</t>
  </si>
  <si>
    <t>West</t>
  </si>
  <si>
    <t>PNW</t>
  </si>
  <si>
    <t>Rocky Mnt.</t>
  </si>
  <si>
    <t>West South Central</t>
  </si>
  <si>
    <t>Plains</t>
  </si>
  <si>
    <t>Midwest</t>
  </si>
  <si>
    <t>South</t>
  </si>
  <si>
    <t>Mid Atlantic</t>
  </si>
  <si>
    <t>Northeast</t>
  </si>
  <si>
    <t>National</t>
  </si>
  <si>
    <t>Not at All</t>
  </si>
  <si>
    <t>Slightly</t>
  </si>
  <si>
    <t>Moderately</t>
  </si>
  <si>
    <t>Very</t>
  </si>
  <si>
    <t>Extremely</t>
  </si>
  <si>
    <t>Partner Profile Description</t>
  </si>
  <si>
    <t>Yes/No:</t>
  </si>
  <si>
    <t>Retail Green Power Resource Mix Percentage (should total 100%)</t>
  </si>
  <si>
    <t>Contract Duration</t>
  </si>
  <si>
    <t>Renewable Project Details</t>
  </si>
  <si>
    <t>https://www.epa.gov/green-power-markets/green-power-supply-options</t>
  </si>
  <si>
    <t>For more information on how each supply option is defined, visit:</t>
  </si>
  <si>
    <t xml:space="preserve">Latitude
</t>
  </si>
  <si>
    <t xml:space="preserve">Longitude
</t>
  </si>
  <si>
    <t>Project Location Details</t>
  </si>
  <si>
    <t>approx. word count:</t>
  </si>
  <si>
    <t>Primary Contact:</t>
  </si>
  <si>
    <t>12-month Reporting Period:</t>
  </si>
  <si>
    <t>Total Electricity Use for 12-month Reporting Period (kWh):</t>
  </si>
  <si>
    <t>Total Green Power Use for 12-month Reporting Period (kWh):</t>
  </si>
  <si>
    <t>Motivation Ratings</t>
  </si>
  <si>
    <t>LinkedIn Page:</t>
  </si>
  <si>
    <t>Select from picklist provided.</t>
  </si>
  <si>
    <t>Optional</t>
  </si>
  <si>
    <t>Estimated (U.S. only)</t>
  </si>
  <si>
    <t>General website for your organization</t>
  </si>
  <si>
    <t>End Date is auto-calculated.</t>
  </si>
  <si>
    <t>Scope of Goals</t>
  </si>
  <si>
    <t>U.S.</t>
  </si>
  <si>
    <t xml:space="preserve">RE100 </t>
  </si>
  <si>
    <t>*Title:</t>
  </si>
  <si>
    <t>*Website:</t>
  </si>
  <si>
    <t>Sustainability Webpage:</t>
  </si>
  <si>
    <t>Twitter Handle:</t>
  </si>
  <si>
    <t>https://www.Partner.com/sustainbility</t>
  </si>
  <si>
    <t xml:space="preserve">Greenhouse Gas Reduction Target: </t>
  </si>
  <si>
    <t>*Primary Contact</t>
  </si>
  <si>
    <t>*Public Relations Contact</t>
  </si>
  <si>
    <t>Memberships and Alliances</t>
  </si>
  <si>
    <t>Motivating Factor</t>
  </si>
  <si>
    <t>*City, State ZIP:</t>
  </si>
  <si>
    <t>Describe Other Factor(s):</t>
  </si>
  <si>
    <t>Same as Primary Contact</t>
  </si>
  <si>
    <t>* Required fields</t>
  </si>
  <si>
    <t>* Required field</t>
  </si>
  <si>
    <t>Third-Party Certification</t>
  </si>
  <si>
    <t>Find Lat/Long</t>
  </si>
  <si>
    <t>Partner Name:</t>
  </si>
  <si>
    <t xml:space="preserve">Others: </t>
  </si>
  <si>
    <t>All Partner-owned or leased U.S. facilities</t>
  </si>
  <si>
    <t>Subset of Partner-owned or leased U.S. facilities (e.g., division or region)</t>
  </si>
  <si>
    <t>Single Partner-owned or leased U.S. facility (e.g., headquarters building)</t>
  </si>
  <si>
    <t>Science Based Target Conforming with SBTi Criteria</t>
  </si>
  <si>
    <t xml:space="preserve">Renewable Energy Target: </t>
  </si>
  <si>
    <t xml:space="preserve">Scope 3 or Supply/Value Chain Target: </t>
  </si>
  <si>
    <t>Tips:</t>
  </si>
  <si>
    <t>Does your organization annually conduct a greenhouse gas inventory?</t>
  </si>
  <si>
    <t>Report on green power use annually to EPA using a consistent 12-month reporting cycle.</t>
  </si>
  <si>
    <t>Webpage highlighting your green power usage</t>
  </si>
  <si>
    <t>Contact Information</t>
  </si>
  <si>
    <t>Reporting Period</t>
  </si>
  <si>
    <t>Scope of U.S. Operations</t>
  </si>
  <si>
    <t>Renewable Energy and Emissions Reduction Targets</t>
  </si>
  <si>
    <t>Operational Footprint</t>
  </si>
  <si>
    <t>Total Annual Electricity Use</t>
  </si>
  <si>
    <t>Descriptive text for facilities if Subset or Single is selected above (e.g., headquarter's campus):</t>
  </si>
  <si>
    <t>Motivating Factors for Green Power Use</t>
  </si>
  <si>
    <t>Write in the third person</t>
  </si>
  <si>
    <t>Do not insert hyperlinks</t>
  </si>
  <si>
    <t>Avoid passive voice</t>
  </si>
  <si>
    <t>Follow the AP Stylebook</t>
  </si>
  <si>
    <t>Clean Energy Buyers Association (CEBA)</t>
  </si>
  <si>
    <t>EnergyTag Initiative</t>
  </si>
  <si>
    <t>CDP</t>
  </si>
  <si>
    <t>The Climate Registry</t>
  </si>
  <si>
    <t>Science Based Target initiative (SBTi)</t>
  </si>
  <si>
    <t>DOE's Better Buildings Alliance</t>
  </si>
  <si>
    <t>ENERGY STAR Portfolio Manager</t>
  </si>
  <si>
    <t>USGBC's LEED</t>
  </si>
  <si>
    <t>ICLEI – Local Governments for Sustainability</t>
  </si>
  <si>
    <t>AASHE's STARS Program</t>
  </si>
  <si>
    <t>America Is All In</t>
  </si>
  <si>
    <t>We Mean Business Coalition</t>
  </si>
  <si>
    <t>B Corp Certification</t>
  </si>
  <si>
    <t>Ceres' Company Network</t>
  </si>
  <si>
    <t>Business for Social Responsibility (BSR)</t>
  </si>
  <si>
    <t>Task Force for Climate-Related Financial Disclosures (TCFD)</t>
  </si>
  <si>
    <t>Sustainability Accounting Standards Board (SASB)</t>
  </si>
  <si>
    <t>Sourced from U.S.-based generation facilities (Refer to Section XIII),</t>
  </si>
  <si>
    <t>Sourced from generation facilities built or re-powered in the last 15 years (Refer to Section XIV),</t>
  </si>
  <si>
    <t>The reported electricity and green power use information contained within this form shall be specific to the 12-month period entered below. A Partner may choose a "reporting period" to align with the calendar year, fiscal year, or some other 12-month period. Once a Partner chooses a 12-month reporting period they shall use the same reporting cycle moving forward. Partners new to the Partnership may initially report their first year in the program on a forward looking 12-month basis, but will be required to transition to a retrospective 12-month reporting period after they have completed a year in the program. The start date of a chosen 12-month reporting period may not be more than 24 months prior to the date when this report is completed.</t>
  </si>
  <si>
    <t>Identify the scope of U.S.-based operations that will comply with the Partnership Terms and be recognized under the EPA Green Power Partnership.</t>
  </si>
  <si>
    <t>*Scope of U.S. Operations:</t>
  </si>
  <si>
    <t>Enter the total electricity use (kWh) within the partnering scope of operations for the identified 12-month reporting period indicated above. Total annual electricity use shall include both grid-purchased electricity as well as all onsite generated electricity (if applicable).</t>
  </si>
  <si>
    <t>Select the states where the Partner consumes electricity relative to the given Scope of U.S. Operations detailed above.</t>
  </si>
  <si>
    <t>Green Power Use Requirements</t>
  </si>
  <si>
    <t>For more information on certification and verification, please visit:</t>
  </si>
  <si>
    <t xml:space="preserve">Green power certification answers the question: "Does this product meet acceptable standards for quality?” Certified products meet widely accepted consumer and environmental standards, ensuring the product you buy comes from eligible renewable resources and meets product-marketing standards. Certification both ensures the quality of a green power product and validates the product's environmental attributes. Certification includes standards of conduct for ethical behavior, including marketing claims by suppliers, and requires regular reporting to monitor these claims. 
Third-party certification usually carries a requirement on suppliers for independent verification that the amount of green power sold to customers is equal to the amount of green power obtained through supply contracts. Third-party independent auditors apply the verification process to retail and wholesale electricity providers. The audit verifies that the green power behind the product was produced and placed on the utility grid and helps verify the product's environmental benefit. Verification serves as a form of buyer protection against deception or fraud and ensures the buyer has exclusive rights to make claims about “using” or “being powered with” the green power they purchased. 
</t>
  </si>
  <si>
    <t>https://www.epa.gov/green-power-markets/certification-and-verification</t>
  </si>
  <si>
    <t>*Date:</t>
  </si>
  <si>
    <t>Partner Logo Permission</t>
  </si>
  <si>
    <r>
      <t xml:space="preserve">Notes
</t>
    </r>
    <r>
      <rPr>
        <sz val="11"/>
        <rFont val="Calibri"/>
        <family val="2"/>
        <scheme val="minor"/>
      </rPr>
      <t>(Optional)</t>
    </r>
  </si>
  <si>
    <r>
      <t xml:space="preserve">The </t>
    </r>
    <r>
      <rPr>
        <b/>
        <i/>
        <sz val="12"/>
        <color rgb="FF04529A"/>
        <rFont val="Calibri"/>
        <family val="2"/>
        <scheme val="minor"/>
      </rPr>
      <t>Primary Contact</t>
    </r>
    <r>
      <rPr>
        <i/>
        <sz val="12"/>
        <color rgb="FF04529A"/>
        <rFont val="Calibri"/>
        <family val="2"/>
        <scheme val="minor"/>
      </rPr>
      <t xml:space="preserve"> is the person designated by the Partner as the main point of contact for the Green Power Partnership and will be included on all communications from EPA related to the Partner's green power use and participation in the program.
</t>
    </r>
  </si>
  <si>
    <r>
      <t xml:space="preserve">The </t>
    </r>
    <r>
      <rPr>
        <b/>
        <i/>
        <sz val="12"/>
        <color rgb="FF04529A"/>
        <rFont val="Calibri"/>
        <family val="2"/>
        <scheme val="minor"/>
      </rPr>
      <t>Public Relations Contact</t>
    </r>
    <r>
      <rPr>
        <i/>
        <sz val="12"/>
        <color rgb="FF04529A"/>
        <rFont val="Calibri"/>
        <family val="2"/>
        <scheme val="minor"/>
      </rPr>
      <t xml:space="preserve"> is the person designated by the Partner as the point person related to public outreach about the Partner's green power use and participation in the Partnership.</t>
    </r>
  </si>
  <si>
    <r>
      <t xml:space="preserve">Rating
</t>
    </r>
    <r>
      <rPr>
        <sz val="12"/>
        <color theme="0"/>
        <rFont val="Calibri"/>
        <family val="2"/>
        <scheme val="minor"/>
      </rPr>
      <t>1=Not at All  2=Slightly  3=Moderately  4=Very   5=Extremely</t>
    </r>
  </si>
  <si>
    <t>Data Verification</t>
  </si>
  <si>
    <t>Retail Supply Option Help</t>
  </si>
  <si>
    <t>Project-Specific Supply Option Help</t>
  </si>
  <si>
    <t>Partner Profile and Logo</t>
  </si>
  <si>
    <t>Green Power: Project-Specific</t>
  </si>
  <si>
    <t>Summary and Verification</t>
  </si>
  <si>
    <r>
      <t xml:space="preserve">Green Power Provider
</t>
    </r>
    <r>
      <rPr>
        <sz val="11"/>
        <color rgb="FF04529A"/>
        <rFont val="Calibri"/>
        <family val="2"/>
        <scheme val="minor"/>
      </rPr>
      <t>(Company Name)</t>
    </r>
  </si>
  <si>
    <r>
      <t xml:space="preserve">Retail Product Name
</t>
    </r>
    <r>
      <rPr>
        <sz val="11"/>
        <color rgb="FF04529A"/>
        <rFont val="Calibri"/>
        <family val="2"/>
        <scheme val="minor"/>
      </rPr>
      <t>(Optional)</t>
    </r>
  </si>
  <si>
    <r>
      <t xml:space="preserve">Biogas
</t>
    </r>
    <r>
      <rPr>
        <sz val="11"/>
        <color rgb="FF04529A"/>
        <rFont val="Calibri"/>
        <family val="2"/>
        <scheme val="minor"/>
      </rPr>
      <t>(%)</t>
    </r>
  </si>
  <si>
    <r>
      <t>Biomass</t>
    </r>
    <r>
      <rPr>
        <b/>
        <sz val="11"/>
        <color rgb="FF04529A"/>
        <rFont val="Calibri"/>
        <family val="2"/>
        <scheme val="minor"/>
      </rPr>
      <t xml:space="preserve"> </t>
    </r>
    <r>
      <rPr>
        <sz val="11"/>
        <color rgb="FF04529A"/>
        <rFont val="Calibri"/>
        <family val="2"/>
        <scheme val="minor"/>
      </rPr>
      <t>(%)</t>
    </r>
  </si>
  <si>
    <r>
      <t>Geo-
thermal</t>
    </r>
    <r>
      <rPr>
        <b/>
        <sz val="11"/>
        <color rgb="FF04529A"/>
        <rFont val="Calibri"/>
        <family val="2"/>
        <scheme val="minor"/>
      </rPr>
      <t xml:space="preserve"> </t>
    </r>
    <r>
      <rPr>
        <sz val="11"/>
        <color rgb="FF04529A"/>
        <rFont val="Calibri"/>
        <family val="2"/>
        <scheme val="minor"/>
      </rPr>
      <t>(%)</t>
    </r>
  </si>
  <si>
    <r>
      <t>Low-Impact Hydro</t>
    </r>
    <r>
      <rPr>
        <b/>
        <sz val="11"/>
        <color rgb="FF04529A"/>
        <rFont val="Calibri"/>
        <family val="2"/>
        <scheme val="minor"/>
      </rPr>
      <t xml:space="preserve"> </t>
    </r>
    <r>
      <rPr>
        <sz val="11"/>
        <color rgb="FF04529A"/>
        <rFont val="Calibri"/>
        <family val="2"/>
        <scheme val="minor"/>
      </rPr>
      <t>(%)</t>
    </r>
  </si>
  <si>
    <r>
      <t xml:space="preserve">Solar
</t>
    </r>
    <r>
      <rPr>
        <sz val="11"/>
        <color rgb="FF04529A"/>
        <rFont val="Calibri"/>
        <family val="2"/>
        <scheme val="minor"/>
      </rPr>
      <t>(%)</t>
    </r>
  </si>
  <si>
    <r>
      <t xml:space="preserve">Wind
</t>
    </r>
    <r>
      <rPr>
        <sz val="11"/>
        <color rgb="FF04529A"/>
        <rFont val="Calibri"/>
        <family val="2"/>
        <scheme val="minor"/>
      </rPr>
      <t>(%)</t>
    </r>
  </si>
  <si>
    <r>
      <t>Unknown Resource</t>
    </r>
    <r>
      <rPr>
        <b/>
        <sz val="11"/>
        <color rgb="FF04529A"/>
        <rFont val="Calibri"/>
        <family val="2"/>
        <scheme val="minor"/>
      </rPr>
      <t xml:space="preserve"> </t>
    </r>
    <r>
      <rPr>
        <sz val="11"/>
        <color rgb="FF04529A"/>
        <rFont val="Calibri"/>
        <family val="2"/>
        <scheme val="minor"/>
      </rPr>
      <t>(%)</t>
    </r>
  </si>
  <si>
    <r>
      <t xml:space="preserve">Contract Start Date </t>
    </r>
    <r>
      <rPr>
        <sz val="11"/>
        <color rgb="FF04529A"/>
        <rFont val="Calibri"/>
        <family val="2"/>
        <scheme val="minor"/>
      </rPr>
      <t>(mm/dd/yyyy)</t>
    </r>
  </si>
  <si>
    <r>
      <t xml:space="preserve">Contract End Date </t>
    </r>
    <r>
      <rPr>
        <sz val="11"/>
        <color rgb="FF04529A"/>
        <rFont val="Calibri"/>
        <family val="2"/>
        <scheme val="minor"/>
      </rPr>
      <t>(mm/dd/yyyy)</t>
    </r>
  </si>
  <si>
    <r>
      <t xml:space="preserve">Notes
</t>
    </r>
    <r>
      <rPr>
        <sz val="11"/>
        <color rgb="FF04529A"/>
        <rFont val="Calibri"/>
        <family val="2"/>
        <scheme val="minor"/>
      </rPr>
      <t>(Optional)</t>
    </r>
  </si>
  <si>
    <t>Partner Profile Page</t>
  </si>
  <si>
    <t>Organization Details</t>
  </si>
  <si>
    <r>
      <t xml:space="preserve">Supply Option Type
</t>
    </r>
    <r>
      <rPr>
        <sz val="11"/>
        <color rgb="FF04529A"/>
        <rFont val="Calibri"/>
        <family val="2"/>
        <scheme val="minor"/>
      </rPr>
      <t>(Select in Drop-down List)</t>
    </r>
  </si>
  <si>
    <r>
      <t xml:space="preserve">Project-Specific
Supply Option Type
</t>
    </r>
    <r>
      <rPr>
        <sz val="11"/>
        <color rgb="FF04529A"/>
        <rFont val="Calibri"/>
        <family val="2"/>
        <scheme val="minor"/>
      </rPr>
      <t>(Select in Drop-down List)</t>
    </r>
  </si>
  <si>
    <r>
      <t xml:space="preserve">Green Power Provider or Project Owner
</t>
    </r>
    <r>
      <rPr>
        <sz val="11"/>
        <color rgb="FF04529A"/>
        <rFont val="Calibri"/>
        <family val="2"/>
        <scheme val="minor"/>
      </rPr>
      <t>(Company Name)</t>
    </r>
  </si>
  <si>
    <r>
      <t xml:space="preserve">Project or Product Name
</t>
    </r>
    <r>
      <rPr>
        <sz val="11"/>
        <color rgb="FF04529A"/>
        <rFont val="Calibri"/>
        <family val="2"/>
        <scheme val="minor"/>
      </rPr>
      <t>(Optional)</t>
    </r>
  </si>
  <si>
    <r>
      <t xml:space="preserve">Green Power (kWh/year)
</t>
    </r>
    <r>
      <rPr>
        <sz val="11"/>
        <color rgb="FF04529A"/>
        <rFont val="Calibri"/>
        <family val="2"/>
        <scheme val="minor"/>
      </rPr>
      <t>During 12-Month Reporting Period</t>
    </r>
  </si>
  <si>
    <r>
      <t xml:space="preserve">Renewable Resource Type
</t>
    </r>
    <r>
      <rPr>
        <sz val="11"/>
        <color rgb="FF04529A"/>
        <rFont val="Calibri"/>
        <family val="2"/>
        <scheme val="minor"/>
      </rPr>
      <t>(Drop-down List)</t>
    </r>
  </si>
  <si>
    <r>
      <t xml:space="preserve">Renewable Generation Technology
</t>
    </r>
    <r>
      <rPr>
        <sz val="11"/>
        <color rgb="FF04529A"/>
        <rFont val="Calibri"/>
        <family val="2"/>
        <scheme val="minor"/>
      </rPr>
      <t>(Drop-down List)</t>
    </r>
  </si>
  <si>
    <r>
      <t xml:space="preserve">Rated Capacity of Project/Offtake
</t>
    </r>
    <r>
      <rPr>
        <sz val="11"/>
        <color rgb="FF04529A"/>
        <rFont val="Calibri"/>
        <family val="2"/>
        <scheme val="minor"/>
      </rPr>
      <t>(kW)</t>
    </r>
  </si>
  <si>
    <r>
      <t xml:space="preserve">Onsite / Offsite
</t>
    </r>
    <r>
      <rPr>
        <sz val="11"/>
        <color rgb="FF04529A"/>
        <rFont val="Calibri"/>
        <family val="2"/>
        <scheme val="minor"/>
      </rPr>
      <t>(Drop-down List)</t>
    </r>
  </si>
  <si>
    <r>
      <t xml:space="preserve">Contract Begin Date
</t>
    </r>
    <r>
      <rPr>
        <sz val="11"/>
        <color rgb="FF04529A"/>
        <rFont val="Calibri"/>
        <family val="2"/>
        <scheme val="minor"/>
      </rPr>
      <t>(mm/dd/yyyy)</t>
    </r>
  </si>
  <si>
    <r>
      <t xml:space="preserve">Contract End Date
</t>
    </r>
    <r>
      <rPr>
        <sz val="11"/>
        <color rgb="FF04529A"/>
        <rFont val="Calibri"/>
        <family val="2"/>
        <scheme val="minor"/>
      </rPr>
      <t>(mm/dd/yyyy)</t>
    </r>
  </si>
  <si>
    <r>
      <t xml:space="preserve">Third Party Certified?
</t>
    </r>
    <r>
      <rPr>
        <sz val="11"/>
        <color rgb="FF04529A"/>
        <rFont val="Calibri"/>
        <family val="2"/>
        <scheme val="minor"/>
      </rPr>
      <t>(Drop-down List)</t>
    </r>
  </si>
  <si>
    <r>
      <t xml:space="preserve">Third-Party Certified Product?
</t>
    </r>
    <r>
      <rPr>
        <sz val="11"/>
        <color rgb="FF04529A"/>
        <rFont val="Calibri"/>
        <family val="2"/>
        <scheme val="minor"/>
      </rPr>
      <t>(Drop-down List)</t>
    </r>
  </si>
  <si>
    <r>
      <t xml:space="preserve">EPA may periodically revise its </t>
    </r>
    <r>
      <rPr>
        <u/>
        <sz val="12"/>
        <color rgb="FF04529A"/>
        <rFont val="Calibri"/>
        <family val="2"/>
        <scheme val="minor"/>
      </rPr>
      <t>Partnership Requirements (PDF)</t>
    </r>
    <r>
      <rPr>
        <sz val="12"/>
        <color theme="1"/>
        <rFont val="Calibri"/>
        <family val="2"/>
        <scheme val="minor"/>
      </rPr>
      <t>.</t>
    </r>
  </si>
  <si>
    <t>*Achieve Cost Stability or Savings</t>
  </si>
  <si>
    <t>*Create Jobs and Contribute to Economic Development</t>
  </si>
  <si>
    <t>*Demonstrate Environment Leadership</t>
  </si>
  <si>
    <t>*Differentiate Brand or Product</t>
  </si>
  <si>
    <t>*Foster Equity and Environmental Justice</t>
  </si>
  <si>
    <t>*Improve Local Environment and Economy</t>
  </si>
  <si>
    <t>*Meet Sustainability Goals</t>
  </si>
  <si>
    <t>*Receive EPA Recognition</t>
  </si>
  <si>
    <t>*Reduce Emissions Footprint</t>
  </si>
  <si>
    <t>*Support Renewable Energy Development</t>
  </si>
  <si>
    <t>* Required</t>
  </si>
  <si>
    <t xml:space="preserve"> All </t>
  </si>
  <si>
    <t>Buffer</t>
  </si>
  <si>
    <r>
      <t xml:space="preserve">Total </t>
    </r>
    <r>
      <rPr>
        <sz val="9"/>
        <rFont val="Calibri"/>
        <family val="2"/>
        <scheme val="minor"/>
      </rPr>
      <t>(auto-calc)</t>
    </r>
    <r>
      <rPr>
        <b/>
        <sz val="11"/>
        <rFont val="Calibri"/>
        <family val="2"/>
        <scheme val="minor"/>
      </rPr>
      <t xml:space="preserve">
</t>
    </r>
    <r>
      <rPr>
        <sz val="11"/>
        <color rgb="FF04529A"/>
        <rFont val="Calibri"/>
        <family val="2"/>
        <scheme val="minor"/>
      </rPr>
      <t>(%)</t>
    </r>
  </si>
  <si>
    <t xml:space="preserve"> HI</t>
  </si>
  <si>
    <t xml:space="preserve"> AK</t>
  </si>
  <si>
    <t xml:space="preserve"> CA</t>
  </si>
  <si>
    <t xml:space="preserve"> WA</t>
  </si>
  <si>
    <t xml:space="preserve"> MT</t>
  </si>
  <si>
    <t xml:space="preserve"> NM</t>
  </si>
  <si>
    <t xml:space="preserve"> NE</t>
  </si>
  <si>
    <t xml:space="preserve"> MN</t>
  </si>
  <si>
    <t xml:space="preserve"> KY</t>
  </si>
  <si>
    <t xml:space="preserve"> VA</t>
  </si>
  <si>
    <t xml:space="preserve"> NY</t>
  </si>
  <si>
    <t xml:space="preserve"> NV</t>
  </si>
  <si>
    <t xml:space="preserve"> OR</t>
  </si>
  <si>
    <t xml:space="preserve"> WY</t>
  </si>
  <si>
    <t xml:space="preserve"> TX</t>
  </si>
  <si>
    <t xml:space="preserve"> IA</t>
  </si>
  <si>
    <t xml:space="preserve"> TN</t>
  </si>
  <si>
    <t xml:space="preserve"> WV</t>
  </si>
  <si>
    <t xml:space="preserve"> NJ</t>
  </si>
  <si>
    <t xml:space="preserve"> AZ</t>
  </si>
  <si>
    <t xml:space="preserve"> ID</t>
  </si>
  <si>
    <t xml:space="preserve"> UT</t>
  </si>
  <si>
    <t xml:space="preserve"> OK</t>
  </si>
  <si>
    <t xml:space="preserve"> KS</t>
  </si>
  <si>
    <t xml:space="preserve"> MI</t>
  </si>
  <si>
    <t xml:space="preserve"> MS</t>
  </si>
  <si>
    <t xml:space="preserve"> PA</t>
  </si>
  <si>
    <t xml:space="preserve"> VT</t>
  </si>
  <si>
    <t xml:space="preserve"> CO</t>
  </si>
  <si>
    <t xml:space="preserve"> AR</t>
  </si>
  <si>
    <t xml:space="preserve"> MO</t>
  </si>
  <si>
    <t xml:space="preserve"> AL</t>
  </si>
  <si>
    <t xml:space="preserve"> DE</t>
  </si>
  <si>
    <t xml:space="preserve"> NH</t>
  </si>
  <si>
    <t xml:space="preserve"> ME</t>
  </si>
  <si>
    <t xml:space="preserve"> ND</t>
  </si>
  <si>
    <t xml:space="preserve"> LA</t>
  </si>
  <si>
    <t xml:space="preserve"> GA</t>
  </si>
  <si>
    <t xml:space="preserve"> MD</t>
  </si>
  <si>
    <t xml:space="preserve"> MA</t>
  </si>
  <si>
    <t xml:space="preserve"> SD</t>
  </si>
  <si>
    <t xml:space="preserve"> OH</t>
  </si>
  <si>
    <t xml:space="preserve"> NC</t>
  </si>
  <si>
    <t xml:space="preserve"> DC</t>
  </si>
  <si>
    <t xml:space="preserve"> SC</t>
  </si>
  <si>
    <t xml:space="preserve"> FL</t>
  </si>
  <si>
    <t xml:space="preserve"> RI</t>
  </si>
  <si>
    <t xml:space="preserve"> CT</t>
  </si>
  <si>
    <t xml:space="preserve"> WI</t>
  </si>
  <si>
    <t>Partnership Agreement and Terms</t>
  </si>
  <si>
    <t>Authorizing Official:</t>
  </si>
  <si>
    <t>Please rate the following motivating factors behind your organization's green power use from 1 (Not at All) to 5 (Extremely). You can type numbers or choose from the drop-down list. You may also indicate additional factors not otherwise indicated in the appropriate field below.</t>
  </si>
  <si>
    <r>
      <t xml:space="preserve">Important Note: </t>
    </r>
    <r>
      <rPr>
        <i/>
        <sz val="12"/>
        <color rgb="FF04529A"/>
        <rFont val="Calibri"/>
        <family val="2"/>
        <scheme val="minor"/>
      </rPr>
      <t>In filling out the information on this sheet, you may find that Excel will not allow you to paste information directly into certain cells. In the event that this occurs, select the cell you wish to paste into but paste the information into the formula bar in Excel's menu ribbon instead.</t>
    </r>
  </si>
  <si>
    <t>*Total Annual Electricity Use
(kWh/12-month reporting period):</t>
  </si>
  <si>
    <t>Find Latitude/Longitude Using Google Maps</t>
  </si>
  <si>
    <r>
      <t xml:space="preserve">1. Click the link to open </t>
    </r>
    <r>
      <rPr>
        <u/>
        <sz val="12"/>
        <color rgb="FF04529A"/>
        <rFont val="Calibri"/>
        <family val="2"/>
        <scheme val="minor"/>
      </rPr>
      <t>Google Maps</t>
    </r>
    <r>
      <rPr>
        <sz val="12"/>
        <color rgb="FF04529A"/>
        <rFont val="Calibri"/>
        <family val="2"/>
        <scheme val="minor"/>
      </rPr>
      <t>.</t>
    </r>
  </si>
  <si>
    <t>2. Enter the address of the green power project where it says, “Search Google Maps” or find the location of the project on the map.
3. Right-click on the green power project’s location, which will open a pop-up window, and find the project’s latitude and longitude in decimal format at the top.
4. To copy the coordinates automatically, left click on the latitude and longitude.</t>
  </si>
  <si>
    <t>Org_Orig</t>
  </si>
  <si>
    <t>Scope_Orig</t>
  </si>
  <si>
    <t>ElectricityUse_Orig</t>
  </si>
  <si>
    <t>Footprint_Data</t>
  </si>
  <si>
    <t>Footprint_Orig</t>
  </si>
  <si>
    <t>Target_Orig</t>
  </si>
  <si>
    <t>Membership_Data</t>
  </si>
  <si>
    <t>Membership_Orig</t>
  </si>
  <si>
    <t>MF_Orig</t>
  </si>
  <si>
    <t>Profile_Orig</t>
  </si>
  <si>
    <t>x</t>
  </si>
  <si>
    <t>Contact_Orig</t>
  </si>
  <si>
    <t>Scope_Data</t>
  </si>
  <si>
    <t>For hard returns, use &lt;Alt&gt;-&lt;Enter&gt;</t>
  </si>
  <si>
    <t>Green Power Percentage:</t>
  </si>
  <si>
    <t>Required Green Power Percentage for Partnership:</t>
  </si>
  <si>
    <t>Achieved Required Green Power Percentage:</t>
  </si>
  <si>
    <t>Rpt Date</t>
  </si>
  <si>
    <t>Next Expected</t>
  </si>
  <si>
    <t>Green Power: Retail</t>
  </si>
  <si>
    <r>
      <t xml:space="preserve">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</si>
  <si>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</si>
  <si>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By checking this box, we indicate that EPA should </t>
    </r>
    <r>
      <rPr>
        <b/>
        <sz val="12"/>
        <color theme="1"/>
        <rFont val="Calibri"/>
        <family val="2"/>
        <scheme val="minor"/>
      </rPr>
      <t>NOT</t>
    </r>
    <r>
      <rPr>
        <sz val="12"/>
        <color theme="1"/>
        <rFont val="Calibri"/>
        <family val="2"/>
        <scheme val="minor"/>
      </rPr>
      <t xml:space="preserve"> feature this organization's logo in any promotional activities.</t>
    </r>
  </si>
  <si>
    <t>EPA works with Green Power Partners to promote their use of green power. Click below if EPA should NOT feature this organization’s logo in any promotional activities.</t>
  </si>
  <si>
    <r>
      <t xml:space="preserve">Enter a short paragraph below that briefly describes your organization's use of green power, its procurement strategy, ways in which your organization has influenced others, communications campaigns, and other aspects related to renewable electricity leadership. Please do not include promotional language or content not directly related to renewable electricity use or your organization's Partnership with EPA. Please limit your paragraph to 300 words. There is an approximate word count at the right. You must hit enter (or click away from the text box) for the count to recalculate.
</t>
    </r>
    <r>
      <rPr>
        <b/>
        <sz val="12"/>
        <color rgb="FF04529A"/>
        <rFont val="Calibri"/>
        <family val="2"/>
        <scheme val="minor"/>
      </rPr>
      <t>Important Note</t>
    </r>
    <r>
      <rPr>
        <sz val="12"/>
        <color rgb="FF04529A"/>
        <rFont val="Calibri"/>
        <family val="2"/>
        <scheme val="minor"/>
      </rPr>
      <t>: If you need to paste your profile description from another source, select the cell below but paste into the formula bar in Excel's menu ribbon above.</t>
    </r>
  </si>
  <si>
    <r>
      <t xml:space="preserve">Partner Profile Description:
</t>
    </r>
    <r>
      <rPr>
        <b/>
        <sz val="11"/>
        <color theme="1"/>
        <rFont val="Calibri"/>
        <family val="2"/>
        <scheme val="minor"/>
      </rPr>
      <t>(300 words or less / green power focused)</t>
    </r>
  </si>
  <si>
    <r>
      <t>The U.S. Environmental Protection Agency's Green Power Partnership works to protect human health and the environment by increasing the use of voluntary renewable electricity by EPA Partner organizations to serve their U.S.-based operations.  By increasing demand for renewable electricity the EPA's Green Power Partnership supports the advancement of the American renewable energy market and the development of new renewable resources nationwide.  (</t>
    </r>
    <r>
      <rPr>
        <b/>
        <u/>
        <sz val="12"/>
        <color rgb="FF00B0F0"/>
        <rFont val="Calibri"/>
        <family val="2"/>
        <scheme val="minor"/>
      </rPr>
      <t>www.epa.gov/greenpower</t>
    </r>
    <r>
      <rPr>
        <b/>
        <sz val="12"/>
        <color theme="0"/>
        <rFont val="Calibri"/>
        <family val="2"/>
        <scheme val="minor"/>
      </rPr>
      <t>)</t>
    </r>
  </si>
  <si>
    <t>By joining EPA's Green Power Partnership, Partners commit to:</t>
  </si>
  <si>
    <t>Provide procurement and communications assistance, as requested by the Partner.</t>
  </si>
  <si>
    <r>
      <t xml:space="preserve">The </t>
    </r>
    <r>
      <rPr>
        <b/>
        <i/>
        <sz val="12"/>
        <color rgb="FF04529A"/>
        <rFont val="Calibri"/>
        <family val="2"/>
        <scheme val="minor"/>
      </rPr>
      <t>Data Reporting Contact</t>
    </r>
    <r>
      <rPr>
        <i/>
        <sz val="12"/>
        <color rgb="FF04529A"/>
        <rFont val="Calibri"/>
        <family val="2"/>
        <scheme val="minor"/>
      </rPr>
      <t xml:space="preserve"> is the person designated by the Partner as the contact for any questions about the Partner's green power use data, including the collection and reporting of the Partner's annual update to the Partnership.</t>
    </r>
  </si>
  <si>
    <t>Please indicate memberships or alliances the Partner has with organizations that often work on sustainability, clean energy, or greenhouse gas emissions management issues.  Involvement in these types of programs is an indicator of leadership and success.  Please check any of the boxes below that apply to your organization and add other examples not reflected in the list.</t>
  </si>
  <si>
    <t>Note: EPA cannot accept descriptions that are promotional or imply EPA endorsement of Partner products or services. Partner descriptions must be
limited to topics related to partnership, green power, or other renewable electricity issues.</t>
  </si>
  <si>
    <t>Data Submission Summary and Eligibility for Partnership Verification</t>
  </si>
  <si>
    <r>
      <t xml:space="preserve">Use eligible green power as defined in the </t>
    </r>
    <r>
      <rPr>
        <u/>
        <sz val="12"/>
        <color rgb="FF04529A"/>
        <rFont val="Calibri"/>
        <family val="2"/>
        <scheme val="minor"/>
      </rPr>
      <t>Partnership Requirements</t>
    </r>
    <r>
      <rPr>
        <sz val="12"/>
        <color theme="1"/>
        <rFont val="Calibri"/>
        <family val="2"/>
        <scheme val="minor"/>
      </rPr>
      <t>, including:</t>
    </r>
  </si>
  <si>
    <r>
      <t xml:space="preserve">Use green power in amounts that meet or exceed the minimum usage amounts defined in Section VI of the </t>
    </r>
    <r>
      <rPr>
        <u/>
        <sz val="12"/>
        <color rgb="FF04529A"/>
        <rFont val="Calibri"/>
        <family val="2"/>
        <scheme val="minor"/>
      </rPr>
      <t>Partnership Requirements</t>
    </r>
    <r>
      <rPr>
        <sz val="12"/>
        <color theme="1"/>
        <rFont val="Calibri"/>
        <family val="2"/>
        <scheme val="minor"/>
      </rPr>
      <t>.</t>
    </r>
  </si>
  <si>
    <r>
      <t xml:space="preserve">Actively display the EPA Green Power Partner Mark in a manner that is consistent with the </t>
    </r>
    <r>
      <rPr>
        <u/>
        <sz val="12"/>
        <color rgb="FF04529A"/>
        <rFont val="Calibri"/>
        <family val="2"/>
        <scheme val="minor"/>
      </rPr>
      <t>Partner Mark Use Guidelines</t>
    </r>
    <r>
      <rPr>
        <sz val="12"/>
        <color theme="1"/>
        <rFont val="Calibri"/>
        <family val="2"/>
        <scheme val="minor"/>
      </rPr>
      <t>.</t>
    </r>
  </si>
  <si>
    <r>
      <t xml:space="preserve">Provide a brief </t>
    </r>
    <r>
      <rPr>
        <u/>
        <sz val="12"/>
        <color rgb="FF04529A"/>
        <rFont val="Calibri"/>
        <family val="2"/>
        <scheme val="minor"/>
      </rPr>
      <t>profile and visual description</t>
    </r>
    <r>
      <rPr>
        <sz val="12"/>
        <color theme="1"/>
        <rFont val="Calibri"/>
        <family val="2"/>
        <scheme val="minor"/>
      </rPr>
      <t xml:space="preserve"> of the Partner's green power use on EPA's website.</t>
    </r>
  </si>
  <si>
    <t xml:space="preserve">Year Project Installed or Developed
</t>
  </si>
  <si>
    <t xml:space="preserve"> U.S. Territories</t>
  </si>
  <si>
    <t xml:space="preserve"> Entire U.S.</t>
  </si>
  <si>
    <t xml:space="preserve"> PR </t>
  </si>
  <si>
    <t xml:space="preserve"> VI</t>
  </si>
  <si>
    <t xml:space="preserve"> AS</t>
  </si>
  <si>
    <t xml:space="preserve"> Other</t>
  </si>
  <si>
    <t xml:space="preserve"> GU</t>
  </si>
  <si>
    <t xml:space="preserve">  IN</t>
  </si>
  <si>
    <t xml:space="preserve">  IL</t>
  </si>
  <si>
    <t>Logo_Permission</t>
  </si>
  <si>
    <t>Logo_Permission_Orig</t>
  </si>
  <si>
    <t>Generation dates in appropriate alignment with electricity usage period (Refer to Section XV).</t>
  </si>
  <si>
    <r>
      <t xml:space="preserve">Partners that establish and publicly disclose renewable energy or emissions reduction targets are more likely to achieve their objectives.  Goal setting is a leadership and success indicator. Partners shall report information related to the organization's targets as indicated below.
</t>
    </r>
    <r>
      <rPr>
        <b/>
        <i/>
        <sz val="12"/>
        <color rgb="FF04529A"/>
        <rFont val="Calibri"/>
        <family val="2"/>
        <scheme val="minor"/>
      </rPr>
      <t>Important Note</t>
    </r>
    <r>
      <rPr>
        <i/>
        <sz val="12"/>
        <color rgb="FF04529A"/>
        <rFont val="Calibri"/>
        <family val="2"/>
        <scheme val="minor"/>
      </rPr>
      <t>: If you need to paste information into the table below, select the cell you wish to paste into but paste the information into the formula bar in Excel's menu ribbon above.</t>
    </r>
  </si>
  <si>
    <t>Contract duration is the term of the contract from start to end date. Partners should enter the start and end dates for all contracts. Dates should span the full length of the contract term and may fall outside the Partner's 12-month reporting period. For example, the contract may run from 1/1/2020 to 12/31/2030 for a Partner who is reporting on 1/1/2022 to 12/31/2022. Partners only need to enter the start date for on-going subscription-based contracts that allow them to opt-out at any time. If a contract is renewed or an option-year is activated, the Partner should enter the new start and end dates associated with the renewal or option year.</t>
  </si>
  <si>
    <t xml:space="preserve">Retail supply options are a class of green power products that are sold "off the shelf," directly to consumers in relatively standardized, fixed (block) or flexible (%) volumes.  Retail supply options generally involve short-term commitments by the consumer to purchase a pre-determined volume or a volume tied to the customer's electricity consumption. The renewable energy project(s) used to supply the program or product may be periodically changed by the supplier during the duration of the contract.  In most cases buying a retail green power supply option will come at a slight cost premium over what the customer would have otherwise paid for the standard electricity service from their local utility. Retail supply options generally include:
• Retail (unbundled) REC purchases 
• Utility green power products
• Competitive electricity supply products, and 
• Community Choice Aggregation supply
</t>
  </si>
  <si>
    <t>Project-specific supply options are generally customized procurement arrangements negotiated between the customer and the owner/operator of a specific project/generator.  Project-specific supply options involve long-term commitments by consumers to purchase a volume of physical power tied to the output of a pre-determined project and generating capacity (e.g., 100 kW).  The customer's relationship to the renewable energy project used to supply the customer's green power is constant throughout the term of the contract or commitment.  Typical project specific supply options include onsite and offsite: 
• Physical Power Purchase Agreements (PPAs), 
• Financial Power Purchase Agreements (Virtual PPAs),
• Self-generation and self-supply arrangements, 
• Shared renewables (i.e., community solar), and 
• Utility Green Tariff products.</t>
  </si>
  <si>
    <t>For Partners reporting products certified by Green-e, please confirm certification status using Green-e Find Green-e Certified web tool:</t>
  </si>
  <si>
    <t>https://www.green-e.org/certified-resources</t>
  </si>
  <si>
    <t>This page provides information, descriptions, and definitions related to specific sections found on the Green Power - Retail tab.  Based on the help (?) button you selected, you will find additional information below on the term or topic area.  To return to the Green Power - Retail tab, select any of the blue Return buttons found on this page.</t>
  </si>
  <si>
    <t>This page provides information, descriptions, and definitions related to specific sections found on the Green Power - Project-Specific tab.  Based on the help (?) button you selected, you will find additional information below on the term or topic area.  To return to the Green Power - Project-Specific tab, select any of the blue Return buttons found on this page.</t>
  </si>
  <si>
    <t>*Organization:</t>
  </si>
  <si>
    <t xml:space="preserve">Is your organization pursuing hourly matching? </t>
  </si>
  <si>
    <t>Morgan White</t>
  </si>
  <si>
    <t>Associate Director of Facilities &amp; Services for Sustainability</t>
  </si>
  <si>
    <t>(217) 333-2668</t>
  </si>
  <si>
    <t>mbwhite@illinois.edu</t>
  </si>
  <si>
    <t>1501 S. Oak Street</t>
  </si>
  <si>
    <t>Champaign IL 61820</t>
  </si>
  <si>
    <t>As a current Partner in the Green Power Partnership (GPP) program, University of Illinois at Urbana-Champaign has a profile page on the GPP website:</t>
  </si>
  <si>
    <t>https://www.epa.gov/greenpower/meet-our-partners?partner=universityofillinoisaturbanachampaign</t>
  </si>
  <si>
    <t>University of Illinois at Urbana-Champaign joined the U.S. EPA's Green Power Partnership and agreed to the Partnership Terms on 1/12/2015. By resubmitting this form with your updated information, you are re-affirming your agreement to the terms of the Partnership.</t>
  </si>
  <si>
    <t>Confirmation Date</t>
  </si>
  <si>
    <t>*Required</t>
  </si>
  <si>
    <t>University of Illinois at Urbana-Champaign</t>
  </si>
  <si>
    <t>http://illinois.edu/index.html</t>
  </si>
  <si>
    <t>http://www.fs.illinois.edu/services/utilities-energy/production/renewable-energy</t>
  </si>
  <si>
    <t>The University of Illinois Urbana-Champaign (UIUC)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_x000D_
_x000D_
The Urbana campus on-site renewable energy portfolio meets more than 12 percent of annual electricity needs (https://fs.illinois.edu/services/utilities-energy/production/renewable-energy). UIUC’s Solar Farm 2.0 was energized in January 2021, producing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Since production started in April 2019, 11 percent of all power supplied to the ECE Building has been from the array, while additional output is reserved for research and educational activities. In September 2016, the university also signed a ten-year wind power purchase agreement for 25 million kWh/year and the rights to the environmental attributes.</t>
  </si>
  <si>
    <t>The below table summarizes the information you entered in the previous tabs of the reporting form.  Please review the details below and confirm that the summarization of the information is correct.  If you see incorrect information, go back to the previous tabs and make appropriate changes.  If you see the "Required Green Power Use for Partnership" percentage in red, your green power use is below EPA's minimum use requirement.  Once everything is summarized accurately, save the file, and email it to your assigned account manager, Anthony Amato (anthony.amato@erg.com), at your earliest convenience.  Thank you!</t>
  </si>
  <si>
    <t xml:space="preserve">Return your completed form to Anthony Amato (anthony.amato@erg.com).  </t>
  </si>
  <si>
    <t>EDP Renewables</t>
  </si>
  <si>
    <t>Rail Splitter Wind Farm LLC</t>
  </si>
  <si>
    <t>Off-site</t>
  </si>
  <si>
    <t>Achieved commercial operation in September 2009</t>
  </si>
  <si>
    <t>Rockwell Financial Group</t>
  </si>
  <si>
    <t>Phoenix Solar South Farms LLC</t>
  </si>
  <si>
    <t>On-site</t>
  </si>
  <si>
    <t>Solar Farm 1.0</t>
  </si>
  <si>
    <t>Sol Systems</t>
  </si>
  <si>
    <t>Northern Cardinal Solar II</t>
  </si>
  <si>
    <t>Solar Farm 2.0</t>
  </si>
  <si>
    <t>I Hotel and Conference Center</t>
  </si>
  <si>
    <t>On-site Solar</t>
  </si>
  <si>
    <t>ECE Rooftop</t>
  </si>
  <si>
    <t>BIF Rooftop with expansion in 2019</t>
  </si>
  <si>
    <t>Wassaja Hall rooftop</t>
  </si>
  <si>
    <t>BRC installation</t>
  </si>
  <si>
    <t>Anthony Amato</t>
  </si>
  <si>
    <t>University of Illinois Urbana-Champaign</t>
  </si>
  <si>
    <t>Champaign, IL 61820</t>
  </si>
  <si>
    <t>https://www.linkedin.com/school/university-of-illinois-urbana-champaign/</t>
  </si>
  <si>
    <t>https://twitter.com/uofifs</t>
  </si>
  <si>
    <t>Net-Zero Carbon Footprint by 2050</t>
  </si>
  <si>
    <t>yes</t>
  </si>
  <si>
    <t>https://icap.sustainability.illinois.edu/metric/total-campus-ghg-emissions</t>
  </si>
  <si>
    <t>https://icap.sustainability.illinois.edu/objectives/231-140000-mwhyr-clean-power</t>
  </si>
  <si>
    <t>The University of Illinois Urbana-Champaign (UIUC)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The Urbana campus on-site renewable energy portfolio meets more than 12 percent of annual electricity needs (https://fs.illinois.edu/services/utilities-energy/production/renewable-energy). UIUC’s Solar Farm 2.0 was energized in January 2021, producing over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In September 2016, the university also signed a ten-year wind power purchase agreement for 25 million kWh/year and the rights to the environmental attributes.</t>
  </si>
  <si>
    <t>Steve Breitwieser</t>
  </si>
  <si>
    <t>Manager of Communications &amp; External Relations</t>
  </si>
  <si>
    <t xml:space="preserve">217.300.2155 </t>
  </si>
  <si>
    <t>sbreit@illinois.edu</t>
  </si>
  <si>
    <t>Use at least 140,000 MWh/year of renewable energy by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</si>
</sst>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00"/>
    <numFmt numFmtId="166" formatCode="[$-409]mmmm\ d\,\ yyyy;@"/>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u/>
      <sz val="10"/>
      <color indexed="12"/>
      <name val="Arial"/>
      <family val="2"/>
    </font>
    <font>
      <b/>
      <i/>
      <sz val="10"/>
      <name val="Arial"/>
      <family val="2"/>
    </font>
    <font>
      <sz val="10"/>
      <name val="Arial"/>
      <family val="2"/>
    </font>
    <font>
      <u/>
      <sz val="11"/>
      <color theme="10"/>
      <name val="Calibri"/>
      <family val="2"/>
      <scheme val="minor"/>
    </font>
    <font>
      <b/>
      <sz val="12"/>
      <color theme="0"/>
      <name val="Arial Nova"/>
      <family val="2"/>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0070C0"/>
      <name val="Calibri"/>
      <family val="2"/>
      <scheme val="minor"/>
    </font>
    <font>
      <sz val="18"/>
      <color theme="0"/>
      <name val="Calibri"/>
      <family val="2"/>
      <scheme val="minor"/>
    </font>
    <font>
      <b/>
      <sz val="18"/>
      <color rgb="FF003399"/>
      <name val="Calibri"/>
      <family val="2"/>
      <scheme val="minor"/>
    </font>
    <font>
      <sz val="18"/>
      <name val="Calibri"/>
      <family val="2"/>
      <scheme val="minor"/>
    </font>
    <font>
      <sz val="10"/>
      <color theme="0"/>
      <name val="Calibri"/>
      <family val="2"/>
      <scheme val="minor"/>
    </font>
    <font>
      <sz val="12"/>
      <color theme="0"/>
      <name val="Calibri"/>
      <family val="2"/>
      <scheme val="minor"/>
    </font>
    <font>
      <sz val="11"/>
      <color rgb="FF0070C0"/>
      <name val="Calibri"/>
      <family val="2"/>
      <scheme val="minor"/>
    </font>
    <font>
      <sz val="10"/>
      <name val="Calibri"/>
      <family val="2"/>
      <scheme val="minor"/>
    </font>
    <font>
      <b/>
      <i/>
      <sz val="12"/>
      <color theme="0"/>
      <name val="Calibri"/>
      <family val="2"/>
      <scheme val="minor"/>
    </font>
    <font>
      <sz val="9"/>
      <name val="Calibri"/>
      <family val="2"/>
      <scheme val="minor"/>
    </font>
    <font>
      <sz val="11"/>
      <name val="Calibri"/>
      <family val="2"/>
      <scheme val="minor"/>
    </font>
    <font>
      <b/>
      <sz val="11"/>
      <color rgb="FF003399"/>
      <name val="Calibri"/>
      <family val="2"/>
      <scheme val="minor"/>
    </font>
    <font>
      <b/>
      <u/>
      <sz val="11"/>
      <color rgb="FF003399"/>
      <name val="Calibri"/>
      <family val="2"/>
      <scheme val="minor"/>
    </font>
    <font>
      <b/>
      <i/>
      <sz val="11"/>
      <name val="Calibri"/>
      <family val="2"/>
      <scheme val="minor"/>
    </font>
    <font>
      <b/>
      <i/>
      <sz val="12"/>
      <name val="Calibri"/>
      <family val="2"/>
      <scheme val="minor"/>
    </font>
    <font>
      <b/>
      <sz val="11"/>
      <name val="Calibri"/>
      <family val="2"/>
      <scheme val="minor"/>
    </font>
    <font>
      <sz val="11"/>
      <color rgb="FF04529A"/>
      <name val="Calibri"/>
      <family val="2"/>
      <scheme val="minor"/>
    </font>
    <font>
      <sz val="8"/>
      <name val="Calibri"/>
      <family val="2"/>
      <scheme val="minor"/>
    </font>
    <font>
      <b/>
      <sz val="28"/>
      <color rgb="FF04529A"/>
      <name val="Calibri"/>
      <family val="2"/>
      <scheme val="minor"/>
    </font>
    <font>
      <b/>
      <sz val="18"/>
      <color rgb="FF04529A"/>
      <name val="Calibri"/>
      <family val="2"/>
      <scheme val="minor"/>
    </font>
    <font>
      <b/>
      <u/>
      <sz val="12"/>
      <color rgb="FF00B0F0"/>
      <name val="Calibri"/>
      <family val="2"/>
      <scheme val="minor"/>
    </font>
    <font>
      <b/>
      <sz val="12"/>
      <color theme="1"/>
      <name val="Calibri"/>
      <family val="2"/>
      <scheme val="minor"/>
    </font>
    <font>
      <b/>
      <sz val="18"/>
      <color theme="1"/>
      <name val="Calibri"/>
      <family val="2"/>
      <scheme val="minor"/>
    </font>
    <font>
      <b/>
      <sz val="14"/>
      <color rgb="FF04529A"/>
      <name val="Calibri"/>
      <family val="2"/>
      <scheme val="minor"/>
    </font>
    <font>
      <sz val="8"/>
      <color theme="0"/>
      <name val="Calibri"/>
      <family val="2"/>
      <scheme val="minor"/>
    </font>
    <font>
      <b/>
      <sz val="14"/>
      <color rgb="FF0070C0"/>
      <name val="Calibri"/>
      <family val="2"/>
      <scheme val="minor"/>
    </font>
    <font>
      <sz val="12"/>
      <color theme="1"/>
      <name val="Calibri"/>
      <family val="2"/>
      <scheme val="minor"/>
    </font>
    <font>
      <i/>
      <sz val="11"/>
      <color rgb="FFFF0000"/>
      <name val="Calibri"/>
      <family val="2"/>
      <scheme val="minor"/>
    </font>
    <font>
      <i/>
      <sz val="12"/>
      <color theme="1"/>
      <name val="Calibri"/>
      <family val="2"/>
      <scheme val="minor"/>
    </font>
    <font>
      <b/>
      <sz val="9"/>
      <color theme="0" tint="-0.249977111117893"/>
      <name val="Calibri"/>
      <family val="2"/>
      <scheme val="minor"/>
    </font>
    <font>
      <b/>
      <sz val="9"/>
      <name val="Calibri"/>
      <family val="2"/>
      <scheme val="minor"/>
    </font>
    <font>
      <b/>
      <sz val="14"/>
      <color theme="1"/>
      <name val="Calibri"/>
      <family val="2"/>
      <scheme val="minor"/>
    </font>
    <font>
      <sz val="12"/>
      <color rgb="FF04529A"/>
      <name val="Calibri"/>
      <family val="2"/>
      <scheme val="minor"/>
    </font>
    <font>
      <sz val="12"/>
      <color rgb="FFFFFFFF"/>
      <name val="Calibri"/>
      <family val="2"/>
      <scheme val="minor"/>
    </font>
    <font>
      <i/>
      <sz val="12"/>
      <color rgb="FF0070C0"/>
      <name val="Calibri"/>
      <family val="2"/>
      <scheme val="minor"/>
    </font>
    <font>
      <i/>
      <sz val="12"/>
      <color rgb="FF04529A"/>
      <name val="Calibri"/>
      <family val="2"/>
      <scheme val="minor"/>
    </font>
    <font>
      <b/>
      <i/>
      <sz val="12"/>
      <color rgb="FF04529A"/>
      <name val="Calibri"/>
      <family val="2"/>
      <scheme val="minor"/>
    </font>
    <font>
      <b/>
      <sz val="14"/>
      <color theme="0"/>
      <name val="Calibri"/>
      <family val="2"/>
      <scheme val="minor"/>
    </font>
    <font>
      <i/>
      <sz val="10"/>
      <color theme="1"/>
      <name val="Calibri"/>
      <family val="2"/>
      <scheme val="minor"/>
    </font>
    <font>
      <sz val="11"/>
      <color rgb="FF002060"/>
      <name val="Calibri"/>
      <family val="2"/>
      <scheme val="minor"/>
    </font>
    <font>
      <b/>
      <sz val="18"/>
      <color theme="0"/>
      <name val="Calibri"/>
      <family val="2"/>
      <scheme val="minor"/>
    </font>
    <font>
      <b/>
      <u/>
      <sz val="12"/>
      <color rgb="FF04529A"/>
      <name val="Calibri"/>
      <family val="2"/>
      <scheme val="minor"/>
    </font>
    <font>
      <b/>
      <sz val="12"/>
      <color rgb="FF04529A"/>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u/>
      <sz val="12"/>
      <color rgb="FF0070C0"/>
      <name val="Calibri"/>
      <family val="2"/>
      <scheme val="minor"/>
    </font>
    <font>
      <b/>
      <sz val="11"/>
      <color rgb="FF04529A"/>
      <name val="Calibri"/>
      <family val="2"/>
      <scheme val="minor"/>
    </font>
    <font>
      <u/>
      <sz val="12"/>
      <color rgb="FF04529A"/>
      <name val="Calibri"/>
      <family val="2"/>
      <scheme val="minor"/>
    </font>
    <font>
      <i/>
      <sz val="11"/>
      <name val="Calibri"/>
      <family val="2"/>
      <scheme val="minor"/>
    </font>
    <font>
      <i/>
      <sz val="10"/>
      <name val="Calibri"/>
      <family val="2"/>
      <scheme val="minor"/>
    </font>
    <font>
      <i/>
      <u/>
      <sz val="11"/>
      <name val="Calibri"/>
      <family val="2"/>
      <scheme val="minor"/>
    </font>
    <font>
      <b/>
      <sz val="14"/>
      <name val="Calibri"/>
      <family val="2"/>
      <scheme val="minor"/>
    </font>
    <font>
      <sz val="8"/>
      <color rgb="FFFF0000"/>
      <name val="Calibri"/>
      <family val="2"/>
      <scheme val="minor"/>
    </font>
    <font>
      <sz val="8"/>
      <color rgb="FFF2F2F2"/>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2"/>
      <color rgb="FFFF0000"/>
      <name val="Calibri"/>
      <family val="2"/>
      <scheme val="minor"/>
    </font>
    <font>
      <u/>
      <sz val="11"/>
      <color rgb="FF04529A"/>
      <name val="Calibri"/>
      <family val="2"/>
      <scheme val="minor"/>
    </font>
    <font>
      <sz val="9"/>
      <color theme="1"/>
      <name val="Calibri"/>
      <family val="2"/>
      <scheme val="minor"/>
    </font>
    <font>
      <u/>
      <sz val="12"/>
      <color indexed="12"/>
      <name val="Calibri"/>
      <family val="2"/>
    </font>
    <font>
      <b/>
      <i/>
      <sz val="11"/>
      <name val="Calibri"/>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4529A"/>
        <bgColor indexed="64"/>
      </patternFill>
    </fill>
    <fill>
      <patternFill patternType="solid">
        <fgColor rgb="FF4F83A8"/>
        <bgColor indexed="64"/>
      </patternFill>
    </fill>
    <fill>
      <patternFill patternType="solid">
        <fgColor rgb="FFF2F2F2"/>
        <bgColor indexed="64"/>
      </patternFill>
    </fill>
    <fill>
      <patternFill patternType="solid">
        <fgColor rgb="FFF8981C"/>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8" fillId="0" borderId="0" applyNumberFormat="0" applyFill="0" applyBorder="0" applyAlignment="0" applyProtection="0">
      <alignment vertical="top"/>
      <protection locked="0"/>
    </xf>
    <xf numFmtId="0" fontId="17" fillId="0" borderId="0"/>
    <xf numFmtId="9" fontId="20" fillId="0" borderId="0" applyFont="0" applyFill="0" applyBorder="0" applyAlignment="0" applyProtection="0"/>
    <xf numFmtId="0" fontId="14" fillId="0" borderId="0"/>
    <xf numFmtId="0" fontId="21" fillId="0" borderId="0" applyNumberFormat="0" applyFill="0" applyBorder="0" applyAlignment="0" applyProtection="0"/>
    <xf numFmtId="0" fontId="13" fillId="0" borderId="0"/>
    <xf numFmtId="0" fontId="12" fillId="0" borderId="0"/>
    <xf numFmtId="0" fontId="11" fillId="0" borderId="0"/>
  </cellStyleXfs>
  <cellXfs count="497">
    <xf numFmtId="0" fontId="0" fillId="0" borderId="0" xfId="0"/>
    <xf numFmtId="0" fontId="19" fillId="2" borderId="3" xfId="0" applyFont="1" applyFill="1" applyBorder="1"/>
    <xf numFmtId="0" fontId="16" fillId="0" borderId="0" xfId="0" applyFont="1"/>
    <xf numFmtId="0" fontId="0" fillId="0" borderId="0" xfId="0" applyAlignment="1">
      <alignment horizontal="left"/>
    </xf>
    <xf numFmtId="0" fontId="0" fillId="2" borderId="8" xfId="0" applyFill="1" applyBorder="1"/>
    <xf numFmtId="0" fontId="17" fillId="0" borderId="8" xfId="0" applyFont="1" applyBorder="1"/>
    <xf numFmtId="0" fontId="17" fillId="0" borderId="5" xfId="0" applyFont="1" applyBorder="1"/>
    <xf numFmtId="0" fontId="17" fillId="0" borderId="9" xfId="0" applyFont="1" applyBorder="1"/>
    <xf numFmtId="0" fontId="17" fillId="0" borderId="7" xfId="0" applyFont="1" applyBorder="1"/>
    <xf numFmtId="0" fontId="17" fillId="0" borderId="10" xfId="0" applyFont="1" applyBorder="1"/>
    <xf numFmtId="0" fontId="17" fillId="0" borderId="2" xfId="0" applyFont="1" applyBorder="1"/>
    <xf numFmtId="0" fontId="17" fillId="2" borderId="8" xfId="0" applyFont="1" applyFill="1" applyBorder="1"/>
    <xf numFmtId="0" fontId="0" fillId="2" borderId="10" xfId="0" applyFill="1" applyBorder="1"/>
    <xf numFmtId="0" fontId="19" fillId="2" borderId="7" xfId="0" applyFont="1" applyFill="1" applyBorder="1"/>
    <xf numFmtId="0" fontId="17" fillId="0" borderId="12" xfId="0" applyFont="1" applyBorder="1"/>
    <xf numFmtId="0" fontId="17" fillId="0" borderId="6" xfId="0" applyFont="1" applyBorder="1"/>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17" fillId="0" borderId="0" xfId="0" applyFont="1" applyAlignment="1" applyProtection="1">
      <alignment horizontal="left"/>
      <protection locked="0"/>
    </xf>
    <xf numFmtId="0" fontId="17" fillId="0" borderId="0" xfId="0" applyFont="1" applyProtection="1">
      <protection locked="0"/>
    </xf>
    <xf numFmtId="0" fontId="17" fillId="0" borderId="0" xfId="0" quotePrefix="1" applyFont="1"/>
    <xf numFmtId="0" fontId="17" fillId="0" borderId="0" xfId="0" applyFont="1"/>
    <xf numFmtId="3" fontId="0" fillId="0" borderId="0" xfId="0" applyNumberFormat="1" applyAlignment="1">
      <alignment horizontal="left"/>
    </xf>
    <xf numFmtId="0" fontId="16" fillId="0" borderId="0" xfId="0" applyFont="1" applyAlignment="1">
      <alignment horizontal="right"/>
    </xf>
    <xf numFmtId="0" fontId="17" fillId="0" borderId="20" xfId="0" applyFont="1" applyBorder="1"/>
    <xf numFmtId="0" fontId="0" fillId="0" borderId="0" xfId="0" applyAlignment="1">
      <alignment horizontal="center"/>
    </xf>
    <xf numFmtId="0" fontId="17" fillId="0" borderId="5" xfId="0" applyFont="1" applyBorder="1" applyAlignment="1">
      <alignment horizontal="center"/>
    </xf>
    <xf numFmtId="0" fontId="17" fillId="0" borderId="2" xfId="0" applyFont="1" applyBorder="1" applyAlignment="1">
      <alignment horizontal="center"/>
    </xf>
    <xf numFmtId="0" fontId="0" fillId="2" borderId="9" xfId="0" applyFill="1" applyBorder="1"/>
    <xf numFmtId="0" fontId="0" fillId="2" borderId="5" xfId="0" applyFill="1" applyBorder="1"/>
    <xf numFmtId="0" fontId="0" fillId="2" borderId="2" xfId="0" applyFill="1" applyBorder="1"/>
    <xf numFmtId="0" fontId="17" fillId="0" borderId="11" xfId="0" applyFont="1" applyBorder="1"/>
    <xf numFmtId="0" fontId="0" fillId="0" borderId="10" xfId="0" applyBorder="1"/>
    <xf numFmtId="0" fontId="17" fillId="0" borderId="3" xfId="0" applyFont="1" applyBorder="1"/>
    <xf numFmtId="0" fontId="29" fillId="0" borderId="0" xfId="0" applyFont="1"/>
    <xf numFmtId="0" fontId="30" fillId="0" borderId="0" xfId="0" applyFont="1" applyAlignment="1">
      <alignment wrapText="1"/>
    </xf>
    <xf numFmtId="0" fontId="31" fillId="0" borderId="0" xfId="0" applyFont="1"/>
    <xf numFmtId="0" fontId="35" fillId="0" borderId="0" xfId="0" applyFont="1" applyAlignment="1">
      <alignment horizontal="left" vertical="top"/>
    </xf>
    <xf numFmtId="0" fontId="35" fillId="0" borderId="0" xfId="0" applyFont="1"/>
    <xf numFmtId="0" fontId="38" fillId="0" borderId="0" xfId="0" applyFont="1"/>
    <xf numFmtId="0" fontId="35" fillId="2" borderId="0" xfId="0" applyFont="1" applyFill="1" applyAlignment="1">
      <alignment vertical="center"/>
    </xf>
    <xf numFmtId="0" fontId="35" fillId="2" borderId="0" xfId="0" applyFont="1" applyFill="1"/>
    <xf numFmtId="0" fontId="35" fillId="2" borderId="0" xfId="0" applyFont="1" applyFill="1" applyAlignment="1">
      <alignment wrapText="1"/>
    </xf>
    <xf numFmtId="0" fontId="39" fillId="0" borderId="0" xfId="0" applyFont="1" applyAlignment="1">
      <alignment wrapText="1"/>
    </xf>
    <xf numFmtId="0" fontId="40" fillId="0" borderId="0" xfId="0" applyFont="1" applyAlignment="1">
      <alignment horizontal="left" vertical="top"/>
    </xf>
    <xf numFmtId="0" fontId="39" fillId="0" borderId="0" xfId="0" applyFont="1" applyAlignment="1">
      <alignment vertical="center" wrapText="1"/>
    </xf>
    <xf numFmtId="0" fontId="28" fillId="0" borderId="0" xfId="0" applyFont="1" applyAlignment="1">
      <alignment vertical="center" wrapText="1"/>
    </xf>
    <xf numFmtId="0" fontId="32" fillId="6" borderId="0" xfId="0" applyFont="1" applyFill="1"/>
    <xf numFmtId="0" fontId="34" fillId="6" borderId="0" xfId="1" applyFont="1" applyFill="1" applyAlignment="1" applyProtection="1">
      <alignment vertical="center" wrapText="1"/>
    </xf>
    <xf numFmtId="0" fontId="35" fillId="6" borderId="0" xfId="0" applyFont="1" applyFill="1"/>
    <xf numFmtId="0" fontId="42" fillId="3" borderId="3" xfId="0" applyFont="1" applyFill="1" applyBorder="1" applyAlignment="1">
      <alignment horizontal="right" vertical="center"/>
    </xf>
    <xf numFmtId="0" fontId="43" fillId="3" borderId="3" xfId="0" applyFont="1" applyFill="1" applyBorder="1" applyAlignment="1">
      <alignment wrapText="1"/>
    </xf>
    <xf numFmtId="49" fontId="43" fillId="3" borderId="3" xfId="0" applyNumberFormat="1" applyFont="1" applyFill="1" applyBorder="1" applyAlignment="1">
      <alignment horizontal="center" wrapText="1"/>
    </xf>
    <xf numFmtId="0" fontId="45" fillId="0" borderId="0" xfId="0" applyFont="1" applyAlignment="1">
      <alignment horizontal="center" wrapText="1"/>
    </xf>
    <xf numFmtId="0" fontId="32" fillId="6" borderId="0" xfId="0" applyFont="1" applyFill="1" applyAlignment="1">
      <alignment horizontal="center" vertical="center"/>
    </xf>
    <xf numFmtId="0" fontId="26" fillId="6" borderId="0" xfId="0" applyFont="1" applyFill="1" applyAlignment="1">
      <alignment horizontal="center" vertical="center"/>
    </xf>
    <xf numFmtId="0" fontId="38" fillId="2" borderId="10" xfId="0" applyFont="1" applyFill="1" applyBorder="1" applyAlignment="1" applyProtection="1">
      <alignment vertical="center" wrapText="1"/>
      <protection locked="0"/>
    </xf>
    <xf numFmtId="3" fontId="38" fillId="2" borderId="10" xfId="0" applyNumberFormat="1" applyFont="1" applyFill="1" applyBorder="1" applyAlignment="1" applyProtection="1">
      <alignment horizontal="right" vertical="center" indent="1"/>
      <protection locked="0"/>
    </xf>
    <xf numFmtId="0" fontId="38" fillId="2" borderId="10" xfId="0" applyFont="1" applyFill="1" applyBorder="1" applyAlignment="1" applyProtection="1">
      <alignment horizontal="right" vertical="center" indent="1"/>
      <protection locked="0"/>
    </xf>
    <xf numFmtId="14" fontId="38" fillId="2" borderId="10" xfId="0" applyNumberFormat="1" applyFont="1" applyFill="1" applyBorder="1" applyAlignment="1" applyProtection="1">
      <alignment horizontal="center" vertical="center"/>
      <protection locked="0"/>
    </xf>
    <xf numFmtId="0" fontId="38" fillId="2" borderId="20" xfId="0" applyFont="1" applyFill="1" applyBorder="1" applyAlignment="1" applyProtection="1">
      <alignment vertical="center" wrapText="1"/>
      <protection locked="0"/>
    </xf>
    <xf numFmtId="49" fontId="38" fillId="2" borderId="10" xfId="0" applyNumberFormat="1" applyFont="1" applyFill="1" applyBorder="1" applyAlignment="1" applyProtection="1">
      <alignment horizontal="left" vertical="center" wrapText="1"/>
      <protection locked="0"/>
    </xf>
    <xf numFmtId="0" fontId="38" fillId="2" borderId="0" xfId="0" applyFont="1" applyFill="1" applyAlignment="1">
      <alignment vertical="center"/>
    </xf>
    <xf numFmtId="0" fontId="38" fillId="2" borderId="3" xfId="0" applyFont="1" applyFill="1" applyBorder="1" applyAlignment="1" applyProtection="1">
      <alignment vertical="center" wrapText="1"/>
      <protection locked="0"/>
    </xf>
    <xf numFmtId="3" fontId="38" fillId="2" borderId="3" xfId="0" applyNumberFormat="1" applyFont="1" applyFill="1" applyBorder="1" applyAlignment="1" applyProtection="1">
      <alignment horizontal="right" vertical="center" indent="1"/>
      <protection locked="0"/>
    </xf>
    <xf numFmtId="0" fontId="38" fillId="2" borderId="3" xfId="0" applyFont="1" applyFill="1" applyBorder="1" applyAlignment="1" applyProtection="1">
      <alignment horizontal="right" vertical="center" indent="1"/>
      <protection locked="0"/>
    </xf>
    <xf numFmtId="14" fontId="38" fillId="2" borderId="3" xfId="0" applyNumberFormat="1" applyFont="1" applyFill="1" applyBorder="1" applyAlignment="1" applyProtection="1">
      <alignment horizontal="center" vertical="center"/>
      <protection locked="0"/>
    </xf>
    <xf numFmtId="0" fontId="38" fillId="2" borderId="4" xfId="0" applyFont="1" applyFill="1" applyBorder="1" applyAlignment="1" applyProtection="1">
      <alignment vertical="center" wrapText="1"/>
      <protection locked="0"/>
    </xf>
    <xf numFmtId="49" fontId="38" fillId="2" borderId="3" xfId="0" applyNumberFormat="1" applyFont="1" applyFill="1" applyBorder="1" applyAlignment="1" applyProtection="1">
      <alignment horizontal="left" vertical="center" wrapText="1"/>
      <protection locked="0"/>
    </xf>
    <xf numFmtId="0" fontId="38" fillId="0" borderId="3" xfId="0" applyFont="1" applyBorder="1" applyAlignment="1" applyProtection="1">
      <alignment vertical="center" wrapText="1"/>
      <protection locked="0"/>
    </xf>
    <xf numFmtId="3" fontId="38" fillId="0" borderId="3" xfId="0" applyNumberFormat="1" applyFont="1" applyBorder="1" applyAlignment="1" applyProtection="1">
      <alignment horizontal="right" vertical="center" indent="1"/>
      <protection locked="0"/>
    </xf>
    <xf numFmtId="0" fontId="38" fillId="0" borderId="3" xfId="0" applyFont="1" applyBorder="1" applyAlignment="1" applyProtection="1">
      <alignment horizontal="right" vertical="center" indent="1"/>
      <protection locked="0"/>
    </xf>
    <xf numFmtId="9" fontId="38" fillId="2" borderId="3" xfId="0" applyNumberFormat="1" applyFont="1" applyFill="1" applyBorder="1" applyAlignment="1" applyProtection="1">
      <alignment horizontal="right" vertical="center" indent="1"/>
      <protection locked="0"/>
    </xf>
    <xf numFmtId="0" fontId="10" fillId="0" borderId="14" xfId="6" applyFont="1" applyBorder="1"/>
    <xf numFmtId="0" fontId="10" fillId="0" borderId="14" xfId="8" applyFont="1" applyBorder="1"/>
    <xf numFmtId="0" fontId="23" fillId="0" borderId="0" xfId="8" applyFont="1" applyAlignment="1">
      <alignment vertical="center" wrapText="1"/>
    </xf>
    <xf numFmtId="0" fontId="33" fillId="0" borderId="0" xfId="8" applyFont="1"/>
    <xf numFmtId="0" fontId="10" fillId="0" borderId="0" xfId="8" applyFont="1"/>
    <xf numFmtId="0" fontId="50" fillId="0" borderId="24" xfId="8" applyFont="1" applyBorder="1" applyAlignment="1">
      <alignment horizontal="center" vertical="center"/>
    </xf>
    <xf numFmtId="0" fontId="49" fillId="0" borderId="0" xfId="8" applyFont="1" applyAlignment="1">
      <alignment wrapText="1"/>
    </xf>
    <xf numFmtId="0" fontId="49" fillId="0" borderId="0" xfId="8" applyFont="1" applyAlignment="1">
      <alignment vertical="center" wrapText="1"/>
    </xf>
    <xf numFmtId="0" fontId="10" fillId="0" borderId="0" xfId="8" applyFont="1" applyAlignment="1">
      <alignment vertical="center"/>
    </xf>
    <xf numFmtId="49" fontId="54" fillId="0" borderId="3" xfId="8" applyNumberFormat="1" applyFont="1" applyBorder="1" applyAlignment="1" applyProtection="1">
      <alignment horizontal="left" vertical="center" indent="1"/>
      <protection locked="0"/>
    </xf>
    <xf numFmtId="14" fontId="54" fillId="0" borderId="3" xfId="8" applyNumberFormat="1" applyFont="1" applyBorder="1" applyAlignment="1" applyProtection="1">
      <alignment horizontal="left" vertical="center" indent="1"/>
      <protection locked="0"/>
    </xf>
    <xf numFmtId="0" fontId="10" fillId="0" borderId="0" xfId="6" applyFont="1"/>
    <xf numFmtId="0" fontId="49" fillId="0" borderId="0" xfId="6" applyFont="1" applyAlignment="1">
      <alignment vertical="center"/>
    </xf>
    <xf numFmtId="0" fontId="10" fillId="0" borderId="0" xfId="6" applyFont="1" applyAlignment="1">
      <alignment horizontal="right" vertical="center"/>
    </xf>
    <xf numFmtId="0" fontId="10" fillId="0" borderId="0" xfId="6" applyFont="1" applyAlignment="1">
      <alignment vertical="center"/>
    </xf>
    <xf numFmtId="0" fontId="10" fillId="0" borderId="0" xfId="6" applyFont="1" applyAlignment="1">
      <alignment horizontal="left" vertical="center"/>
    </xf>
    <xf numFmtId="0" fontId="10" fillId="4" borderId="0" xfId="8" applyFont="1" applyFill="1"/>
    <xf numFmtId="0" fontId="49" fillId="4" borderId="0" xfId="8" applyFont="1" applyFill="1" applyAlignment="1">
      <alignment wrapText="1"/>
    </xf>
    <xf numFmtId="0" fontId="10" fillId="4" borderId="0" xfId="8" applyFont="1" applyFill="1" applyAlignment="1">
      <alignment vertical="center"/>
    </xf>
    <xf numFmtId="0" fontId="50" fillId="4" borderId="0" xfId="8" applyFont="1" applyFill="1" applyAlignment="1">
      <alignment horizontal="center" vertical="center"/>
    </xf>
    <xf numFmtId="0" fontId="52" fillId="4" borderId="0" xfId="8" applyFont="1" applyFill="1" applyAlignment="1">
      <alignment horizontal="left" vertical="top"/>
    </xf>
    <xf numFmtId="0" fontId="53" fillId="4" borderId="0" xfId="8" applyFont="1" applyFill="1" applyAlignment="1">
      <alignment horizontal="left" vertical="center"/>
    </xf>
    <xf numFmtId="0" fontId="49" fillId="4" borderId="0" xfId="8" applyFont="1" applyFill="1" applyAlignment="1">
      <alignment vertical="center" wrapText="1"/>
    </xf>
    <xf numFmtId="0" fontId="49" fillId="4" borderId="0" xfId="8" applyFont="1" applyFill="1" applyAlignment="1">
      <alignment horizontal="left" vertical="center"/>
    </xf>
    <xf numFmtId="0" fontId="49" fillId="4" borderId="0" xfId="8" applyFont="1" applyFill="1" applyAlignment="1">
      <alignment horizontal="right" vertical="center"/>
    </xf>
    <xf numFmtId="0" fontId="55" fillId="4" borderId="0" xfId="8" applyFont="1" applyFill="1" applyAlignment="1">
      <alignment vertical="center"/>
    </xf>
    <xf numFmtId="0" fontId="56" fillId="4" borderId="0" xfId="8" quotePrefix="1" applyFont="1" applyFill="1" applyAlignment="1">
      <alignment vertical="center" wrapText="1"/>
    </xf>
    <xf numFmtId="0" fontId="58" fillId="4" borderId="0" xfId="8" applyFont="1" applyFill="1" applyAlignment="1">
      <alignment horizontal="left" vertical="center"/>
    </xf>
    <xf numFmtId="0" fontId="28" fillId="4" borderId="0" xfId="8" applyFont="1" applyFill="1" applyAlignment="1">
      <alignment vertical="center"/>
    </xf>
    <xf numFmtId="0" fontId="10" fillId="4" borderId="0" xfId="8" applyFont="1" applyFill="1" applyAlignment="1">
      <alignment horizontal="right" vertical="top"/>
    </xf>
    <xf numFmtId="0" fontId="60" fillId="6" borderId="0" xfId="6" applyFont="1" applyFill="1" applyAlignment="1">
      <alignment vertical="center" wrapText="1"/>
    </xf>
    <xf numFmtId="0" fontId="33" fillId="6" borderId="0" xfId="6" applyFont="1" applyFill="1" applyAlignment="1">
      <alignment vertical="center" wrapText="1"/>
    </xf>
    <xf numFmtId="0" fontId="10" fillId="6" borderId="0" xfId="6" applyFont="1" applyFill="1" applyAlignment="1">
      <alignment vertical="center"/>
    </xf>
    <xf numFmtId="0" fontId="10" fillId="6" borderId="0" xfId="6" applyFont="1" applyFill="1"/>
    <xf numFmtId="0" fontId="49" fillId="6" borderId="0" xfId="6" applyFont="1" applyFill="1" applyAlignment="1">
      <alignment vertical="center" wrapText="1"/>
    </xf>
    <xf numFmtId="0" fontId="26" fillId="6" borderId="0" xfId="6" applyFont="1" applyFill="1" applyAlignment="1">
      <alignment horizontal="center" vertical="center"/>
    </xf>
    <xf numFmtId="0" fontId="49" fillId="6" borderId="0" xfId="6" applyFont="1" applyFill="1" applyAlignment="1">
      <alignment vertical="center"/>
    </xf>
    <xf numFmtId="0" fontId="10" fillId="8" borderId="0" xfId="8" applyFont="1" applyFill="1"/>
    <xf numFmtId="0" fontId="10" fillId="0" borderId="14" xfId="4" applyFont="1" applyBorder="1"/>
    <xf numFmtId="0" fontId="61" fillId="6" borderId="0" xfId="4" applyFont="1" applyFill="1"/>
    <xf numFmtId="0" fontId="23" fillId="6" borderId="0" xfId="4" applyFont="1" applyFill="1" applyAlignment="1">
      <alignment vertical="center" wrapText="1"/>
    </xf>
    <xf numFmtId="0" fontId="23" fillId="0" borderId="0" xfId="4" applyFont="1" applyAlignment="1">
      <alignment vertical="center" wrapText="1"/>
    </xf>
    <xf numFmtId="0" fontId="33" fillId="0" borderId="0" xfId="4" applyFont="1"/>
    <xf numFmtId="0" fontId="28" fillId="8" borderId="0" xfId="4" applyFont="1" applyFill="1" applyAlignment="1">
      <alignment vertical="center"/>
    </xf>
    <xf numFmtId="0" fontId="10" fillId="8" borderId="0" xfId="4" applyFont="1" applyFill="1" applyAlignment="1">
      <alignment vertical="center"/>
    </xf>
    <xf numFmtId="0" fontId="10" fillId="0" borderId="0" xfId="4" applyFont="1" applyAlignment="1">
      <alignment vertical="center"/>
    </xf>
    <xf numFmtId="0" fontId="10" fillId="8" borderId="0" xfId="4" applyFont="1" applyFill="1"/>
    <xf numFmtId="0" fontId="62" fillId="8" borderId="0" xfId="4" applyFont="1" applyFill="1" applyAlignment="1">
      <alignment horizontal="right" vertical="top" wrapText="1"/>
    </xf>
    <xf numFmtId="0" fontId="10" fillId="0" borderId="0" xfId="4" applyFont="1"/>
    <xf numFmtId="0" fontId="49" fillId="6" borderId="0" xfId="6" applyFont="1" applyFill="1" applyAlignment="1">
      <alignment vertical="top" wrapText="1"/>
    </xf>
    <xf numFmtId="0" fontId="10" fillId="8" borderId="0" xfId="4" applyFont="1" applyFill="1" applyAlignment="1">
      <alignment vertical="top"/>
    </xf>
    <xf numFmtId="0" fontId="10" fillId="0" borderId="0" xfId="4" applyFont="1" applyAlignment="1">
      <alignment vertical="top"/>
    </xf>
    <xf numFmtId="0" fontId="50" fillId="8" borderId="0" xfId="4" applyFont="1" applyFill="1" applyAlignment="1">
      <alignment horizontal="center" vertical="center"/>
    </xf>
    <xf numFmtId="0" fontId="53" fillId="8" borderId="0" xfId="4" applyFont="1" applyFill="1" applyAlignment="1">
      <alignment vertical="center" wrapText="1"/>
    </xf>
    <xf numFmtId="0" fontId="65" fillId="6" borderId="21" xfId="4" applyFont="1" applyFill="1" applyBorder="1" applyAlignment="1">
      <alignment horizontal="center" vertical="center" wrapText="1"/>
    </xf>
    <xf numFmtId="0" fontId="49" fillId="8" borderId="0" xfId="4" applyFont="1" applyFill="1" applyAlignment="1">
      <alignment vertical="center" wrapText="1"/>
    </xf>
    <xf numFmtId="0" fontId="49" fillId="0" borderId="0" xfId="4" applyFont="1" applyAlignment="1">
      <alignment vertical="center" wrapText="1"/>
    </xf>
    <xf numFmtId="0" fontId="10" fillId="8" borderId="13" xfId="4" applyFont="1" applyFill="1" applyBorder="1" applyAlignment="1">
      <alignment horizontal="center" vertical="center"/>
    </xf>
    <xf numFmtId="0" fontId="10" fillId="8" borderId="17" xfId="4" applyFont="1" applyFill="1" applyBorder="1" applyAlignment="1">
      <alignment horizontal="center" vertical="center"/>
    </xf>
    <xf numFmtId="0" fontId="49" fillId="8" borderId="0" xfId="4" applyFont="1" applyFill="1" applyAlignment="1">
      <alignment horizontal="right" vertical="center"/>
    </xf>
    <xf numFmtId="0" fontId="54" fillId="0" borderId="23" xfId="4" applyFont="1" applyBorder="1" applyAlignment="1" applyProtection="1">
      <alignment horizontal="left" vertical="center" wrapText="1" indent="1"/>
      <protection locked="0"/>
    </xf>
    <xf numFmtId="0" fontId="54" fillId="0" borderId="16" xfId="4" applyFont="1" applyBorder="1" applyAlignment="1" applyProtection="1">
      <alignment horizontal="left" vertical="center" wrapText="1" indent="1"/>
      <protection locked="0"/>
    </xf>
    <xf numFmtId="0" fontId="54" fillId="0" borderId="17" xfId="4" applyFont="1" applyBorder="1" applyAlignment="1" applyProtection="1">
      <alignment horizontal="left" vertical="center" wrapText="1" indent="1"/>
      <protection locked="0"/>
    </xf>
    <xf numFmtId="164" fontId="54" fillId="0" borderId="16" xfId="4" applyNumberFormat="1" applyFont="1" applyBorder="1" applyAlignment="1" applyProtection="1">
      <alignment horizontal="left" vertical="center" wrapText="1" indent="1"/>
      <protection locked="0"/>
    </xf>
    <xf numFmtId="164" fontId="54" fillId="0" borderId="17" xfId="4" applyNumberFormat="1" applyFont="1" applyBorder="1" applyAlignment="1" applyProtection="1">
      <alignment horizontal="left" vertical="center" wrapText="1" indent="1"/>
      <protection locked="0"/>
    </xf>
    <xf numFmtId="0" fontId="55" fillId="8" borderId="0" xfId="4" applyFont="1" applyFill="1" applyAlignment="1">
      <alignment vertical="center"/>
    </xf>
    <xf numFmtId="166" fontId="54" fillId="0" borderId="16" xfId="4" applyNumberFormat="1" applyFont="1" applyBorder="1" applyAlignment="1" applyProtection="1">
      <alignment horizontal="left" vertical="center" wrapText="1" indent="1"/>
      <protection locked="0"/>
    </xf>
    <xf numFmtId="166" fontId="54" fillId="0" borderId="17" xfId="4" applyNumberFormat="1" applyFont="1" applyBorder="1" applyAlignment="1" applyProtection="1">
      <alignment horizontal="left" vertical="center" wrapText="1" indent="1"/>
      <protection locked="0"/>
    </xf>
    <xf numFmtId="49" fontId="54" fillId="0" borderId="22" xfId="4" applyNumberFormat="1" applyFont="1" applyBorder="1" applyAlignment="1" applyProtection="1">
      <alignment horizontal="left" vertical="center" wrapText="1" indent="1"/>
      <protection locked="0"/>
    </xf>
    <xf numFmtId="49" fontId="54" fillId="0" borderId="18" xfId="4" applyNumberFormat="1" applyFont="1" applyBorder="1" applyAlignment="1" applyProtection="1">
      <alignment horizontal="left" vertical="center" wrapText="1" indent="1"/>
      <protection locked="0"/>
    </xf>
    <xf numFmtId="0" fontId="28" fillId="8" borderId="0" xfId="4" applyFont="1" applyFill="1" applyAlignment="1">
      <alignment horizontal="left" vertical="center"/>
    </xf>
    <xf numFmtId="0" fontId="49" fillId="0" borderId="0" xfId="6" applyFont="1" applyAlignment="1">
      <alignment vertical="center" wrapText="1"/>
    </xf>
    <xf numFmtId="0" fontId="10" fillId="0" borderId="0" xfId="6" applyFont="1" applyAlignment="1">
      <alignment vertical="top"/>
    </xf>
    <xf numFmtId="0" fontId="33" fillId="0" borderId="0" xfId="6" applyFont="1" applyAlignment="1">
      <alignment vertical="center" wrapText="1"/>
    </xf>
    <xf numFmtId="0" fontId="28" fillId="8" borderId="0" xfId="6" applyFont="1" applyFill="1" applyAlignment="1">
      <alignment vertical="center"/>
    </xf>
    <xf numFmtId="0" fontId="10" fillId="8" borderId="0" xfId="6" applyFont="1" applyFill="1" applyAlignment="1">
      <alignment vertical="center"/>
    </xf>
    <xf numFmtId="0" fontId="50" fillId="8" borderId="0" xfId="6" applyFont="1" applyFill="1" applyAlignment="1">
      <alignment horizontal="center" vertical="center"/>
    </xf>
    <xf numFmtId="0" fontId="49" fillId="8" borderId="0" xfId="6" applyFont="1" applyFill="1" applyAlignment="1">
      <alignment horizontal="left" vertical="center"/>
    </xf>
    <xf numFmtId="0" fontId="49" fillId="8" borderId="0" xfId="6" applyFont="1" applyFill="1" applyAlignment="1">
      <alignment horizontal="right" vertical="center"/>
    </xf>
    <xf numFmtId="0" fontId="49" fillId="8" borderId="0" xfId="6" applyFont="1" applyFill="1" applyAlignment="1">
      <alignment vertical="center" wrapText="1"/>
    </xf>
    <xf numFmtId="0" fontId="66" fillId="8" borderId="0" xfId="6" applyFont="1" applyFill="1" applyAlignment="1">
      <alignment horizontal="left" vertical="center" indent="1"/>
    </xf>
    <xf numFmtId="0" fontId="10" fillId="8" borderId="0" xfId="6" applyFont="1" applyFill="1"/>
    <xf numFmtId="0" fontId="28" fillId="8" borderId="0" xfId="6" applyFont="1" applyFill="1"/>
    <xf numFmtId="0" fontId="10" fillId="8" borderId="0" xfId="6" applyFont="1" applyFill="1" applyAlignment="1">
      <alignment horizontal="left" vertical="center"/>
    </xf>
    <xf numFmtId="0" fontId="10" fillId="8" borderId="0" xfId="6" applyFont="1" applyFill="1" applyAlignment="1">
      <alignment vertical="top"/>
    </xf>
    <xf numFmtId="0" fontId="10" fillId="0" borderId="9" xfId="6" applyFont="1" applyBorder="1" applyAlignment="1">
      <alignment vertical="center"/>
    </xf>
    <xf numFmtId="0" fontId="54" fillId="0" borderId="19" xfId="6" applyFont="1" applyBorder="1" applyAlignment="1">
      <alignment vertical="center"/>
    </xf>
    <xf numFmtId="0" fontId="54" fillId="0" borderId="12" xfId="6" applyFont="1" applyBorder="1" applyAlignment="1">
      <alignment vertical="center"/>
    </xf>
    <xf numFmtId="0" fontId="10" fillId="0" borderId="5" xfId="6" applyFont="1" applyBorder="1" applyAlignment="1">
      <alignment vertical="center"/>
    </xf>
    <xf numFmtId="0" fontId="54" fillId="0" borderId="0" xfId="6" applyFont="1" applyAlignment="1">
      <alignment vertical="center"/>
    </xf>
    <xf numFmtId="0" fontId="54" fillId="0" borderId="6" xfId="6" applyFont="1" applyBorder="1" applyAlignment="1">
      <alignment vertical="center"/>
    </xf>
    <xf numFmtId="0" fontId="10" fillId="0" borderId="2" xfId="6" applyFont="1" applyBorder="1" applyAlignment="1">
      <alignment vertical="center"/>
    </xf>
    <xf numFmtId="0" fontId="54" fillId="0" borderId="11" xfId="6" applyFont="1" applyBorder="1" applyAlignment="1">
      <alignment vertical="center"/>
    </xf>
    <xf numFmtId="0" fontId="49" fillId="0" borderId="11" xfId="6" applyFont="1" applyBorder="1" applyAlignment="1">
      <alignment vertical="center"/>
    </xf>
    <xf numFmtId="0" fontId="49" fillId="0" borderId="20" xfId="6" applyFont="1" applyBorder="1" applyAlignment="1">
      <alignment vertical="center"/>
    </xf>
    <xf numFmtId="0" fontId="49" fillId="8" borderId="0" xfId="6" applyFont="1" applyFill="1" applyAlignment="1">
      <alignment horizontal="right" vertical="center" wrapText="1"/>
    </xf>
    <xf numFmtId="0" fontId="49" fillId="8" borderId="0" xfId="6" applyFont="1" applyFill="1" applyAlignment="1">
      <alignment vertical="center"/>
    </xf>
    <xf numFmtId="0" fontId="49" fillId="8" borderId="0" xfId="6" applyFont="1" applyFill="1" applyAlignment="1">
      <alignment horizontal="right" vertical="center" indent="1"/>
    </xf>
    <xf numFmtId="0" fontId="10" fillId="8" borderId="0" xfId="6" applyFont="1" applyFill="1" applyAlignment="1">
      <alignment horizontal="right" vertical="center"/>
    </xf>
    <xf numFmtId="0" fontId="57" fillId="8" borderId="0" xfId="6" applyFont="1" applyFill="1" applyAlignment="1">
      <alignment horizontal="right" vertical="center"/>
    </xf>
    <xf numFmtId="0" fontId="25" fillId="8" borderId="0" xfId="6" applyFont="1" applyFill="1" applyAlignment="1">
      <alignment horizontal="right" vertical="center"/>
    </xf>
    <xf numFmtId="0" fontId="25" fillId="8" borderId="0" xfId="6" applyFont="1" applyFill="1" applyAlignment="1">
      <alignment horizontal="right" vertical="center" indent="1"/>
    </xf>
    <xf numFmtId="0" fontId="43" fillId="8" borderId="0" xfId="0" applyFont="1" applyFill="1" applyAlignment="1">
      <alignment horizontal="right" vertical="center" indent="1"/>
    </xf>
    <xf numFmtId="0" fontId="49" fillId="8" borderId="13" xfId="6" applyFont="1" applyFill="1" applyBorder="1" applyAlignment="1">
      <alignment horizontal="right" vertical="center"/>
    </xf>
    <xf numFmtId="0" fontId="10" fillId="8" borderId="13" xfId="6" applyFont="1" applyFill="1" applyBorder="1" applyAlignment="1">
      <alignment horizontal="center" vertical="center"/>
    </xf>
    <xf numFmtId="0" fontId="67" fillId="8" borderId="19" xfId="6" applyFont="1" applyFill="1" applyBorder="1" applyAlignment="1">
      <alignment horizontal="left" vertical="center" indent="1"/>
    </xf>
    <xf numFmtId="0" fontId="67" fillId="8" borderId="0" xfId="6" applyFont="1" applyFill="1"/>
    <xf numFmtId="0" fontId="10" fillId="0" borderId="3" xfId="6" applyFont="1" applyBorder="1" applyAlignment="1" applyProtection="1">
      <alignment horizontal="center" vertical="center" wrapText="1"/>
      <protection locked="0"/>
    </xf>
    <xf numFmtId="0" fontId="10" fillId="0" borderId="3" xfId="6" applyFont="1" applyBorder="1" applyAlignment="1" applyProtection="1">
      <alignment horizontal="center" vertical="center"/>
      <protection locked="0"/>
    </xf>
    <xf numFmtId="0" fontId="57" fillId="0" borderId="3" xfId="6" applyFont="1" applyBorder="1" applyAlignment="1">
      <alignment horizontal="right" vertical="center"/>
    </xf>
    <xf numFmtId="0" fontId="10" fillId="0" borderId="3" xfId="6" applyFont="1" applyBorder="1" applyAlignment="1">
      <alignment horizontal="right" vertical="center"/>
    </xf>
    <xf numFmtId="0" fontId="49" fillId="0" borderId="3" xfId="6" applyFont="1" applyBorder="1" applyAlignment="1">
      <alignment vertical="center"/>
    </xf>
    <xf numFmtId="0" fontId="24" fillId="6" borderId="7" xfId="6" applyFont="1" applyFill="1" applyBorder="1" applyAlignment="1">
      <alignment horizontal="center" vertical="center" wrapText="1"/>
    </xf>
    <xf numFmtId="0" fontId="24" fillId="6" borderId="12" xfId="6" applyFont="1" applyFill="1" applyBorder="1" applyAlignment="1">
      <alignment horizontal="center" vertical="center" wrapText="1"/>
    </xf>
    <xf numFmtId="0" fontId="23" fillId="6" borderId="15" xfId="5" applyFont="1" applyFill="1" applyBorder="1" applyAlignment="1">
      <alignment vertical="center" wrapText="1"/>
    </xf>
    <xf numFmtId="0" fontId="10" fillId="6" borderId="0" xfId="6" applyFont="1" applyFill="1" applyAlignment="1">
      <alignment horizontal="left" vertical="center"/>
    </xf>
    <xf numFmtId="0" fontId="10" fillId="6" borderId="0" xfId="6" applyFont="1" applyFill="1" applyAlignment="1">
      <alignment vertical="top"/>
    </xf>
    <xf numFmtId="0" fontId="10" fillId="6" borderId="0" xfId="6" applyFont="1" applyFill="1" applyAlignment="1">
      <alignment horizontal="right" vertical="center"/>
    </xf>
    <xf numFmtId="0" fontId="29" fillId="6" borderId="0" xfId="6" applyFont="1" applyFill="1" applyAlignment="1">
      <alignment vertical="center" wrapText="1"/>
    </xf>
    <xf numFmtId="0" fontId="68" fillId="6" borderId="0" xfId="6" applyFont="1" applyFill="1" applyAlignment="1">
      <alignment vertical="center" wrapText="1"/>
    </xf>
    <xf numFmtId="0" fontId="68" fillId="0" borderId="0" xfId="6" applyFont="1" applyAlignment="1">
      <alignment vertical="center" wrapText="1"/>
    </xf>
    <xf numFmtId="0" fontId="29" fillId="0" borderId="0" xfId="6" applyFont="1" applyAlignment="1">
      <alignment vertical="center" wrapText="1"/>
    </xf>
    <xf numFmtId="0" fontId="69" fillId="8" borderId="0" xfId="6" applyFont="1" applyFill="1" applyAlignment="1">
      <alignment horizontal="left" vertical="center"/>
    </xf>
    <xf numFmtId="0" fontId="70" fillId="8" borderId="0" xfId="6" applyFont="1" applyFill="1" applyAlignment="1">
      <alignment horizontal="right" vertical="center"/>
    </xf>
    <xf numFmtId="0" fontId="44" fillId="8" borderId="0" xfId="6" applyFont="1" applyFill="1" applyAlignment="1">
      <alignment vertical="center"/>
    </xf>
    <xf numFmtId="0" fontId="66" fillId="8" borderId="0" xfId="6" applyFont="1" applyFill="1" applyAlignment="1">
      <alignment horizontal="right" vertical="center"/>
    </xf>
    <xf numFmtId="3" fontId="25" fillId="8" borderId="0" xfId="6" applyNumberFormat="1" applyFont="1" applyFill="1" applyAlignment="1">
      <alignment horizontal="right" vertical="center" indent="2"/>
    </xf>
    <xf numFmtId="0" fontId="49" fillId="0" borderId="24" xfId="8" applyFont="1" applyBorder="1" applyAlignment="1">
      <alignment vertical="center" wrapText="1"/>
    </xf>
    <xf numFmtId="0" fontId="42" fillId="5" borderId="3" xfId="0" applyFont="1" applyFill="1" applyBorder="1" applyAlignment="1">
      <alignment horizontal="right" vertical="center"/>
    </xf>
    <xf numFmtId="0" fontId="43" fillId="5" borderId="3" xfId="0" applyFont="1" applyFill="1" applyBorder="1" applyAlignment="1">
      <alignment horizontal="center" wrapText="1"/>
    </xf>
    <xf numFmtId="0" fontId="27" fillId="3" borderId="7" xfId="0" applyFont="1" applyFill="1" applyBorder="1" applyAlignment="1">
      <alignment vertical="center"/>
    </xf>
    <xf numFmtId="49" fontId="43" fillId="3" borderId="10" xfId="0" applyNumberFormat="1" applyFont="1" applyFill="1" applyBorder="1" applyAlignment="1">
      <alignment horizontal="center" wrapText="1"/>
    </xf>
    <xf numFmtId="0" fontId="35" fillId="3" borderId="7" xfId="0" applyFont="1" applyFill="1" applyBorder="1" applyAlignment="1">
      <alignment wrapText="1"/>
    </xf>
    <xf numFmtId="3" fontId="36" fillId="7" borderId="3" xfId="0" applyNumberFormat="1" applyFont="1" applyFill="1" applyBorder="1" applyAlignment="1">
      <alignment horizontal="right" vertical="center" indent="1"/>
    </xf>
    <xf numFmtId="0" fontId="33" fillId="6" borderId="0" xfId="5" applyFont="1" applyFill="1" applyBorder="1" applyAlignment="1">
      <alignment vertical="center" wrapText="1"/>
    </xf>
    <xf numFmtId="0" fontId="22" fillId="6" borderId="15" xfId="5" applyFont="1" applyFill="1" applyBorder="1" applyAlignment="1">
      <alignment vertical="center" wrapText="1"/>
    </xf>
    <xf numFmtId="0" fontId="32" fillId="6" borderId="0" xfId="0" applyFont="1" applyFill="1" applyAlignment="1">
      <alignment vertical="center"/>
    </xf>
    <xf numFmtId="0" fontId="46" fillId="0" borderId="14" xfId="7" applyFont="1" applyBorder="1" applyAlignment="1">
      <alignment vertical="center"/>
    </xf>
    <xf numFmtId="0" fontId="10" fillId="0" borderId="14" xfId="7" applyFont="1" applyBorder="1"/>
    <xf numFmtId="0" fontId="23" fillId="6" borderId="15" xfId="5" applyFont="1" applyFill="1" applyBorder="1" applyAlignment="1">
      <alignment horizontal="center" vertical="center" wrapText="1"/>
    </xf>
    <xf numFmtId="0" fontId="33" fillId="0" borderId="0" xfId="7" applyFont="1" applyAlignment="1">
      <alignment vertical="center" wrapText="1"/>
    </xf>
    <xf numFmtId="0" fontId="23" fillId="0" borderId="15" xfId="5" applyFont="1" applyFill="1" applyBorder="1" applyAlignment="1">
      <alignment vertical="center" wrapText="1"/>
    </xf>
    <xf numFmtId="0" fontId="23" fillId="0" borderId="0" xfId="7" applyFont="1" applyAlignment="1">
      <alignment vertical="center" wrapText="1"/>
    </xf>
    <xf numFmtId="0" fontId="35" fillId="6" borderId="0" xfId="0" applyFont="1" applyFill="1" applyAlignment="1">
      <alignment vertical="center"/>
    </xf>
    <xf numFmtId="0" fontId="35" fillId="0" borderId="0" xfId="0" applyFont="1" applyAlignment="1">
      <alignment vertical="center"/>
    </xf>
    <xf numFmtId="0" fontId="71" fillId="6" borderId="0" xfId="0" applyFont="1" applyFill="1" applyAlignment="1">
      <alignment vertical="top" wrapText="1"/>
    </xf>
    <xf numFmtId="0" fontId="71" fillId="0" borderId="0" xfId="0" applyFont="1" applyAlignment="1">
      <alignment vertical="top" wrapText="1"/>
    </xf>
    <xf numFmtId="0" fontId="69" fillId="8" borderId="0" xfId="0" applyFont="1" applyFill="1" applyAlignment="1">
      <alignment vertical="top"/>
    </xf>
    <xf numFmtId="0" fontId="71" fillId="6" borderId="0" xfId="0" applyFont="1" applyFill="1" applyAlignment="1">
      <alignment wrapText="1"/>
    </xf>
    <xf numFmtId="0" fontId="71" fillId="0" borderId="0" xfId="0" applyFont="1" applyAlignment="1">
      <alignment wrapText="1"/>
    </xf>
    <xf numFmtId="0" fontId="72" fillId="6" borderId="0" xfId="0" applyFont="1" applyFill="1" applyAlignment="1">
      <alignment vertical="top"/>
    </xf>
    <xf numFmtId="0" fontId="73" fillId="0" borderId="0" xfId="0" applyFont="1"/>
    <xf numFmtId="0" fontId="35" fillId="8" borderId="0" xfId="0" applyFont="1" applyFill="1"/>
    <xf numFmtId="0" fontId="70" fillId="8" borderId="0" xfId="0" applyFont="1" applyFill="1" applyAlignment="1">
      <alignment horizontal="right" vertical="top"/>
    </xf>
    <xf numFmtId="0" fontId="34" fillId="0" borderId="0" xfId="0" applyFont="1" applyAlignment="1">
      <alignment vertical="top" wrapText="1"/>
    </xf>
    <xf numFmtId="0" fontId="74" fillId="0" borderId="0" xfId="0" applyFont="1" applyAlignment="1">
      <alignment vertical="top"/>
    </xf>
    <xf numFmtId="0" fontId="34" fillId="6" borderId="0" xfId="0" applyFont="1" applyFill="1" applyAlignment="1">
      <alignment vertical="top" wrapText="1"/>
    </xf>
    <xf numFmtId="3" fontId="38" fillId="2" borderId="10" xfId="0" applyNumberFormat="1" applyFont="1" applyFill="1" applyBorder="1" applyAlignment="1" applyProtection="1">
      <alignment horizontal="right" vertical="center" indent="2"/>
      <protection locked="0"/>
    </xf>
    <xf numFmtId="49" fontId="38" fillId="2" borderId="10" xfId="0" applyNumberFormat="1" applyFont="1" applyFill="1" applyBorder="1" applyAlignment="1" applyProtection="1">
      <alignment horizontal="center" vertical="center"/>
      <protection locked="0"/>
    </xf>
    <xf numFmtId="165" fontId="38" fillId="2" borderId="10" xfId="0" applyNumberFormat="1" applyFont="1" applyFill="1" applyBorder="1" applyAlignment="1" applyProtection="1">
      <alignment horizontal="center" vertical="center"/>
      <protection locked="0"/>
    </xf>
    <xf numFmtId="3" fontId="38" fillId="2" borderId="3" xfId="0" applyNumberFormat="1" applyFont="1" applyFill="1" applyBorder="1" applyAlignment="1" applyProtection="1">
      <alignment horizontal="right" vertical="center" indent="2"/>
      <protection locked="0"/>
    </xf>
    <xf numFmtId="49" fontId="38" fillId="2" borderId="3" xfId="0" applyNumberFormat="1" applyFont="1" applyFill="1" applyBorder="1" applyAlignment="1" applyProtection="1">
      <alignment horizontal="center" vertical="center"/>
      <protection locked="0"/>
    </xf>
    <xf numFmtId="165" fontId="38" fillId="2" borderId="3" xfId="0" applyNumberFormat="1" applyFont="1" applyFill="1" applyBorder="1" applyAlignment="1" applyProtection="1">
      <alignment horizontal="center" vertical="center"/>
      <protection locked="0"/>
    </xf>
    <xf numFmtId="0" fontId="54" fillId="4" borderId="0" xfId="8" applyFont="1" applyFill="1" applyAlignment="1">
      <alignment horizontal="right" vertical="top"/>
    </xf>
    <xf numFmtId="0" fontId="54" fillId="4" borderId="0" xfId="8" applyFont="1" applyFill="1" applyAlignment="1">
      <alignment horizontal="left" vertical="center"/>
    </xf>
    <xf numFmtId="0" fontId="54" fillId="4" borderId="0" xfId="8" applyFont="1" applyFill="1" applyAlignment="1">
      <alignment horizontal="left" vertical="center" wrapText="1"/>
    </xf>
    <xf numFmtId="0" fontId="58" fillId="8" borderId="0" xfId="6" applyFont="1" applyFill="1" applyAlignment="1">
      <alignment horizontal="right" vertical="center"/>
    </xf>
    <xf numFmtId="0" fontId="58" fillId="8" borderId="0" xfId="6" applyFont="1" applyFill="1" applyAlignment="1">
      <alignment horizontal="right" vertical="top"/>
    </xf>
    <xf numFmtId="0" fontId="78" fillId="5" borderId="7" xfId="6" applyFont="1" applyFill="1" applyBorder="1" applyAlignment="1">
      <alignment horizontal="center" vertical="center" wrapText="1"/>
    </xf>
    <xf numFmtId="0" fontId="77" fillId="5" borderId="12" xfId="6" applyFont="1" applyFill="1" applyBorder="1" applyAlignment="1">
      <alignment horizontal="center" vertical="center"/>
    </xf>
    <xf numFmtId="0" fontId="77" fillId="5" borderId="7" xfId="6" applyFont="1" applyFill="1" applyBorder="1" applyAlignment="1">
      <alignment horizontal="center" vertical="center" wrapText="1"/>
    </xf>
    <xf numFmtId="0" fontId="72" fillId="8" borderId="0" xfId="0" applyFont="1" applyFill="1" applyAlignment="1">
      <alignment vertical="top"/>
    </xf>
    <xf numFmtId="0" fontId="43" fillId="3" borderId="10" xfId="0" applyFont="1" applyFill="1" applyBorder="1" applyAlignment="1">
      <alignment horizontal="center" vertical="center"/>
    </xf>
    <xf numFmtId="0" fontId="81" fillId="0" borderId="0" xfId="0" applyFont="1" applyAlignment="1">
      <alignment horizontal="center" wrapText="1"/>
    </xf>
    <xf numFmtId="0" fontId="82" fillId="8" borderId="17" xfId="4" applyFont="1" applyFill="1" applyBorder="1" applyAlignment="1">
      <alignment horizontal="left" vertical="top"/>
    </xf>
    <xf numFmtId="3" fontId="42" fillId="9" borderId="3" xfId="0" applyNumberFormat="1" applyFont="1" applyFill="1" applyBorder="1" applyAlignment="1">
      <alignment horizontal="right" vertical="center" indent="1"/>
    </xf>
    <xf numFmtId="0" fontId="63" fillId="8" borderId="0" xfId="6" applyFont="1" applyFill="1" applyAlignment="1">
      <alignment vertical="center" wrapText="1"/>
    </xf>
    <xf numFmtId="0" fontId="54" fillId="0" borderId="0" xfId="8" applyFont="1" applyAlignment="1" applyProtection="1">
      <alignment vertical="center" wrapText="1"/>
      <protection locked="0"/>
    </xf>
    <xf numFmtId="0" fontId="7" fillId="0" borderId="3" xfId="6" applyFont="1" applyBorder="1" applyAlignment="1" applyProtection="1">
      <alignment horizontal="center" vertical="center"/>
      <protection locked="0"/>
    </xf>
    <xf numFmtId="0" fontId="60" fillId="8" borderId="0" xfId="1" applyFont="1" applyFill="1" applyBorder="1" applyAlignment="1" applyProtection="1">
      <alignment horizontal="left" wrapText="1" indent="1"/>
    </xf>
    <xf numFmtId="0" fontId="39" fillId="0" borderId="0" xfId="0" applyFont="1"/>
    <xf numFmtId="0" fontId="46" fillId="0" borderId="14" xfId="6" applyFont="1" applyBorder="1" applyAlignment="1">
      <alignment horizontal="center" vertical="center"/>
    </xf>
    <xf numFmtId="0" fontId="23" fillId="0" borderId="0" xfId="5" applyFont="1" applyFill="1" applyBorder="1" applyAlignment="1">
      <alignment vertical="center" wrapText="1"/>
    </xf>
    <xf numFmtId="0" fontId="26" fillId="0" borderId="0" xfId="6" applyFont="1" applyAlignment="1">
      <alignment horizontal="center" vertical="center"/>
    </xf>
    <xf numFmtId="0" fontId="34" fillId="0" borderId="0" xfId="1" applyFont="1" applyFill="1" applyAlignment="1" applyProtection="1">
      <alignment vertical="center" wrapText="1"/>
    </xf>
    <xf numFmtId="0" fontId="32" fillId="0" borderId="0" xfId="0" applyFont="1"/>
    <xf numFmtId="0" fontId="32" fillId="0" borderId="0" xfId="0" applyFont="1" applyAlignment="1">
      <alignment horizontal="center" vertical="center"/>
    </xf>
    <xf numFmtId="14" fontId="45" fillId="2" borderId="3" xfId="0" applyNumberFormat="1" applyFont="1" applyFill="1" applyBorder="1" applyAlignment="1">
      <alignment horizontal="left" vertical="top"/>
    </xf>
    <xf numFmtId="0" fontId="45" fillId="0" borderId="0" xfId="0" applyFont="1" applyAlignment="1">
      <alignment horizontal="left" vertical="center"/>
    </xf>
    <xf numFmtId="0" fontId="45" fillId="2" borderId="3" xfId="0" applyFont="1" applyFill="1" applyBorder="1" applyAlignment="1">
      <alignment horizontal="left" vertical="center"/>
    </xf>
    <xf numFmtId="14" fontId="45" fillId="2" borderId="3" xfId="0" applyNumberFormat="1" applyFont="1" applyFill="1" applyBorder="1" applyAlignment="1">
      <alignment horizontal="left" vertical="center"/>
    </xf>
    <xf numFmtId="0" fontId="45" fillId="0" borderId="0" xfId="0" applyFont="1" applyAlignment="1">
      <alignment horizontal="center" vertical="center"/>
    </xf>
    <xf numFmtId="49" fontId="45" fillId="0" borderId="0" xfId="0" applyNumberFormat="1" applyFont="1" applyAlignment="1">
      <alignment horizontal="left" vertical="center"/>
    </xf>
    <xf numFmtId="49" fontId="45" fillId="0" borderId="0" xfId="0" applyNumberFormat="1" applyFont="1" applyAlignment="1">
      <alignment horizontal="center" wrapText="1"/>
    </xf>
    <xf numFmtId="49" fontId="45" fillId="2" borderId="3" xfId="0" applyNumberFormat="1" applyFont="1" applyFill="1" applyBorder="1" applyAlignment="1">
      <alignment horizontal="left" vertical="center"/>
    </xf>
    <xf numFmtId="49" fontId="45" fillId="0" borderId="0" xfId="0" applyNumberFormat="1" applyFont="1" applyAlignment="1">
      <alignment horizontal="center" vertical="center"/>
    </xf>
    <xf numFmtId="0" fontId="45" fillId="0" borderId="0" xfId="0" applyFont="1" applyAlignment="1">
      <alignment horizontal="left" vertical="top"/>
    </xf>
    <xf numFmtId="14" fontId="45" fillId="0" borderId="0" xfId="0" applyNumberFormat="1" applyFont="1" applyAlignment="1">
      <alignment horizontal="left" vertical="top"/>
    </xf>
    <xf numFmtId="0" fontId="45" fillId="2" borderId="3" xfId="0" applyFont="1" applyFill="1" applyBorder="1" applyAlignment="1">
      <alignment horizontal="left" vertical="top"/>
    </xf>
    <xf numFmtId="0" fontId="45" fillId="0" borderId="0" xfId="0" applyFont="1" applyAlignment="1">
      <alignment horizontal="center" vertical="top"/>
    </xf>
    <xf numFmtId="14" fontId="45" fillId="0" borderId="0" xfId="0" applyNumberFormat="1" applyFont="1" applyAlignment="1">
      <alignment horizontal="center" vertical="top"/>
    </xf>
    <xf numFmtId="3" fontId="45" fillId="0" borderId="0" xfId="0" applyNumberFormat="1" applyFont="1" applyAlignment="1">
      <alignment horizontal="right" vertical="center"/>
    </xf>
    <xf numFmtId="3" fontId="45" fillId="2" borderId="3" xfId="0" applyNumberFormat="1" applyFont="1" applyFill="1" applyBorder="1" applyAlignment="1">
      <alignment horizontal="right" vertical="center"/>
    </xf>
    <xf numFmtId="3" fontId="45" fillId="0" borderId="0" xfId="0" applyNumberFormat="1" applyFont="1" applyAlignment="1">
      <alignment horizontal="center" wrapText="1"/>
    </xf>
    <xf numFmtId="3" fontId="45" fillId="0" borderId="0" xfId="0" applyNumberFormat="1" applyFont="1" applyAlignment="1">
      <alignment horizontal="right" vertical="top"/>
    </xf>
    <xf numFmtId="3" fontId="45" fillId="2" borderId="3" xfId="0" applyNumberFormat="1" applyFont="1" applyFill="1" applyBorder="1" applyAlignment="1">
      <alignment horizontal="right" vertical="top"/>
    </xf>
    <xf numFmtId="0" fontId="6" fillId="0" borderId="3" xfId="6" applyFont="1" applyBorder="1" applyAlignment="1" applyProtection="1">
      <alignment horizontal="center" vertical="center"/>
      <protection locked="0"/>
    </xf>
    <xf numFmtId="0" fontId="83" fillId="0" borderId="14" xfId="4" applyFont="1" applyBorder="1"/>
    <xf numFmtId="0" fontId="84" fillId="0" borderId="0" xfId="4" applyFont="1" applyAlignment="1">
      <alignment vertical="center" wrapText="1"/>
    </xf>
    <xf numFmtId="0" fontId="52" fillId="0" borderId="0" xfId="4" applyFont="1"/>
    <xf numFmtId="0" fontId="83" fillId="0" borderId="0" xfId="4" applyFont="1" applyAlignment="1">
      <alignment vertical="center"/>
    </xf>
    <xf numFmtId="0" fontId="83" fillId="0" borderId="0" xfId="4" applyFont="1"/>
    <xf numFmtId="0" fontId="83" fillId="0" borderId="0" xfId="4" applyFont="1" applyAlignment="1">
      <alignment vertical="top"/>
    </xf>
    <xf numFmtId="0" fontId="83" fillId="0" borderId="3" xfId="4" applyFont="1" applyBorder="1" applyAlignment="1">
      <alignment horizontal="left" vertical="center"/>
    </xf>
    <xf numFmtId="0" fontId="83" fillId="0" borderId="0" xfId="6" applyFont="1"/>
    <xf numFmtId="0" fontId="83" fillId="0" borderId="14" xfId="6" applyFont="1" applyBorder="1"/>
    <xf numFmtId="0" fontId="84" fillId="0" borderId="0" xfId="6" applyFont="1" applyAlignment="1">
      <alignment vertical="center" wrapText="1"/>
    </xf>
    <xf numFmtId="0" fontId="52" fillId="0" borderId="0" xfId="6" applyFont="1" applyAlignment="1">
      <alignment vertical="center" wrapText="1"/>
    </xf>
    <xf numFmtId="0" fontId="83" fillId="0" borderId="0" xfId="6" applyFont="1" applyAlignment="1">
      <alignment horizontal="left" vertical="center"/>
    </xf>
    <xf numFmtId="0" fontId="83" fillId="0" borderId="0" xfId="6" applyFont="1" applyAlignment="1">
      <alignment vertical="center"/>
    </xf>
    <xf numFmtId="0" fontId="83" fillId="0" borderId="3" xfId="6" applyFont="1" applyBorder="1" applyAlignment="1">
      <alignment vertical="center"/>
    </xf>
    <xf numFmtId="0" fontId="85" fillId="0" borderId="0" xfId="6" applyFont="1" applyAlignment="1">
      <alignment vertical="center" wrapText="1"/>
    </xf>
    <xf numFmtId="0" fontId="83" fillId="0" borderId="0" xfId="6" applyFont="1" applyAlignment="1">
      <alignment vertical="top"/>
    </xf>
    <xf numFmtId="0" fontId="83" fillId="0" borderId="3" xfId="6" applyFont="1" applyBorder="1" applyAlignment="1" applyProtection="1">
      <alignment vertical="center" wrapText="1"/>
      <protection locked="0"/>
    </xf>
    <xf numFmtId="0" fontId="85" fillId="0" borderId="3" xfId="6" applyFont="1" applyBorder="1" applyAlignment="1">
      <alignment horizontal="left" vertical="top" wrapText="1"/>
    </xf>
    <xf numFmtId="0" fontId="83" fillId="0" borderId="0" xfId="6" applyFont="1" applyAlignment="1">
      <alignment vertical="center" wrapText="1"/>
    </xf>
    <xf numFmtId="0" fontId="83" fillId="0" borderId="3" xfId="6" applyFont="1" applyBorder="1" applyAlignment="1" applyProtection="1">
      <alignment vertical="center"/>
      <protection locked="0"/>
    </xf>
    <xf numFmtId="0" fontId="83" fillId="0" borderId="0" xfId="6" applyFont="1" applyAlignment="1">
      <alignment horizontal="right" vertical="center"/>
    </xf>
    <xf numFmtId="0" fontId="83" fillId="0" borderId="0" xfId="6" applyFont="1" applyAlignment="1">
      <alignment horizontal="left"/>
    </xf>
    <xf numFmtId="0" fontId="83" fillId="0" borderId="3" xfId="6" applyFont="1" applyBorder="1" applyAlignment="1">
      <alignment horizontal="center" vertical="center"/>
    </xf>
    <xf numFmtId="0" fontId="83" fillId="0" borderId="13" xfId="6" applyFont="1" applyBorder="1" applyAlignment="1">
      <alignment horizontal="center" vertical="center"/>
    </xf>
    <xf numFmtId="0" fontId="83" fillId="0" borderId="7" xfId="6" applyFont="1" applyBorder="1" applyAlignment="1">
      <alignment horizontal="center" vertical="center"/>
    </xf>
    <xf numFmtId="0" fontId="41" fillId="8" borderId="0" xfId="6" applyFont="1" applyFill="1" applyAlignment="1">
      <alignment vertical="center"/>
    </xf>
    <xf numFmtId="0" fontId="83" fillId="0" borderId="0" xfId="4" applyFont="1" applyAlignment="1">
      <alignment wrapText="1"/>
    </xf>
    <xf numFmtId="0" fontId="10" fillId="0" borderId="3" xfId="4" applyFont="1" applyBorder="1" applyAlignment="1" applyProtection="1">
      <alignment vertical="center"/>
      <protection locked="0"/>
    </xf>
    <xf numFmtId="14" fontId="83" fillId="0" borderId="3" xfId="6" applyNumberFormat="1" applyFont="1" applyBorder="1" applyAlignment="1">
      <alignment horizontal="center" vertical="center" wrapText="1"/>
    </xf>
    <xf numFmtId="0" fontId="86" fillId="0" borderId="0" xfId="6" applyFont="1" applyAlignment="1">
      <alignment vertical="center" wrapText="1"/>
    </xf>
    <xf numFmtId="0" fontId="23" fillId="6" borderId="11" xfId="5" applyFont="1" applyFill="1" applyBorder="1" applyAlignment="1">
      <alignment vertical="center" wrapText="1"/>
    </xf>
    <xf numFmtId="0" fontId="5" fillId="0" borderId="14" xfId="7" applyFont="1" applyBorder="1"/>
    <xf numFmtId="0" fontId="5" fillId="6" borderId="0" xfId="6" applyFont="1" applyFill="1" applyAlignment="1">
      <alignment vertical="center"/>
    </xf>
    <xf numFmtId="0" fontId="5" fillId="8" borderId="0" xfId="7" applyFont="1" applyFill="1" applyAlignment="1">
      <alignment vertical="center"/>
    </xf>
    <xf numFmtId="0" fontId="5" fillId="0" borderId="0" xfId="7" applyFont="1" applyAlignment="1">
      <alignment vertical="center"/>
    </xf>
    <xf numFmtId="0" fontId="21" fillId="0" borderId="0" xfId="5" applyFill="1" applyBorder="1" applyAlignment="1" applyProtection="1"/>
    <xf numFmtId="0" fontId="21" fillId="0" borderId="0" xfId="5" applyFill="1" applyBorder="1" applyAlignment="1" applyProtection="1">
      <alignment horizontal="center"/>
    </xf>
    <xf numFmtId="0" fontId="5" fillId="8" borderId="0" xfId="7" applyFont="1" applyFill="1"/>
    <xf numFmtId="0" fontId="43" fillId="5" borderId="3" xfId="7" applyFont="1" applyFill="1" applyBorder="1" applyAlignment="1">
      <alignment horizontal="center" vertical="center"/>
    </xf>
    <xf numFmtId="0" fontId="27" fillId="5" borderId="3" xfId="7" applyFont="1" applyFill="1" applyBorder="1" applyAlignment="1">
      <alignment horizontal="center" vertical="center"/>
    </xf>
    <xf numFmtId="0" fontId="5" fillId="0" borderId="0" xfId="7" applyFont="1"/>
    <xf numFmtId="0" fontId="25" fillId="8" borderId="3" xfId="7" applyFont="1" applyFill="1" applyBorder="1" applyAlignment="1">
      <alignment horizontal="right" vertical="center" indent="1"/>
    </xf>
    <xf numFmtId="0" fontId="5" fillId="0" borderId="3" xfId="7" applyFont="1" applyBorder="1" applyAlignment="1" applyProtection="1">
      <alignment horizontal="left" vertical="center" indent="1"/>
      <protection hidden="1"/>
    </xf>
    <xf numFmtId="0" fontId="5" fillId="0" borderId="3" xfId="7" applyFont="1" applyBorder="1" applyAlignment="1" applyProtection="1">
      <alignment horizontal="left" vertical="center" wrapText="1" indent="1"/>
      <protection hidden="1"/>
    </xf>
    <xf numFmtId="3" fontId="5" fillId="0" borderId="3" xfId="7" applyNumberFormat="1" applyFont="1" applyBorder="1" applyAlignment="1" applyProtection="1">
      <alignment horizontal="left" vertical="center" indent="1"/>
      <protection hidden="1"/>
    </xf>
    <xf numFmtId="9" fontId="5" fillId="0" borderId="3" xfId="3" applyFont="1" applyFill="1" applyBorder="1" applyAlignment="1" applyProtection="1">
      <alignment horizontal="left" vertical="center" indent="1"/>
      <protection hidden="1"/>
    </xf>
    <xf numFmtId="0" fontId="87" fillId="8" borderId="0" xfId="1" applyFont="1" applyFill="1" applyAlignment="1" applyProtection="1">
      <alignment horizontal="center" vertical="center"/>
    </xf>
    <xf numFmtId="0" fontId="5" fillId="6" borderId="0" xfId="6" applyFont="1" applyFill="1"/>
    <xf numFmtId="0" fontId="5" fillId="0" borderId="0" xfId="6" applyFont="1"/>
    <xf numFmtId="0" fontId="5" fillId="0" borderId="0" xfId="6" applyFont="1" applyAlignment="1">
      <alignment vertical="top"/>
    </xf>
    <xf numFmtId="0" fontId="5"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left" vertical="center"/>
    </xf>
    <xf numFmtId="0" fontId="43" fillId="8" borderId="0" xfId="6" applyFont="1" applyFill="1" applyAlignment="1">
      <alignment vertical="center" wrapText="1"/>
    </xf>
    <xf numFmtId="0" fontId="75" fillId="8" borderId="0" xfId="6" applyFont="1" applyFill="1" applyAlignment="1">
      <alignment vertical="center" wrapText="1"/>
    </xf>
    <xf numFmtId="0" fontId="4" fillId="8" borderId="0" xfId="6" applyFont="1" applyFill="1"/>
    <xf numFmtId="0" fontId="70" fillId="8" borderId="0" xfId="6" applyFont="1" applyFill="1" applyAlignment="1">
      <alignment horizontal="left" vertical="center"/>
    </xf>
    <xf numFmtId="0" fontId="83" fillId="0" borderId="0" xfId="6" applyFont="1" applyAlignment="1">
      <alignment horizontal="center" wrapText="1"/>
    </xf>
    <xf numFmtId="0" fontId="83" fillId="0" borderId="3" xfId="6" applyFont="1" applyBorder="1" applyAlignment="1" applyProtection="1">
      <alignment horizontal="center" vertical="center" wrapText="1"/>
      <protection locked="0"/>
    </xf>
    <xf numFmtId="0" fontId="83" fillId="0" borderId="3" xfId="6" applyFont="1" applyBorder="1" applyAlignment="1" applyProtection="1">
      <alignment horizontal="center" vertical="center"/>
      <protection locked="0"/>
    </xf>
    <xf numFmtId="0" fontId="38" fillId="2" borderId="10" xfId="0" applyFont="1" applyFill="1" applyBorder="1" applyAlignment="1" applyProtection="1">
      <alignment horizontal="center" vertical="center" wrapText="1"/>
      <protection locked="0"/>
    </xf>
    <xf numFmtId="0" fontId="35" fillId="6" borderId="0" xfId="0" applyFont="1" applyFill="1" applyAlignment="1">
      <alignment horizontal="center"/>
    </xf>
    <xf numFmtId="0" fontId="35" fillId="0" borderId="0" xfId="0" applyFont="1" applyAlignment="1">
      <alignment horizontal="center"/>
    </xf>
    <xf numFmtId="0" fontId="25" fillId="0" borderId="3" xfId="6" applyFont="1" applyBorder="1" applyAlignment="1">
      <alignment vertical="center"/>
    </xf>
    <xf numFmtId="0" fontId="85" fillId="0" borderId="0" xfId="6" applyFont="1" applyAlignment="1" applyProtection="1">
      <alignment vertical="center" wrapText="1"/>
      <protection locked="0"/>
    </xf>
    <xf numFmtId="0" fontId="83" fillId="0" borderId="0" xfId="6" applyFont="1" applyAlignment="1" applyProtection="1">
      <alignment vertical="center"/>
      <protection locked="0"/>
    </xf>
    <xf numFmtId="0" fontId="83" fillId="0" borderId="0" xfId="6" applyFont="1" applyAlignment="1" applyProtection="1">
      <alignment vertical="center" wrapText="1"/>
      <protection locked="0"/>
    </xf>
    <xf numFmtId="0" fontId="10" fillId="0" borderId="3" xfId="8" applyFont="1" applyBorder="1" applyAlignment="1">
      <alignment horizontal="center" vertical="center"/>
    </xf>
    <xf numFmtId="0" fontId="88" fillId="0" borderId="0" xfId="6" applyFont="1"/>
    <xf numFmtId="0" fontId="10" fillId="0" borderId="3" xfId="8" applyFont="1" applyBorder="1" applyAlignment="1" applyProtection="1">
      <alignment horizontal="center" vertical="center"/>
      <protection locked="0"/>
    </xf>
    <xf numFmtId="0" fontId="24" fillId="6" borderId="0" xfId="6" applyFont="1" applyFill="1" applyAlignment="1">
      <alignment horizontal="centerContinuous" vertical="center"/>
    </xf>
    <xf numFmtId="0" fontId="5" fillId="6" borderId="0" xfId="6" applyFont="1" applyFill="1" applyAlignment="1">
      <alignment horizontal="centerContinuous"/>
    </xf>
    <xf numFmtId="0" fontId="10" fillId="6" borderId="0" xfId="6" applyFont="1" applyFill="1" applyAlignment="1">
      <alignment horizontal="centerContinuous"/>
    </xf>
    <xf numFmtId="0" fontId="70" fillId="8" borderId="0" xfId="0" applyFont="1" applyFill="1" applyAlignment="1">
      <alignment horizontal="right" vertical="center" wrapText="1"/>
    </xf>
    <xf numFmtId="0" fontId="69" fillId="8" borderId="0" xfId="0" applyFont="1" applyFill="1" applyAlignment="1">
      <alignment vertical="center"/>
    </xf>
    <xf numFmtId="0" fontId="23" fillId="6" borderId="15" xfId="5" applyFont="1" applyFill="1" applyBorder="1" applyAlignment="1">
      <alignment horizontal="centerContinuous" vertical="center"/>
    </xf>
    <xf numFmtId="0" fontId="23" fillId="6" borderId="0" xfId="7" applyFont="1" applyFill="1" applyAlignment="1">
      <alignment horizontal="centerContinuous" vertical="center"/>
    </xf>
    <xf numFmtId="0" fontId="2" fillId="0" borderId="3" xfId="6" applyFont="1" applyBorder="1" applyAlignment="1" applyProtection="1">
      <alignment horizontal="center" vertical="center" wrapText="1"/>
      <protection locked="0"/>
    </xf>
    <xf numFmtId="0" fontId="2" fillId="0" borderId="3" xfId="6" applyFont="1" applyBorder="1" applyAlignment="1" applyProtection="1">
      <alignment horizontal="center" vertical="center"/>
      <protection locked="0"/>
    </xf>
    <xf numFmtId="0" fontId="47" fillId="4" borderId="0" xfId="8" applyFont="1" applyFill="1" applyAlignment="1">
      <alignment vertical="center"/>
    </xf>
    <xf numFmtId="0" fontId="46" fillId="0" borderId="14" xfId="8" applyFont="1" applyBorder="1" applyAlignment="1">
      <alignment horizontal="center" vertical="center"/>
    </xf>
    <xf numFmtId="0" fontId="54" fillId="4" borderId="0" xfId="8" applyFont="1" applyFill="1" applyAlignment="1">
      <alignment horizontal="left" vertical="center" wrapText="1"/>
    </xf>
    <xf numFmtId="0" fontId="47" fillId="4" borderId="0" xfId="8" applyFont="1" applyFill="1" applyAlignment="1">
      <alignment horizontal="left" vertical="center"/>
    </xf>
    <xf numFmtId="0" fontId="89" fillId="4" borderId="0" xfId="1" applyFont="1" applyFill="1" applyAlignment="1" applyProtection="1">
      <alignment vertical="top"/>
    </xf>
    <xf numFmtId="0" fontId="69" fillId="4" borderId="0" xfId="1" applyFont="1" applyFill="1" applyAlignment="1" applyProtection="1">
      <alignment vertical="top"/>
    </xf>
    <xf numFmtId="0" fontId="54" fillId="4" borderId="0" xfId="8" applyFont="1" applyFill="1" applyAlignment="1">
      <alignment vertical="top"/>
    </xf>
    <xf numFmtId="0" fontId="23" fillId="6" borderId="15" xfId="5" applyFont="1" applyFill="1" applyBorder="1" applyAlignment="1">
      <alignment vertical="center" wrapText="1"/>
    </xf>
    <xf numFmtId="0" fontId="49" fillId="0" borderId="25" xfId="8" applyFont="1" applyBorder="1" applyAlignment="1">
      <alignment vertical="center" wrapText="1"/>
    </xf>
    <xf numFmtId="0" fontId="49" fillId="0" borderId="26" xfId="8" applyFont="1" applyBorder="1" applyAlignment="1">
      <alignment vertical="center" wrapText="1"/>
    </xf>
    <xf numFmtId="0" fontId="59" fillId="4" borderId="0" xfId="8" applyFont="1" applyFill="1" applyAlignment="1">
      <alignment horizontal="left"/>
    </xf>
    <xf numFmtId="0" fontId="59" fillId="4" borderId="0" xfId="8" applyFont="1" applyFill="1" applyAlignment="1">
      <alignment horizontal="left" vertical="center"/>
    </xf>
    <xf numFmtId="0" fontId="51" fillId="4" borderId="0" xfId="8" applyFont="1" applyFill="1" applyAlignment="1">
      <alignment horizontal="left" vertical="center"/>
    </xf>
    <xf numFmtId="0" fontId="54" fillId="4" borderId="0" xfId="8" applyFont="1" applyFill="1" applyAlignment="1">
      <alignment horizontal="left" vertical="center"/>
    </xf>
    <xf numFmtId="0" fontId="63" fillId="8" borderId="0" xfId="4" applyFont="1" applyFill="1" applyAlignment="1">
      <alignment vertical="top" wrapText="1"/>
    </xf>
    <xf numFmtId="0" fontId="47" fillId="8" borderId="0" xfId="4" applyFont="1" applyFill="1" applyAlignment="1">
      <alignment vertical="center"/>
    </xf>
    <xf numFmtId="0" fontId="46" fillId="0" borderId="14" xfId="6" applyFont="1" applyBorder="1" applyAlignment="1">
      <alignment horizontal="center" vertical="center"/>
    </xf>
    <xf numFmtId="0" fontId="23" fillId="6" borderId="15" xfId="5" applyFont="1" applyFill="1" applyBorder="1" applyAlignment="1">
      <alignment horizontal="center" vertical="center" wrapText="1"/>
    </xf>
    <xf numFmtId="0" fontId="83" fillId="0" borderId="1" xfId="6" applyFont="1" applyBorder="1" applyAlignment="1">
      <alignment horizontal="left" vertical="center"/>
    </xf>
    <xf numFmtId="0" fontId="83" fillId="0" borderId="4" xfId="6" applyFont="1" applyBorder="1" applyAlignment="1">
      <alignment horizontal="left" vertical="center"/>
    </xf>
    <xf numFmtId="3" fontId="83" fillId="0" borderId="3" xfId="6" applyNumberFormat="1" applyFont="1" applyBorder="1" applyAlignment="1">
      <alignment horizontal="left" vertical="center"/>
    </xf>
    <xf numFmtId="0" fontId="83" fillId="0" borderId="3" xfId="6" applyFont="1" applyBorder="1" applyAlignment="1">
      <alignment vertical="center"/>
    </xf>
    <xf numFmtId="0" fontId="63" fillId="8" borderId="0" xfId="6" applyFont="1" applyFill="1" applyAlignment="1">
      <alignment vertical="center" wrapText="1"/>
    </xf>
    <xf numFmtId="0" fontId="47" fillId="8" borderId="0" xfId="6" applyFont="1" applyFill="1"/>
    <xf numFmtId="0" fontId="27" fillId="8" borderId="1" xfId="6" applyFont="1" applyFill="1" applyBorder="1" applyAlignment="1">
      <alignment horizontal="right" vertical="center" indent="1"/>
    </xf>
    <xf numFmtId="0" fontId="27" fillId="8" borderId="13" xfId="6" applyFont="1" applyFill="1" applyBorder="1" applyAlignment="1">
      <alignment horizontal="right" vertical="center" indent="1"/>
    </xf>
    <xf numFmtId="0" fontId="27" fillId="8" borderId="4" xfId="6" applyFont="1" applyFill="1" applyBorder="1" applyAlignment="1">
      <alignment horizontal="right" vertical="center" indent="1"/>
    </xf>
    <xf numFmtId="0" fontId="67" fillId="8" borderId="1" xfId="6" applyFont="1" applyFill="1" applyBorder="1" applyAlignment="1">
      <alignment horizontal="left" vertical="center" indent="1"/>
    </xf>
    <xf numFmtId="0" fontId="67" fillId="8" borderId="13" xfId="6" applyFont="1" applyFill="1" applyBorder="1" applyAlignment="1">
      <alignment horizontal="left" vertical="center" indent="1"/>
    </xf>
    <xf numFmtId="0" fontId="67" fillId="8" borderId="4" xfId="6" applyFont="1" applyFill="1" applyBorder="1" applyAlignment="1">
      <alignment horizontal="left" vertical="center" indent="1"/>
    </xf>
    <xf numFmtId="0" fontId="64" fillId="8" borderId="0" xfId="6" applyFont="1" applyFill="1" applyAlignment="1">
      <alignment horizontal="left" vertical="center" wrapText="1"/>
    </xf>
    <xf numFmtId="0" fontId="63" fillId="8" borderId="0" xfId="6" applyFont="1" applyFill="1" applyAlignment="1">
      <alignment horizontal="left" vertical="center" wrapText="1"/>
    </xf>
    <xf numFmtId="0" fontId="2" fillId="0" borderId="3" xfId="6" applyFont="1" applyBorder="1" applyAlignment="1" applyProtection="1">
      <alignment horizontal="left" vertical="center" wrapText="1" indent="1"/>
      <protection locked="0"/>
    </xf>
    <xf numFmtId="0" fontId="10" fillId="0" borderId="3" xfId="6" applyFont="1" applyBorder="1" applyAlignment="1" applyProtection="1">
      <alignment horizontal="left" vertical="center" wrapText="1" indent="1"/>
      <protection locked="0"/>
    </xf>
    <xf numFmtId="0" fontId="54" fillId="0" borderId="1" xfId="6" applyFont="1" applyBorder="1" applyAlignment="1" applyProtection="1">
      <alignment horizontal="left" vertical="center" wrapText="1" indent="1"/>
      <protection locked="0"/>
    </xf>
    <xf numFmtId="0" fontId="54" fillId="0" borderId="13" xfId="6" applyFont="1" applyBorder="1" applyAlignment="1" applyProtection="1">
      <alignment horizontal="left" vertical="center" wrapText="1" indent="1"/>
      <protection locked="0"/>
    </xf>
    <xf numFmtId="0" fontId="54" fillId="0" borderId="4" xfId="6" applyFont="1" applyBorder="1" applyAlignment="1" applyProtection="1">
      <alignment horizontal="left" vertical="center" wrapText="1" indent="1"/>
      <protection locked="0"/>
    </xf>
    <xf numFmtId="14" fontId="54" fillId="0" borderId="1" xfId="6" applyNumberFormat="1" applyFont="1" applyBorder="1" applyAlignment="1" applyProtection="1">
      <alignment horizontal="center" vertical="center"/>
      <protection locked="0"/>
    </xf>
    <xf numFmtId="14" fontId="54" fillId="0" borderId="4" xfId="6" applyNumberFormat="1" applyFont="1" applyBorder="1" applyAlignment="1" applyProtection="1">
      <alignment horizontal="center" vertical="center"/>
      <protection locked="0"/>
    </xf>
    <xf numFmtId="0" fontId="24" fillId="6" borderId="13" xfId="6" applyFont="1" applyFill="1" applyBorder="1" applyAlignment="1">
      <alignment horizontal="center" vertical="center"/>
    </xf>
    <xf numFmtId="0" fontId="24" fillId="6" borderId="4" xfId="6" applyFont="1" applyFill="1" applyBorder="1" applyAlignment="1">
      <alignment horizontal="center" vertical="center"/>
    </xf>
    <xf numFmtId="0" fontId="24" fillId="6" borderId="1" xfId="6" applyFont="1" applyFill="1" applyBorder="1" applyAlignment="1">
      <alignment horizontal="center" vertical="center" wrapText="1"/>
    </xf>
    <xf numFmtId="0" fontId="24" fillId="6" borderId="13" xfId="6" applyFont="1" applyFill="1" applyBorder="1" applyAlignment="1">
      <alignment horizontal="center" vertical="center" wrapText="1"/>
    </xf>
    <xf numFmtId="0" fontId="24" fillId="6" borderId="4" xfId="6" applyFont="1" applyFill="1" applyBorder="1" applyAlignment="1">
      <alignment horizontal="center" vertical="center" wrapText="1"/>
    </xf>
    <xf numFmtId="0" fontId="10" fillId="8" borderId="0" xfId="6" applyFont="1" applyFill="1" applyAlignment="1">
      <alignment horizontal="center" vertical="center"/>
    </xf>
    <xf numFmtId="0" fontId="10" fillId="8" borderId="6" xfId="6" applyFont="1" applyFill="1" applyBorder="1" applyAlignment="1">
      <alignment horizontal="center" vertical="center"/>
    </xf>
    <xf numFmtId="14" fontId="54" fillId="8" borderId="3" xfId="6" applyNumberFormat="1" applyFont="1" applyFill="1" applyBorder="1" applyAlignment="1">
      <alignment horizontal="center" vertical="center" wrapText="1"/>
    </xf>
    <xf numFmtId="0" fontId="54" fillId="8" borderId="3" xfId="6" applyFont="1" applyFill="1" applyBorder="1" applyAlignment="1">
      <alignment horizontal="center" vertical="center" wrapText="1"/>
    </xf>
    <xf numFmtId="49" fontId="54" fillId="0" borderId="1" xfId="6" applyNumberFormat="1" applyFont="1" applyBorder="1" applyAlignment="1" applyProtection="1">
      <alignment horizontal="left" vertical="center" indent="1"/>
      <protection locked="0"/>
    </xf>
    <xf numFmtId="49" fontId="54" fillId="0" borderId="13" xfId="6" applyNumberFormat="1" applyFont="1" applyBorder="1" applyAlignment="1" applyProtection="1">
      <alignment horizontal="left" vertical="center" indent="1"/>
      <protection locked="0"/>
    </xf>
    <xf numFmtId="49" fontId="54" fillId="0" borderId="4" xfId="6" applyNumberFormat="1" applyFont="1" applyBorder="1" applyAlignment="1" applyProtection="1">
      <alignment horizontal="left" vertical="center" indent="1"/>
      <protection locked="0"/>
    </xf>
    <xf numFmtId="0" fontId="49" fillId="8" borderId="0" xfId="6" applyFont="1" applyFill="1" applyAlignment="1">
      <alignment horizontal="right" vertical="center" wrapText="1"/>
    </xf>
    <xf numFmtId="0" fontId="49" fillId="8" borderId="6" xfId="6" applyFont="1" applyFill="1" applyBorder="1" applyAlignment="1">
      <alignment horizontal="right" vertical="center" wrapText="1"/>
    </xf>
    <xf numFmtId="0" fontId="54" fillId="0" borderId="3" xfId="6" applyFont="1" applyBorder="1" applyAlignment="1" applyProtection="1">
      <alignment horizontal="left" vertical="center" indent="1"/>
      <protection locked="0"/>
    </xf>
    <xf numFmtId="0" fontId="6" fillId="0" borderId="1" xfId="6" applyFont="1" applyBorder="1" applyAlignment="1" applyProtection="1">
      <alignment horizontal="left" vertical="center" indent="1"/>
      <protection locked="0"/>
    </xf>
    <xf numFmtId="0" fontId="10" fillId="0" borderId="13" xfId="6" applyFont="1" applyBorder="1" applyAlignment="1" applyProtection="1">
      <alignment horizontal="left" vertical="center" indent="1"/>
      <protection locked="0"/>
    </xf>
    <xf numFmtId="0" fontId="10" fillId="0" borderId="4" xfId="6" applyFont="1" applyBorder="1" applyAlignment="1" applyProtection="1">
      <alignment horizontal="left" vertical="center" indent="1"/>
      <protection locked="0"/>
    </xf>
    <xf numFmtId="0" fontId="27" fillId="8" borderId="1" xfId="6" applyFont="1" applyFill="1" applyBorder="1" applyAlignment="1">
      <alignment horizontal="right" vertical="center" wrapText="1" indent="1"/>
    </xf>
    <xf numFmtId="0" fontId="27" fillId="8" borderId="13" xfId="6" applyFont="1" applyFill="1" applyBorder="1" applyAlignment="1">
      <alignment horizontal="right" vertical="center" wrapText="1" indent="1"/>
    </xf>
    <xf numFmtId="0" fontId="27" fillId="8" borderId="4" xfId="6" applyFont="1" applyFill="1" applyBorder="1" applyAlignment="1">
      <alignment horizontal="right" vertical="center" wrapText="1" indent="1"/>
    </xf>
    <xf numFmtId="0" fontId="47" fillId="8" borderId="0" xfId="6" applyFont="1" applyFill="1" applyAlignment="1">
      <alignment vertical="center"/>
    </xf>
    <xf numFmtId="0" fontId="23" fillId="6" borderId="9" xfId="6" applyFont="1" applyFill="1" applyBorder="1" applyAlignment="1">
      <alignment horizontal="center" vertical="center" wrapText="1"/>
    </xf>
    <xf numFmtId="0" fontId="23" fillId="6" borderId="19" xfId="6" applyFont="1" applyFill="1" applyBorder="1" applyAlignment="1">
      <alignment horizontal="center" vertical="center"/>
    </xf>
    <xf numFmtId="0" fontId="23" fillId="6" borderId="12" xfId="6" applyFont="1" applyFill="1" applyBorder="1" applyAlignment="1">
      <alignment horizontal="center" vertical="center"/>
    </xf>
    <xf numFmtId="0" fontId="9" fillId="0" borderId="3" xfId="6" applyFont="1" applyBorder="1" applyAlignment="1" applyProtection="1">
      <alignment horizontal="left" vertical="center" wrapText="1" indent="1"/>
      <protection locked="0"/>
    </xf>
    <xf numFmtId="0" fontId="38" fillId="0" borderId="1" xfId="6" applyFont="1" applyBorder="1" applyAlignment="1" applyProtection="1">
      <alignment horizontal="center" vertical="center"/>
      <protection locked="0"/>
    </xf>
    <xf numFmtId="0" fontId="38" fillId="0" borderId="4" xfId="6" applyFont="1" applyBorder="1" applyAlignment="1" applyProtection="1">
      <alignment horizontal="center" vertical="center"/>
      <protection locked="0"/>
    </xf>
    <xf numFmtId="0" fontId="25" fillId="8" borderId="0" xfId="6" applyFont="1" applyFill="1" applyAlignment="1">
      <alignment horizontal="right" vertical="center" wrapText="1" indent="1"/>
    </xf>
    <xf numFmtId="0" fontId="25" fillId="8" borderId="6" xfId="6" applyFont="1" applyFill="1" applyBorder="1" applyAlignment="1">
      <alignment horizontal="right" vertical="center" wrapText="1" indent="1"/>
    </xf>
    <xf numFmtId="49" fontId="54" fillId="0" borderId="3" xfId="6" applyNumberFormat="1" applyFont="1" applyBorder="1" applyAlignment="1" applyProtection="1">
      <alignment horizontal="left" vertical="center" indent="1"/>
      <protection locked="0"/>
    </xf>
    <xf numFmtId="3" fontId="54" fillId="0" borderId="3" xfId="6" applyNumberFormat="1" applyFont="1" applyBorder="1" applyAlignment="1" applyProtection="1">
      <alignment horizontal="left" vertical="center" indent="1"/>
      <protection locked="0"/>
    </xf>
    <xf numFmtId="0" fontId="41" fillId="8" borderId="0" xfId="6" applyFont="1" applyFill="1" applyAlignment="1">
      <alignment horizontal="right" vertical="center" wrapText="1"/>
    </xf>
    <xf numFmtId="0" fontId="41" fillId="8" borderId="6" xfId="6" applyFont="1" applyFill="1" applyBorder="1" applyAlignment="1">
      <alignment horizontal="right" vertical="center" wrapText="1"/>
    </xf>
    <xf numFmtId="0" fontId="77" fillId="5" borderId="19" xfId="6" applyFont="1" applyFill="1" applyBorder="1" applyAlignment="1">
      <alignment horizontal="center" vertical="center"/>
    </xf>
    <xf numFmtId="0" fontId="77" fillId="5" borderId="12" xfId="6" applyFont="1" applyFill="1" applyBorder="1" applyAlignment="1">
      <alignment horizontal="center" vertical="center"/>
    </xf>
    <xf numFmtId="0" fontId="79" fillId="5" borderId="9" xfId="5" applyFont="1" applyFill="1" applyBorder="1" applyAlignment="1">
      <alignment horizontal="center" vertical="center"/>
    </xf>
    <xf numFmtId="0" fontId="79" fillId="5" borderId="19" xfId="5" applyFont="1" applyFill="1" applyBorder="1" applyAlignment="1">
      <alignment horizontal="center" vertical="center"/>
    </xf>
    <xf numFmtId="0" fontId="79" fillId="5" borderId="12" xfId="5" applyFont="1" applyFill="1" applyBorder="1" applyAlignment="1">
      <alignment horizontal="center" vertical="center"/>
    </xf>
    <xf numFmtId="0" fontId="49" fillId="0" borderId="1" xfId="6" applyFont="1" applyBorder="1" applyAlignment="1">
      <alignment horizontal="left" vertical="center"/>
    </xf>
    <xf numFmtId="0" fontId="49" fillId="0" borderId="4" xfId="6" applyFont="1" applyBorder="1" applyAlignment="1">
      <alignment horizontal="left" vertical="center"/>
    </xf>
    <xf numFmtId="0" fontId="27" fillId="8" borderId="0" xfId="6" applyFont="1" applyFill="1" applyAlignment="1">
      <alignment horizontal="right" vertical="center" wrapText="1"/>
    </xf>
    <xf numFmtId="0" fontId="27" fillId="8" borderId="6" xfId="6" applyFont="1" applyFill="1" applyBorder="1" applyAlignment="1">
      <alignment horizontal="right" vertical="center" wrapText="1"/>
    </xf>
    <xf numFmtId="0" fontId="23" fillId="6" borderId="19" xfId="6" applyFont="1" applyFill="1" applyBorder="1" applyAlignment="1">
      <alignment horizontal="center" vertical="center" wrapText="1"/>
    </xf>
    <xf numFmtId="0" fontId="23" fillId="6" borderId="12" xfId="6" applyFont="1" applyFill="1" applyBorder="1" applyAlignment="1">
      <alignment horizontal="center" vertical="center" wrapText="1"/>
    </xf>
    <xf numFmtId="0" fontId="47" fillId="8" borderId="0" xfId="6" applyFont="1" applyFill="1" applyAlignment="1">
      <alignment horizontal="left"/>
    </xf>
    <xf numFmtId="0" fontId="83" fillId="0" borderId="3" xfId="6" applyFont="1" applyBorder="1" applyAlignment="1" applyProtection="1">
      <alignment horizontal="left" vertical="center" wrapText="1" indent="1"/>
      <protection locked="0"/>
    </xf>
    <xf numFmtId="0" fontId="73" fillId="2" borderId="3" xfId="0" applyFont="1" applyFill="1" applyBorder="1" applyAlignment="1" applyProtection="1">
      <alignment horizontal="left" vertical="center" wrapText="1" indent="1"/>
      <protection locked="0"/>
    </xf>
    <xf numFmtId="0" fontId="18" fillId="0" borderId="3" xfId="1" applyFill="1" applyBorder="1" applyAlignment="1" applyProtection="1">
      <alignment horizontal="left" vertical="center" indent="1"/>
      <protection locked="0"/>
    </xf>
    <xf numFmtId="0" fontId="83" fillId="0" borderId="11" xfId="6" applyFont="1" applyBorder="1" applyAlignment="1">
      <alignment horizontal="center" wrapText="1"/>
    </xf>
    <xf numFmtId="0" fontId="8" fillId="0" borderId="3" xfId="6" applyFont="1" applyBorder="1" applyAlignment="1" applyProtection="1">
      <alignment horizontal="left" vertical="top" wrapText="1" indent="1"/>
      <protection locked="0"/>
    </xf>
    <xf numFmtId="0" fontId="10" fillId="0" borderId="3" xfId="6" applyFont="1" applyBorder="1" applyAlignment="1" applyProtection="1">
      <alignment horizontal="left" vertical="top" wrapText="1" indent="1"/>
      <protection locked="0"/>
    </xf>
    <xf numFmtId="0" fontId="60" fillId="8" borderId="0" xfId="6" applyFont="1" applyFill="1" applyAlignment="1">
      <alignment horizontal="left" vertical="top" wrapText="1"/>
    </xf>
    <xf numFmtId="0" fontId="73" fillId="8" borderId="0" xfId="6" applyFont="1" applyFill="1" applyAlignment="1">
      <alignment horizontal="right" vertical="center" wrapText="1"/>
    </xf>
    <xf numFmtId="0" fontId="27" fillId="8" borderId="0" xfId="6" applyFont="1" applyFill="1" applyAlignment="1">
      <alignment horizontal="right" vertical="center" wrapText="1" indent="1"/>
    </xf>
    <xf numFmtId="0" fontId="62" fillId="8" borderId="0" xfId="6" applyFont="1" applyFill="1" applyAlignment="1">
      <alignment horizontal="left" vertical="top" wrapText="1"/>
    </xf>
    <xf numFmtId="0" fontId="54" fillId="0" borderId="25" xfId="8" applyFont="1" applyBorder="1" applyAlignment="1">
      <alignment vertical="center" wrapText="1"/>
    </xf>
    <xf numFmtId="0" fontId="54" fillId="0" borderId="26" xfId="8" applyFont="1" applyBorder="1" applyAlignment="1">
      <alignment vertical="center" wrapText="1"/>
    </xf>
    <xf numFmtId="0" fontId="4" fillId="0" borderId="3" xfId="6" applyFont="1" applyBorder="1" applyAlignment="1" applyProtection="1">
      <alignment horizontal="left" vertical="top" wrapText="1" indent="1"/>
      <protection locked="0"/>
    </xf>
    <xf numFmtId="0" fontId="3" fillId="8" borderId="0" xfId="6" applyFont="1" applyFill="1" applyAlignment="1">
      <alignment horizontal="left" vertical="center" wrapText="1"/>
    </xf>
    <xf numFmtId="0" fontId="4" fillId="8" borderId="0" xfId="6" applyFont="1" applyFill="1" applyAlignment="1">
      <alignment horizontal="left" vertical="center" wrapText="1"/>
    </xf>
    <xf numFmtId="0" fontId="49" fillId="8" borderId="0" xfId="6" applyFont="1" applyFill="1" applyAlignment="1">
      <alignment horizontal="right" vertical="center" wrapText="1" indent="1"/>
    </xf>
    <xf numFmtId="0" fontId="49" fillId="8" borderId="6" xfId="6" applyFont="1" applyFill="1" applyBorder="1" applyAlignment="1">
      <alignment horizontal="right" vertical="center" wrapText="1" indent="1"/>
    </xf>
    <xf numFmtId="0" fontId="41" fillId="3" borderId="3" xfId="0" applyFont="1" applyFill="1" applyBorder="1" applyAlignment="1">
      <alignment horizontal="center" vertical="center"/>
    </xf>
    <xf numFmtId="0" fontId="42" fillId="5" borderId="1" xfId="0" applyFont="1" applyFill="1" applyBorder="1" applyAlignment="1">
      <alignment horizontal="center" vertical="center"/>
    </xf>
    <xf numFmtId="0" fontId="42" fillId="5" borderId="4" xfId="0" applyFont="1" applyFill="1" applyBorder="1" applyAlignment="1">
      <alignment horizontal="center" vertical="center"/>
    </xf>
    <xf numFmtId="0" fontId="43" fillId="3" borderId="3" xfId="0" applyFont="1" applyFill="1" applyBorder="1" applyAlignment="1">
      <alignment horizontal="center" vertical="center"/>
    </xf>
    <xf numFmtId="0" fontId="46" fillId="0" borderId="0" xfId="6" applyFont="1" applyAlignment="1">
      <alignment horizontal="center" vertical="center"/>
    </xf>
    <xf numFmtId="0" fontId="23" fillId="6" borderId="11" xfId="1" applyFont="1" applyFill="1" applyBorder="1" applyAlignment="1" applyProtection="1">
      <alignment vertical="center" wrapText="1"/>
    </xf>
    <xf numFmtId="14" fontId="45" fillId="0" borderId="0" xfId="0" applyNumberFormat="1" applyFont="1" applyAlignment="1">
      <alignment horizontal="center" wrapText="1"/>
    </xf>
    <xf numFmtId="14" fontId="45" fillId="0" borderId="11" xfId="0" applyNumberFormat="1" applyFont="1" applyBorder="1" applyAlignment="1">
      <alignment horizontal="center" wrapText="1"/>
    </xf>
    <xf numFmtId="0" fontId="45" fillId="0" borderId="0" xfId="0" applyFont="1" applyAlignment="1">
      <alignment horizontal="center" wrapText="1"/>
    </xf>
    <xf numFmtId="0" fontId="45" fillId="0" borderId="11" xfId="0" applyFont="1" applyBorder="1" applyAlignment="1">
      <alignment horizontal="center" wrapText="1"/>
    </xf>
    <xf numFmtId="3" fontId="45" fillId="0" borderId="0" xfId="0" applyNumberFormat="1" applyFont="1" applyAlignment="1">
      <alignment horizontal="center" wrapText="1"/>
    </xf>
    <xf numFmtId="3" fontId="45" fillId="0" borderId="11" xfId="0" applyNumberFormat="1" applyFont="1" applyBorder="1" applyAlignment="1">
      <alignment horizontal="center" wrapText="1"/>
    </xf>
    <xf numFmtId="0" fontId="43" fillId="5" borderId="7" xfId="0" applyFont="1" applyFill="1" applyBorder="1" applyAlignment="1">
      <alignment horizontal="center" wrapText="1"/>
    </xf>
    <xf numFmtId="0" fontId="43" fillId="5" borderId="8" xfId="0" applyFont="1" applyFill="1" applyBorder="1" applyAlignment="1">
      <alignment horizontal="center" wrapText="1"/>
    </xf>
    <xf numFmtId="0" fontId="43" fillId="5" borderId="10" xfId="0" applyFont="1" applyFill="1" applyBorder="1" applyAlignment="1">
      <alignment horizontal="center" wrapText="1"/>
    </xf>
    <xf numFmtId="0" fontId="39" fillId="0" borderId="0" xfId="0" applyFont="1" applyAlignment="1">
      <alignment vertical="center" wrapText="1"/>
    </xf>
    <xf numFmtId="0" fontId="27" fillId="5" borderId="3" xfId="0" applyFont="1" applyFill="1" applyBorder="1" applyAlignment="1">
      <alignment horizontal="center" vertical="center"/>
    </xf>
    <xf numFmtId="0" fontId="43" fillId="5" borderId="3" xfId="0" applyFont="1" applyFill="1" applyBorder="1" applyAlignment="1">
      <alignment horizontal="center" wrapText="1"/>
    </xf>
    <xf numFmtId="49" fontId="43" fillId="5" borderId="3" xfId="0" applyNumberFormat="1" applyFont="1" applyFill="1" applyBorder="1" applyAlignment="1">
      <alignment horizontal="center" wrapText="1"/>
    </xf>
    <xf numFmtId="0" fontId="18" fillId="5" borderId="3" xfId="1" applyFill="1" applyBorder="1" applyAlignment="1" applyProtection="1">
      <alignment horizontal="center" vertical="center"/>
    </xf>
    <xf numFmtId="14" fontId="43" fillId="5" borderId="3" xfId="0" applyNumberFormat="1" applyFont="1" applyFill="1" applyBorder="1" applyAlignment="1">
      <alignment horizontal="center" wrapText="1"/>
    </xf>
    <xf numFmtId="0" fontId="39" fillId="0" borderId="0" xfId="0" applyFont="1" applyAlignment="1">
      <alignment vertical="top" wrapText="1"/>
    </xf>
    <xf numFmtId="0" fontId="43" fillId="5" borderId="3" xfId="0" applyFont="1" applyFill="1" applyBorder="1" applyAlignment="1">
      <alignment wrapText="1"/>
    </xf>
    <xf numFmtId="0" fontId="47" fillId="8" borderId="0" xfId="7" applyFont="1" applyFill="1" applyAlignment="1">
      <alignment horizontal="left" vertical="center"/>
    </xf>
    <xf numFmtId="0" fontId="63" fillId="8" borderId="0" xfId="7" applyFont="1" applyFill="1" applyAlignment="1">
      <alignment vertical="top" wrapText="1"/>
    </xf>
    <xf numFmtId="0" fontId="46" fillId="0" borderId="14" xfId="7" applyFont="1" applyBorder="1" applyAlignment="1">
      <alignment horizontal="center" vertical="center"/>
    </xf>
    <xf numFmtId="0" fontId="60" fillId="8" borderId="0" xfId="0" applyFont="1" applyFill="1" applyAlignment="1">
      <alignment horizontal="left" vertical="top" wrapText="1" indent="1"/>
    </xf>
    <xf numFmtId="0" fontId="80" fillId="5" borderId="1" xfId="0" applyFont="1" applyFill="1" applyBorder="1" applyAlignment="1">
      <alignment horizontal="left" vertical="center" indent="1"/>
    </xf>
    <xf numFmtId="0" fontId="80" fillId="5" borderId="4" xfId="0" applyFont="1" applyFill="1" applyBorder="1" applyAlignment="1">
      <alignment horizontal="left" vertical="center" indent="1"/>
    </xf>
    <xf numFmtId="0" fontId="60" fillId="8" borderId="13" xfId="0" applyFont="1" applyFill="1" applyBorder="1" applyAlignment="1">
      <alignment horizontal="left" vertical="top" wrapText="1" indent="1"/>
    </xf>
    <xf numFmtId="0" fontId="80" fillId="5" borderId="3" xfId="0" applyFont="1" applyFill="1" applyBorder="1" applyAlignment="1">
      <alignment horizontal="left" vertical="center" indent="1"/>
    </xf>
    <xf numFmtId="0" fontId="60" fillId="8" borderId="11" xfId="0" applyFont="1" applyFill="1" applyBorder="1" applyAlignment="1">
      <alignment horizontal="left" vertical="top" wrapText="1" indent="1"/>
    </xf>
    <xf numFmtId="0" fontId="19" fillId="2" borderId="3" xfId="0" applyFont="1" applyFill="1" applyBorder="1" applyAlignment="1">
      <alignment horizontal="center"/>
    </xf>
    <xf numFmtId="0" fontId="1" fillId="0" borderId="3" xfId="6" applyFont="1" applyBorder="1" applyAlignment="1" applyProtection="1">
      <alignment horizontal="left" vertical="center" wrapText="1" indent="1"/>
      <protection locked="0"/>
    </xf>
    <xf numFmtId="0" fontId="1" fillId="0" borderId="3" xfId="6" applyFont="1" applyBorder="1" applyAlignment="1" applyProtection="1">
      <alignment horizontal="left" vertical="top" wrapText="1" indent="1"/>
      <protection locked="0"/>
    </xf>
    <xf numFmtId="3" fontId="90" fillId="2" borderId="3" xfId="0" applyNumberFormat="1" applyFont="1" applyFill="1" applyBorder="1" applyAlignment="1" applyProtection="1">
      <alignment horizontal="right" vertical="center" indent="2"/>
      <protection locked="0"/>
    </xf>
  </cellXfs>
  <cellStyles count="9">
    <cellStyle name="Hyperlink" xfId="1" builtinId="8"/>
    <cellStyle name="Hyperlink 2" xfId="5" xr:uid="{4EE962F3-820F-4BD4-805D-6F1F863D3880}"/>
    <cellStyle name="Normal" xfId="0" builtinId="0"/>
    <cellStyle name="Normal 2" xfId="2" xr:uid="{00000000-0005-0000-0000-000002000000}"/>
    <cellStyle name="Normal 3" xfId="4" xr:uid="{24E39284-3768-495C-A72D-532891CEE4AE}"/>
    <cellStyle name="Normal 3 2" xfId="8" xr:uid="{91F9CE7D-FCA2-4C86-B9FB-1C90E95AFCCF}"/>
    <cellStyle name="Normal 4" xfId="6" xr:uid="{13C9410E-793F-4C03-B418-C0EDDF71FDAB}"/>
    <cellStyle name="Normal 5" xfId="7" xr:uid="{D1E462EA-FB9B-4C58-B1EB-0574DD99BA6D}"/>
    <cellStyle name="Percent" xfId="3" builtinId="5"/>
  </cellStyles>
  <dxfs count="29">
    <dxf>
      <font>
        <b/>
        <i/>
        <color auto="1"/>
      </font>
    </dxf>
    <dxf>
      <fill>
        <patternFill>
          <bgColor theme="8" tint="0.79998168889431442"/>
        </patternFill>
      </fill>
    </dxf>
    <dxf>
      <font>
        <b/>
        <i/>
        <color auto="1"/>
      </font>
    </dxf>
    <dxf>
      <fill>
        <patternFill>
          <bgColor theme="8" tint="0.79998168889431442"/>
        </patternFill>
      </fill>
    </dxf>
    <dxf>
      <fill>
        <patternFill patternType="darkDown">
          <bgColor theme="0" tint="-0.499984740745262"/>
        </patternFill>
      </fill>
    </dxf>
    <dxf>
      <fill>
        <patternFill patternType="darkDown">
          <bgColor theme="0" tint="-0.499984740745262"/>
        </patternFill>
      </fill>
    </dxf>
    <dxf>
      <font>
        <b/>
        <i/>
        <color auto="1"/>
      </font>
    </dxf>
    <dxf>
      <fill>
        <patternFill>
          <bgColor theme="8" tint="0.79998168889431442"/>
        </patternFill>
      </fill>
    </dxf>
    <dxf>
      <font>
        <color rgb="FFFF0000"/>
      </font>
    </dxf>
    <dxf>
      <font>
        <color theme="0" tint="-0.14996795556505021"/>
      </font>
    </dxf>
    <dxf>
      <font>
        <b val="0"/>
        <i/>
        <color rgb="FF04529A"/>
      </font>
    </dxf>
    <dxf>
      <font>
        <b/>
        <i/>
      </font>
    </dxf>
    <dxf>
      <fill>
        <patternFill>
          <bgColor theme="8" tint="0.79998168889431442"/>
        </patternFill>
      </fill>
    </dxf>
    <dxf>
      <font>
        <b/>
        <i/>
        <color auto="1"/>
      </font>
    </dxf>
    <dxf>
      <fill>
        <patternFill>
          <bgColor theme="8" tint="0.79998168889431442"/>
        </patternFill>
      </fill>
    </dxf>
    <dxf>
      <font>
        <b/>
        <i/>
      </font>
    </dxf>
    <dxf>
      <font>
        <b/>
        <i/>
      </font>
    </dxf>
    <dxf>
      <font>
        <b/>
        <i/>
        <color auto="1"/>
      </font>
    </dxf>
    <dxf>
      <fill>
        <patternFill>
          <bgColor theme="8" tint="0.79998168889431442"/>
        </patternFill>
      </fill>
    </dxf>
    <dxf>
      <font>
        <b/>
        <i/>
        <color rgb="FF04529A"/>
      </font>
    </dxf>
    <dxf>
      <font>
        <b/>
        <i/>
        <color auto="1"/>
      </font>
    </dxf>
    <dxf>
      <fill>
        <patternFill>
          <bgColor theme="8" tint="0.79998168889431442"/>
        </patternFill>
      </fill>
    </dxf>
    <dxf>
      <font>
        <b/>
        <i/>
      </font>
    </dxf>
    <dxf>
      <font>
        <b/>
        <i/>
        <color auto="1"/>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s>
  <tableStyles count="0" defaultTableStyle="TableStyleMedium9" defaultPivotStyle="PivotStyleLight16"/>
  <colors>
    <mruColors>
      <color rgb="FF04529A"/>
      <color rgb="FF00B0F0"/>
      <color rgb="FFF2F2F2"/>
      <color rgb="FFF8981C"/>
      <color rgb="FFD9D9D9"/>
      <color rgb="FF4F83A8"/>
      <color rgb="FFFFFFFF"/>
      <color rgb="FF002060"/>
      <color rgb="FF0070C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M$7" lockText="1" noThreeD="1"/>
</file>

<file path=xl/ctrlProps/ctrlProp10.xml><?xml version="1.0" encoding="utf-8"?>
<formControlPr xmlns="http://schemas.microsoft.com/office/spreadsheetml/2009/9/main" objectType="CheckBox" fmlaLink="$W$64" lockText="1" noThreeD="1"/>
</file>

<file path=xl/ctrlProps/ctrlProp11.xml><?xml version="1.0" encoding="utf-8"?>
<formControlPr xmlns="http://schemas.microsoft.com/office/spreadsheetml/2009/9/main" objectType="CheckBox" fmlaLink="$W$65" lockText="1" noThreeD="1"/>
</file>

<file path=xl/ctrlProps/ctrlProp12.xml><?xml version="1.0" encoding="utf-8"?>
<formControlPr xmlns="http://schemas.microsoft.com/office/spreadsheetml/2009/9/main" objectType="CheckBox" fmlaLink="$W$66" lockText="1" noThreeD="1"/>
</file>

<file path=xl/ctrlProps/ctrlProp13.xml><?xml version="1.0" encoding="utf-8"?>
<formControlPr xmlns="http://schemas.microsoft.com/office/spreadsheetml/2009/9/main" objectType="CheckBox" fmlaLink="$W$67" lockText="1" noThreeD="1"/>
</file>

<file path=xl/ctrlProps/ctrlProp14.xml><?xml version="1.0" encoding="utf-8"?>
<formControlPr xmlns="http://schemas.microsoft.com/office/spreadsheetml/2009/9/main" objectType="CheckBox" checked="Checked" fmlaLink="$W$68" lockText="1" noThreeD="1"/>
</file>

<file path=xl/ctrlProps/ctrlProp15.xml><?xml version="1.0" encoding="utf-8"?>
<formControlPr xmlns="http://schemas.microsoft.com/office/spreadsheetml/2009/9/main" objectType="CheckBox" checked="Checked" fmlaLink="$W$69" lockText="1" noThreeD="1"/>
</file>

<file path=xl/ctrlProps/ctrlProp16.xml><?xml version="1.0" encoding="utf-8"?>
<formControlPr xmlns="http://schemas.microsoft.com/office/spreadsheetml/2009/9/main" objectType="CheckBox" fmlaLink="$X$61" lockText="1" noThreeD="1"/>
</file>

<file path=xl/ctrlProps/ctrlProp17.xml><?xml version="1.0" encoding="utf-8"?>
<formControlPr xmlns="http://schemas.microsoft.com/office/spreadsheetml/2009/9/main" objectType="CheckBox" checked="Checked" fmlaLink="$X$62" lockText="1" noThreeD="1"/>
</file>

<file path=xl/ctrlProps/ctrlProp18.xml><?xml version="1.0" encoding="utf-8"?>
<formControlPr xmlns="http://schemas.microsoft.com/office/spreadsheetml/2009/9/main" objectType="CheckBox" fmlaLink="$X$63" lockText="1" noThreeD="1"/>
</file>

<file path=xl/ctrlProps/ctrlProp19.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M$8" lockText="1" noThreeD="1"/>
</file>

<file path=xl/ctrlProps/ctrlProp20.xml><?xml version="1.0" encoding="utf-8"?>
<formControlPr xmlns="http://schemas.microsoft.com/office/spreadsheetml/2009/9/main" objectType="CheckBox" fmlaLink="$X$65" lockText="1" noThreeD="1"/>
</file>

<file path=xl/ctrlProps/ctrlProp21.xml><?xml version="1.0" encoding="utf-8"?>
<formControlPr xmlns="http://schemas.microsoft.com/office/spreadsheetml/2009/9/main" objectType="CheckBox" fmlaLink="$X$66" lockText="1" noThreeD="1"/>
</file>

<file path=xl/ctrlProps/ctrlProp22.xml><?xml version="1.0" encoding="utf-8"?>
<formControlPr xmlns="http://schemas.microsoft.com/office/spreadsheetml/2009/9/main" objectType="CheckBox" fmlaLink="$X$67" lockText="1" noThreeD="1"/>
</file>

<file path=xl/ctrlProps/ctrlProp23.xml><?xml version="1.0" encoding="utf-8"?>
<formControlPr xmlns="http://schemas.microsoft.com/office/spreadsheetml/2009/9/main" objectType="CheckBox" fmlaLink="$X$68" lockText="1" noThreeD="1"/>
</file>

<file path=xl/ctrlProps/ctrlProp24.xml><?xml version="1.0" encoding="utf-8"?>
<formControlPr xmlns="http://schemas.microsoft.com/office/spreadsheetml/2009/9/main" objectType="CheckBox" fmlaLink="$X$35" lockText="1" noThreeD="1"/>
</file>

<file path=xl/ctrlProps/ctrlProp25.xml><?xml version="1.0" encoding="utf-8"?>
<formControlPr xmlns="http://schemas.microsoft.com/office/spreadsheetml/2009/9/main" objectType="CheckBox" fmlaLink="$Y$35" lockText="1" noThreeD="1"/>
</file>

<file path=xl/ctrlProps/ctrlProp26.xml><?xml version="1.0" encoding="utf-8"?>
<formControlPr xmlns="http://schemas.microsoft.com/office/spreadsheetml/2009/9/main" objectType="CheckBox" fmlaLink="$Z$35" lockText="1" noThreeD="1"/>
</file>

<file path=xl/ctrlProps/ctrlProp27.xml><?xml version="1.0" encoding="utf-8"?>
<formControlPr xmlns="http://schemas.microsoft.com/office/spreadsheetml/2009/9/main" objectType="CheckBox" fmlaLink="$X$36" lockText="1" noThreeD="1"/>
</file>

<file path=xl/ctrlProps/ctrlProp28.xml><?xml version="1.0" encoding="utf-8"?>
<formControlPr xmlns="http://schemas.microsoft.com/office/spreadsheetml/2009/9/main" objectType="CheckBox" fmlaLink="$Y$36" lockText="1" noThreeD="1"/>
</file>

<file path=xl/ctrlProps/ctrlProp29.xml><?xml version="1.0" encoding="utf-8"?>
<formControlPr xmlns="http://schemas.microsoft.com/office/spreadsheetml/2009/9/main" objectType="CheckBox" fmlaLink="$Z$36" lockText="1" noThreeD="1"/>
</file>

<file path=xl/ctrlProps/ctrlProp3.xml><?xml version="1.0" encoding="utf-8"?>
<formControlPr xmlns="http://schemas.microsoft.com/office/spreadsheetml/2009/9/main" objectType="CheckBox" checked="Checked" fmlaLink="$N$8" lockText="1" noThreeD="1"/>
</file>

<file path=xl/ctrlProps/ctrlProp30.xml><?xml version="1.0" encoding="utf-8"?>
<formControlPr xmlns="http://schemas.microsoft.com/office/spreadsheetml/2009/9/main" objectType="CheckBox" fmlaLink="$X$37" lockText="1" noThreeD="1"/>
</file>

<file path=xl/ctrlProps/ctrlProp31.xml><?xml version="1.0" encoding="utf-8"?>
<formControlPr xmlns="http://schemas.microsoft.com/office/spreadsheetml/2009/9/main" objectType="CheckBox" fmlaLink="$AB$37" lockText="1" noThreeD="1"/>
</file>

<file path=xl/ctrlProps/ctrlProp32.xml><?xml version="1.0" encoding="utf-8"?>
<formControlPr xmlns="http://schemas.microsoft.com/office/spreadsheetml/2009/9/main" objectType="CheckBox" fmlaLink="$AC$37" lockText="1" noThreeD="1"/>
</file>

<file path=xl/ctrlProps/ctrlProp33.xml><?xml version="1.0" encoding="utf-8"?>
<formControlPr xmlns="http://schemas.microsoft.com/office/spreadsheetml/2009/9/main" objectType="CheckBox" fmlaLink="$Y$37" lockText="1" noThreeD="1"/>
</file>

<file path=xl/ctrlProps/ctrlProp34.xml><?xml version="1.0" encoding="utf-8"?>
<formControlPr xmlns="http://schemas.microsoft.com/office/spreadsheetml/2009/9/main" objectType="CheckBox" fmlaLink="$AA$37" lockText="1" noThreeD="1"/>
</file>

<file path=xl/ctrlProps/ctrlProp35.xml><?xml version="1.0" encoding="utf-8"?>
<formControlPr xmlns="http://schemas.microsoft.com/office/spreadsheetml/2009/9/main" objectType="CheckBox" fmlaLink="$Z$37" lockText="1" noThreeD="1"/>
</file>

<file path=xl/ctrlProps/ctrlProp36.xml><?xml version="1.0" encoding="utf-8"?>
<formControlPr xmlns="http://schemas.microsoft.com/office/spreadsheetml/2009/9/main" objectType="CheckBox" fmlaLink="$X$38" lockText="1" noThreeD="1"/>
</file>

<file path=xl/ctrlProps/ctrlProp37.xml><?xml version="1.0" encoding="utf-8"?>
<formControlPr xmlns="http://schemas.microsoft.com/office/spreadsheetml/2009/9/main" objectType="CheckBox" fmlaLink="$AB$38" lockText="1" noThreeD="1"/>
</file>

<file path=xl/ctrlProps/ctrlProp38.xml><?xml version="1.0" encoding="utf-8"?>
<formControlPr xmlns="http://schemas.microsoft.com/office/spreadsheetml/2009/9/main" objectType="CheckBox" fmlaLink="$Y$38" lockText="1" noThreeD="1"/>
</file>

<file path=xl/ctrlProps/ctrlProp39.xml><?xml version="1.0" encoding="utf-8"?>
<formControlPr xmlns="http://schemas.microsoft.com/office/spreadsheetml/2009/9/main" objectType="CheckBox" fmlaLink="$AA$38" lockText="1" noThreeD="1"/>
</file>

<file path=xl/ctrlProps/ctrlProp4.xml><?xml version="1.0" encoding="utf-8"?>
<formControlPr xmlns="http://schemas.microsoft.com/office/spreadsheetml/2009/9/main" objectType="CheckBox" checked="Checked" fmlaLink="$W$22" lockText="1" noThreeD="1"/>
</file>

<file path=xl/ctrlProps/ctrlProp40.xml><?xml version="1.0" encoding="utf-8"?>
<formControlPr xmlns="http://schemas.microsoft.com/office/spreadsheetml/2009/9/main" objectType="CheckBox" fmlaLink="$Z$38" lockText="1" noThreeD="1"/>
</file>

<file path=xl/ctrlProps/ctrlProp41.xml><?xml version="1.0" encoding="utf-8"?>
<formControlPr xmlns="http://schemas.microsoft.com/office/spreadsheetml/2009/9/main" objectType="CheckBox" fmlaLink="$AA$35" lockText="1" noThreeD="1"/>
</file>

<file path=xl/ctrlProps/ctrlProp42.xml><?xml version="1.0" encoding="utf-8"?>
<formControlPr xmlns="http://schemas.microsoft.com/office/spreadsheetml/2009/9/main" objectType="CheckBox" fmlaLink="$AA$36" lockText="1" noThreeD="1"/>
</file>

<file path=xl/ctrlProps/ctrlProp43.xml><?xml version="1.0" encoding="utf-8"?>
<formControlPr xmlns="http://schemas.microsoft.com/office/spreadsheetml/2009/9/main" objectType="CheckBox" fmlaLink="$X$39" lockText="1" noThreeD="1"/>
</file>

<file path=xl/ctrlProps/ctrlProp44.xml><?xml version="1.0" encoding="utf-8"?>
<formControlPr xmlns="http://schemas.microsoft.com/office/spreadsheetml/2009/9/main" objectType="CheckBox" fmlaLink="$AA$39" lockText="1" noThreeD="1"/>
</file>

<file path=xl/ctrlProps/ctrlProp45.xml><?xml version="1.0" encoding="utf-8"?>
<formControlPr xmlns="http://schemas.microsoft.com/office/spreadsheetml/2009/9/main" objectType="CheckBox" fmlaLink="$Z$39" lockText="1" noThreeD="1"/>
</file>

<file path=xl/ctrlProps/ctrlProp46.xml><?xml version="1.0" encoding="utf-8"?>
<formControlPr xmlns="http://schemas.microsoft.com/office/spreadsheetml/2009/9/main" objectType="CheckBox" fmlaLink="$Y$39" lockText="1" noThreeD="1"/>
</file>

<file path=xl/ctrlProps/ctrlProp47.xml><?xml version="1.0" encoding="utf-8"?>
<formControlPr xmlns="http://schemas.microsoft.com/office/spreadsheetml/2009/9/main" objectType="CheckBox" fmlaLink="$Y$40" lockText="1" noThreeD="1"/>
</file>

<file path=xl/ctrlProps/ctrlProp48.xml><?xml version="1.0" encoding="utf-8"?>
<formControlPr xmlns="http://schemas.microsoft.com/office/spreadsheetml/2009/9/main" objectType="CheckBox" fmlaLink="$AC$40" lockText="1" noThreeD="1"/>
</file>

<file path=xl/ctrlProps/ctrlProp49.xml><?xml version="1.0" encoding="utf-8"?>
<formControlPr xmlns="http://schemas.microsoft.com/office/spreadsheetml/2009/9/main" objectType="CheckBox" fmlaLink="$X$40" lockText="1" noThreeD="1"/>
</file>

<file path=xl/ctrlProps/ctrlProp5.xml><?xml version="1.0" encoding="utf-8"?>
<formControlPr xmlns="http://schemas.microsoft.com/office/spreadsheetml/2009/9/main" objectType="CheckBox" fmlaLink="$W$23" lockText="1" noThreeD="1"/>
</file>

<file path=xl/ctrlProps/ctrlProp50.xml><?xml version="1.0" encoding="utf-8"?>
<formControlPr xmlns="http://schemas.microsoft.com/office/spreadsheetml/2009/9/main" objectType="CheckBox" checked="Checked" fmlaLink="$AA$40" lockText="1" noThreeD="1"/>
</file>

<file path=xl/ctrlProps/ctrlProp51.xml><?xml version="1.0" encoding="utf-8"?>
<formControlPr xmlns="http://schemas.microsoft.com/office/spreadsheetml/2009/9/main" objectType="CheckBox" fmlaLink="$Z$40" lockText="1" noThreeD="1"/>
</file>

<file path=xl/ctrlProps/ctrlProp52.xml><?xml version="1.0" encoding="utf-8"?>
<formControlPr xmlns="http://schemas.microsoft.com/office/spreadsheetml/2009/9/main" objectType="CheckBox" fmlaLink="$AB$40" lockText="1" noThreeD="1"/>
</file>

<file path=xl/ctrlProps/ctrlProp53.xml><?xml version="1.0" encoding="utf-8"?>
<formControlPr xmlns="http://schemas.microsoft.com/office/spreadsheetml/2009/9/main" objectType="CheckBox" fmlaLink="$Z$41" lockText="1" noThreeD="1"/>
</file>

<file path=xl/ctrlProps/ctrlProp54.xml><?xml version="1.0" encoding="utf-8"?>
<formControlPr xmlns="http://schemas.microsoft.com/office/spreadsheetml/2009/9/main" objectType="CheckBox" fmlaLink="$AE$41" lockText="1" noThreeD="1"/>
</file>

<file path=xl/ctrlProps/ctrlProp55.xml><?xml version="1.0" encoding="utf-8"?>
<formControlPr xmlns="http://schemas.microsoft.com/office/spreadsheetml/2009/9/main" objectType="CheckBox" fmlaLink="$Y$41" lockText="1" noThreeD="1"/>
</file>

<file path=xl/ctrlProps/ctrlProp56.xml><?xml version="1.0" encoding="utf-8"?>
<formControlPr xmlns="http://schemas.microsoft.com/office/spreadsheetml/2009/9/main" objectType="CheckBox" fmlaLink="$AC$41" lockText="1" noThreeD="1"/>
</file>

<file path=xl/ctrlProps/ctrlProp57.xml><?xml version="1.0" encoding="utf-8"?>
<formControlPr xmlns="http://schemas.microsoft.com/office/spreadsheetml/2009/9/main" objectType="CheckBox" fmlaLink="$AB$41" lockText="1" noThreeD="1"/>
</file>

<file path=xl/ctrlProps/ctrlProp58.xml><?xml version="1.0" encoding="utf-8"?>
<formControlPr xmlns="http://schemas.microsoft.com/office/spreadsheetml/2009/9/main" objectType="CheckBox" fmlaLink="$AD$41" lockText="1" noThreeD="1"/>
</file>

<file path=xl/ctrlProps/ctrlProp59.xml><?xml version="1.0" encoding="utf-8"?>
<formControlPr xmlns="http://schemas.microsoft.com/office/spreadsheetml/2009/9/main" objectType="CheckBox" fmlaLink="$X$41" lockText="1" noThreeD="1"/>
</file>

<file path=xl/ctrlProps/ctrlProp6.xml><?xml version="1.0" encoding="utf-8"?>
<formControlPr xmlns="http://schemas.microsoft.com/office/spreadsheetml/2009/9/main" objectType="CheckBox" fmlaLink="$W$24" lockText="1" noThreeD="1"/>
</file>

<file path=xl/ctrlProps/ctrlProp60.xml><?xml version="1.0" encoding="utf-8"?>
<formControlPr xmlns="http://schemas.microsoft.com/office/spreadsheetml/2009/9/main" objectType="CheckBox" fmlaLink="$AA$41" lockText="1" noThreeD="1"/>
</file>

<file path=xl/ctrlProps/ctrlProp61.xml><?xml version="1.0" encoding="utf-8"?>
<formControlPr xmlns="http://schemas.microsoft.com/office/spreadsheetml/2009/9/main" objectType="CheckBox" fmlaLink="$Y$42" lockText="1" noThreeD="1"/>
</file>

<file path=xl/ctrlProps/ctrlProp62.xml><?xml version="1.0" encoding="utf-8"?>
<formControlPr xmlns="http://schemas.microsoft.com/office/spreadsheetml/2009/9/main" objectType="CheckBox" fmlaLink="$AC$42" lockText="1" noThreeD="1"/>
</file>

<file path=xl/ctrlProps/ctrlProp63.xml><?xml version="1.0" encoding="utf-8"?>
<formControlPr xmlns="http://schemas.microsoft.com/office/spreadsheetml/2009/9/main" objectType="CheckBox" fmlaLink="$X$42" lockText="1" noThreeD="1"/>
</file>

<file path=xl/ctrlProps/ctrlProp64.xml><?xml version="1.0" encoding="utf-8"?>
<formControlPr xmlns="http://schemas.microsoft.com/office/spreadsheetml/2009/9/main" objectType="CheckBox" fmlaLink="$AA$42" lockText="1" noThreeD="1"/>
</file>

<file path=xl/ctrlProps/ctrlProp65.xml><?xml version="1.0" encoding="utf-8"?>
<formControlPr xmlns="http://schemas.microsoft.com/office/spreadsheetml/2009/9/main" objectType="CheckBox" fmlaLink="$Z$42" lockText="1" noThreeD="1"/>
</file>

<file path=xl/ctrlProps/ctrlProp66.xml><?xml version="1.0" encoding="utf-8"?>
<formControlPr xmlns="http://schemas.microsoft.com/office/spreadsheetml/2009/9/main" objectType="CheckBox" fmlaLink="$AB$42" lockText="1" noThreeD="1"/>
</file>

<file path=xl/ctrlProps/ctrlProp67.xml><?xml version="1.0" encoding="utf-8"?>
<formControlPr xmlns="http://schemas.microsoft.com/office/spreadsheetml/2009/9/main" objectType="CheckBox" fmlaLink="$AA$43" lockText="1" noThreeD="1"/>
</file>

<file path=xl/ctrlProps/ctrlProp68.xml><?xml version="1.0" encoding="utf-8"?>
<formControlPr xmlns="http://schemas.microsoft.com/office/spreadsheetml/2009/9/main" objectType="CheckBox" fmlaLink="$W$33" lockText="1" noThreeD="1"/>
</file>

<file path=xl/ctrlProps/ctrlProp69.xml><?xml version="1.0" encoding="utf-8"?>
<formControlPr xmlns="http://schemas.microsoft.com/office/spreadsheetml/2009/9/main" objectType="CheckBox" fmlaLink="$Z$43" lockText="1" noThreeD="1"/>
</file>

<file path=xl/ctrlProps/ctrlProp7.xml><?xml version="1.0" encoding="utf-8"?>
<formControlPr xmlns="http://schemas.microsoft.com/office/spreadsheetml/2009/9/main" objectType="CheckBox" fmlaLink="$W$61" lockText="1" noThreeD="1"/>
</file>

<file path=xl/ctrlProps/ctrlProp70.xml><?xml version="1.0" encoding="utf-8"?>
<formControlPr xmlns="http://schemas.microsoft.com/office/spreadsheetml/2009/9/main" objectType="CheckBox" fmlaLink="$AD$43" lockText="1" noThreeD="1"/>
</file>

<file path=xl/ctrlProps/ctrlProp71.xml><?xml version="1.0" encoding="utf-8"?>
<formControlPr xmlns="http://schemas.microsoft.com/office/spreadsheetml/2009/9/main" objectType="CheckBox" fmlaLink="$AC$43" lockText="1" noThreeD="1"/>
</file>

<file path=xl/ctrlProps/ctrlProp72.xml><?xml version="1.0" encoding="utf-8"?>
<formControlPr xmlns="http://schemas.microsoft.com/office/spreadsheetml/2009/9/main" objectType="CheckBox" fmlaLink="$AE$43" lockText="1" noThreeD="1"/>
</file>

<file path=xl/ctrlProps/ctrlProp73.xml><?xml version="1.0" encoding="utf-8"?>
<formControlPr xmlns="http://schemas.microsoft.com/office/spreadsheetml/2009/9/main" objectType="CheckBox" fmlaLink="$Y$43" lockText="1" noThreeD="1"/>
</file>

<file path=xl/ctrlProps/ctrlProp74.xml><?xml version="1.0" encoding="utf-8"?>
<formControlPr xmlns="http://schemas.microsoft.com/office/spreadsheetml/2009/9/main" objectType="CheckBox" fmlaLink="$AB$43" lockText="1" noThreeD="1"/>
</file>

<file path=xl/ctrlProps/ctrlProp75.xml><?xml version="1.0" encoding="utf-8"?>
<formControlPr xmlns="http://schemas.microsoft.com/office/spreadsheetml/2009/9/main" objectType="CheckBox" fmlaLink="$X$43" lockText="1" noThreeD="1"/>
</file>

<file path=xl/ctrlProps/ctrlProp76.xml><?xml version="1.0" encoding="utf-8"?>
<formControlPr xmlns="http://schemas.microsoft.com/office/spreadsheetml/2009/9/main" objectType="CheckBox" fmlaLink="$W$35" lockText="1" noThreeD="1"/>
</file>

<file path=xl/ctrlProps/ctrlProp77.xml><?xml version="1.0" encoding="utf-8"?>
<formControlPr xmlns="http://schemas.microsoft.com/office/spreadsheetml/2009/9/main" objectType="CheckBox" fmlaLink="$W$36" lockText="1" noThreeD="1"/>
</file>

<file path=xl/ctrlProps/ctrlProp78.xml><?xml version="1.0" encoding="utf-8"?>
<formControlPr xmlns="http://schemas.microsoft.com/office/spreadsheetml/2009/9/main" objectType="CheckBox" fmlaLink="$W$37" lockText="1" noThreeD="1"/>
</file>

<file path=xl/ctrlProps/ctrlProp79.xml><?xml version="1.0" encoding="utf-8"?>
<formControlPr xmlns="http://schemas.microsoft.com/office/spreadsheetml/2009/9/main" objectType="CheckBox" fmlaLink="$W$38" lockText="1" noThreeD="1"/>
</file>

<file path=xl/ctrlProps/ctrlProp8.xml><?xml version="1.0" encoding="utf-8"?>
<formControlPr xmlns="http://schemas.microsoft.com/office/spreadsheetml/2009/9/main" objectType="CheckBox" fmlaLink="$W$62" lockText="1" noThreeD="1"/>
</file>

<file path=xl/ctrlProps/ctrlProp80.xml><?xml version="1.0" encoding="utf-8"?>
<formControlPr xmlns="http://schemas.microsoft.com/office/spreadsheetml/2009/9/main" objectType="CheckBox" fmlaLink="$W$39" lockText="1" noThreeD="1"/>
</file>

<file path=xl/ctrlProps/ctrlProp81.xml><?xml version="1.0" encoding="utf-8"?>
<formControlPr xmlns="http://schemas.microsoft.com/office/spreadsheetml/2009/9/main" objectType="CheckBox" fmlaLink="$W$40" lockText="1" noThreeD="1"/>
</file>

<file path=xl/ctrlProps/ctrlProp82.xml><?xml version="1.0" encoding="utf-8"?>
<formControlPr xmlns="http://schemas.microsoft.com/office/spreadsheetml/2009/9/main" objectType="CheckBox" fmlaLink="$W$41" lockText="1" noThreeD="1"/>
</file>

<file path=xl/ctrlProps/ctrlProp83.xml><?xml version="1.0" encoding="utf-8"?>
<formControlPr xmlns="http://schemas.microsoft.com/office/spreadsheetml/2009/9/main" objectType="CheckBox" fmlaLink="$W$42" lockText="1" noThreeD="1"/>
</file>

<file path=xl/ctrlProps/ctrlProp84.xml><?xml version="1.0" encoding="utf-8"?>
<formControlPr xmlns="http://schemas.microsoft.com/office/spreadsheetml/2009/9/main" objectType="CheckBox" fmlaLink="$W$43" lockText="1" noThreeD="1"/>
</file>

<file path=xl/ctrlProps/ctrlProp85.xml><?xml version="1.0" encoding="utf-8"?>
<formControlPr xmlns="http://schemas.microsoft.com/office/spreadsheetml/2009/9/main" objectType="CheckBox" fmlaLink="$X$69" lockText="1" noThreeD="1"/>
</file>

<file path=xl/ctrlProps/ctrlProp86.xml><?xml version="1.0" encoding="utf-8"?>
<formControlPr xmlns="http://schemas.microsoft.com/office/spreadsheetml/2009/9/main" objectType="CheckBox" fmlaLink="$AA$45" lockText="1" noThreeD="1"/>
</file>

<file path=xl/ctrlProps/ctrlProp87.xml><?xml version="1.0" encoding="utf-8"?>
<formControlPr xmlns="http://schemas.microsoft.com/office/spreadsheetml/2009/9/main" objectType="CheckBox" fmlaLink="$Z$45" lockText="1" noThreeD="1"/>
</file>

<file path=xl/ctrlProps/ctrlProp88.xml><?xml version="1.0" encoding="utf-8"?>
<formControlPr xmlns="http://schemas.microsoft.com/office/spreadsheetml/2009/9/main" objectType="CheckBox" fmlaLink="$Y$45" lockText="1" noThreeD="1"/>
</file>

<file path=xl/ctrlProps/ctrlProp89.xml><?xml version="1.0" encoding="utf-8"?>
<formControlPr xmlns="http://schemas.microsoft.com/office/spreadsheetml/2009/9/main" objectType="CheckBox" fmlaLink="$X$45" lockText="1" noThreeD="1"/>
</file>

<file path=xl/ctrlProps/ctrlProp9.xml><?xml version="1.0" encoding="utf-8"?>
<formControlPr xmlns="http://schemas.microsoft.com/office/spreadsheetml/2009/9/main" objectType="CheckBox" fmlaLink="$W$63" lockText="1" noThreeD="1"/>
</file>

<file path=xl/ctrlProps/ctrlProp90.xml><?xml version="1.0" encoding="utf-8"?>
<formControlPr xmlns="http://schemas.microsoft.com/office/spreadsheetml/2009/9/main" objectType="CheckBox" fmlaLink="$W$45" lockText="1" noThreeD="1"/>
</file>

<file path=xl/ctrlProps/ctrlProp91.xml><?xml version="1.0" encoding="utf-8"?>
<formControlPr xmlns="http://schemas.microsoft.com/office/spreadsheetml/2009/9/main" objectType="CheckBox" fmlaLink="$W$19"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Info'!F9"/><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Agreement &amp; Terms'!Signatory"/><Relationship Id="rId2" Type="http://schemas.openxmlformats.org/officeDocument/2006/relationships/hyperlink" Target="#Partner_Name"/><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Section_TotalElectricity"/><Relationship Id="rId13" Type="http://schemas.openxmlformats.org/officeDocument/2006/relationships/hyperlink" Target="#Section_PartnerInformation"/><Relationship Id="rId3" Type="http://schemas.openxmlformats.org/officeDocument/2006/relationships/hyperlink" Target="#Profile"/><Relationship Id="rId7" Type="http://schemas.openxmlformats.org/officeDocument/2006/relationships/hyperlink" Target="#Section_ScopeOfOperations"/><Relationship Id="rId12" Type="http://schemas.openxmlformats.org/officeDocument/2006/relationships/hyperlink" Target="#Section_MotivatingFactors"/><Relationship Id="rId2" Type="http://schemas.openxmlformats.org/officeDocument/2006/relationships/hyperlink" Target="#'Contact Info'!F9"/><Relationship Id="rId1" Type="http://schemas.openxmlformats.org/officeDocument/2006/relationships/image" Target="../media/image2.jpeg"/><Relationship Id="rId6" Type="http://schemas.openxmlformats.org/officeDocument/2006/relationships/image" Target="../media/image4.svg"/><Relationship Id="rId11" Type="http://schemas.openxmlformats.org/officeDocument/2006/relationships/hyperlink" Target="#Section_Memberships"/><Relationship Id="rId5" Type="http://schemas.openxmlformats.org/officeDocument/2006/relationships/image" Target="../media/image3.png"/><Relationship Id="rId10" Type="http://schemas.openxmlformats.org/officeDocument/2006/relationships/hyperlink" Target="#Section_Targets"/><Relationship Id="rId4" Type="http://schemas.openxmlformats.org/officeDocument/2006/relationships/hyperlink" Target="#Section_ReportingPeriod"/><Relationship Id="rId9" Type="http://schemas.openxmlformats.org/officeDocument/2006/relationships/hyperlink" Target="#Section_OperationalFootprint"/></Relationships>
</file>

<file path=xl/drawings/_rels/drawing4.xml.rels><?xml version="1.0" encoding="UTF-8" standalone="yes"?>
<Relationships xmlns="http://schemas.openxmlformats.org/package/2006/relationships"><Relationship Id="rId3" Type="http://schemas.openxmlformats.org/officeDocument/2006/relationships/hyperlink" Target="#Retail"/><Relationship Id="rId2" Type="http://schemas.openxmlformats.org/officeDocument/2006/relationships/hyperlink" Target="#Partner_Name"/><Relationship Id="rId1" Type="http://schemas.openxmlformats.org/officeDocument/2006/relationships/image" Target="../media/image2.jpe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Section_LogoPermission"/></Relationships>
</file>

<file path=xl/drawings/_rels/drawing5.xml.rels><?xml version="1.0" encoding="UTF-8" standalone="yes"?>
<Relationships xmlns="http://schemas.openxmlformats.org/package/2006/relationships"><Relationship Id="rId3" Type="http://schemas.openxmlformats.org/officeDocument/2006/relationships/hyperlink" Target="#'Retail Help'!RetailSupplyOptions"/><Relationship Id="rId2" Type="http://schemas.openxmlformats.org/officeDocument/2006/relationships/hyperlink" Target="#Project"/><Relationship Id="rId1" Type="http://schemas.openxmlformats.org/officeDocument/2006/relationships/hyperlink" Target="#Profile"/><Relationship Id="rId6" Type="http://schemas.openxmlformats.org/officeDocument/2006/relationships/image" Target="../media/image2.jpeg"/><Relationship Id="rId5" Type="http://schemas.openxmlformats.org/officeDocument/2006/relationships/hyperlink" Target="#RetailThirdParty"/><Relationship Id="rId4" Type="http://schemas.openxmlformats.org/officeDocument/2006/relationships/hyperlink" Target="#RetailContractDuration"/></Relationships>
</file>

<file path=xl/drawings/_rels/drawing6.xml.rels><?xml version="1.0" encoding="UTF-8" standalone="yes"?>
<Relationships xmlns="http://schemas.openxmlformats.org/package/2006/relationships"><Relationship Id="rId3" Type="http://schemas.openxmlformats.org/officeDocument/2006/relationships/hyperlink" Target="#ProjectSupplyOptions"/><Relationship Id="rId2" Type="http://schemas.openxmlformats.org/officeDocument/2006/relationships/hyperlink" Target="#DataVerification"/><Relationship Id="rId1" Type="http://schemas.openxmlformats.org/officeDocument/2006/relationships/hyperlink" Target="#Retail"/><Relationship Id="rId6" Type="http://schemas.openxmlformats.org/officeDocument/2006/relationships/image" Target="../media/image2.jpeg"/><Relationship Id="rId5" Type="http://schemas.openxmlformats.org/officeDocument/2006/relationships/hyperlink" Target="#ProjectThirdParty"/><Relationship Id="rId4" Type="http://schemas.openxmlformats.org/officeDocument/2006/relationships/hyperlink" Target="#ProjectContractDuration"/></Relationships>
</file>

<file path=xl/drawings/_rels/drawing7.xml.rels><?xml version="1.0" encoding="UTF-8" standalone="yes"?>
<Relationships xmlns="http://schemas.openxmlformats.org/package/2006/relationships"><Relationship Id="rId3" Type="http://schemas.openxmlformats.org/officeDocument/2006/relationships/hyperlink" Target="#Partner_Name"/><Relationship Id="rId7" Type="http://schemas.openxmlformats.org/officeDocument/2006/relationships/hyperlink" Target="#Total_Annual_Electricity_Use"/><Relationship Id="rId2" Type="http://schemas.openxmlformats.org/officeDocument/2006/relationships/hyperlink" Target="#Project"/><Relationship Id="rId1" Type="http://schemas.openxmlformats.org/officeDocument/2006/relationships/image" Target="../media/image2.jpeg"/><Relationship Id="rId6" Type="http://schemas.openxmlformats.org/officeDocument/2006/relationships/hyperlink" Target="#ReportingPeriodStartDate"/><Relationship Id="rId5" Type="http://schemas.openxmlformats.org/officeDocument/2006/relationships/hyperlink" Target="#'Contact Info'!Contact_Primary"/><Relationship Id="rId4" Type="http://schemas.openxmlformats.org/officeDocument/2006/relationships/hyperlink" Target="#'Agreement &amp; Terms'!Signatory"/></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Retail"/></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Project"/><Relationship Id="rId1" Type="http://schemas.openxmlformats.org/officeDocument/2006/relationships/hyperlink" Target="#'Green Power - Project-Specific'!B5"/></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0</xdr:rowOff>
        </xdr:from>
        <xdr:to>
          <xdr:col>8</xdr:col>
          <xdr:colOff>1247775</xdr:colOff>
          <xdr:row>6</xdr:row>
          <xdr:rowOff>581025</xdr:rowOff>
        </xdr:to>
        <xdr:sp macro="" textlink="">
          <xdr:nvSpPr>
            <xdr:cNvPr id="38913" name="chkAgreement"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9</xdr:col>
      <xdr:colOff>1789485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000-000004000000}"/>
            </a:ext>
          </a:extLst>
        </xdr:cNvPr>
        <xdr:cNvSpPr txBox="1"/>
      </xdr:nvSpPr>
      <xdr:spPr>
        <a:xfrm>
          <a:off x="10285785"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7</xdr:col>
      <xdr:colOff>2128425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4000000}"/>
            </a:ext>
          </a:extLst>
        </xdr:cNvPr>
        <xdr:cNvSpPr txBox="1"/>
      </xdr:nvSpPr>
      <xdr:spPr>
        <a:xfrm>
          <a:off x="10348500"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6</xdr:col>
          <xdr:colOff>219075</xdr:colOff>
          <xdr:row>7</xdr:row>
          <xdr:rowOff>38100</xdr:rowOff>
        </xdr:from>
        <xdr:to>
          <xdr:col>6</xdr:col>
          <xdr:colOff>2114550</xdr:colOff>
          <xdr:row>7</xdr:row>
          <xdr:rowOff>238125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38100</xdr:rowOff>
        </xdr:from>
        <xdr:to>
          <xdr:col>7</xdr:col>
          <xdr:colOff>2133600</xdr:colOff>
          <xdr:row>7</xdr:row>
          <xdr:rowOff>219075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xdr:col>
      <xdr:colOff>650896</xdr:colOff>
      <xdr:row>0</xdr:row>
      <xdr:rowOff>218284</xdr:rowOff>
    </xdr:from>
    <xdr:ext cx="1417119" cy="346425"/>
    <xdr:sp macro="" textlink="">
      <xdr:nvSpPr>
        <xdr:cNvPr id="11" name="TextBox 10" descr="Go Back">
          <a:hlinkClick xmlns:r="http://schemas.openxmlformats.org/officeDocument/2006/relationships" r:id="rId3" tooltip="Go to previous page."/>
          <a:extLst>
            <a:ext uri="{FF2B5EF4-FFF2-40B4-BE49-F238E27FC236}">
              <a16:creationId xmlns:a16="http://schemas.microsoft.com/office/drawing/2014/main" id="{00000000-0008-0000-0100-00000B000000}"/>
            </a:ext>
          </a:extLst>
        </xdr:cNvPr>
        <xdr:cNvSpPr txBox="1">
          <a:spLocks noChangeAspect="1"/>
        </xdr:cNvSpPr>
      </xdr:nvSpPr>
      <xdr:spPr>
        <a:xfrm>
          <a:off x="8870971" y="218284"/>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457597</xdr:colOff>
      <xdr:row>0</xdr:row>
      <xdr:rowOff>792251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5372" cy="7922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12</xdr:col>
          <xdr:colOff>504825</xdr:colOff>
          <xdr:row>22</xdr:row>
          <xdr:rowOff>0</xdr:rowOff>
        </xdr:to>
        <xdr:sp macro="" textlink="">
          <xdr:nvSpPr>
            <xdr:cNvPr id="22529" name="chkAgreement"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9525</xdr:rowOff>
        </xdr:from>
        <xdr:to>
          <xdr:col>16</xdr:col>
          <xdr:colOff>114300</xdr:colOff>
          <xdr:row>23</xdr:row>
          <xdr:rowOff>9525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276225</xdr:rowOff>
        </xdr:from>
        <xdr:to>
          <xdr:col>12</xdr:col>
          <xdr:colOff>647700</xdr:colOff>
          <xdr:row>24</xdr:row>
          <xdr:rowOff>9525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315685</xdr:colOff>
      <xdr:row>0</xdr:row>
      <xdr:rowOff>194389</xdr:rowOff>
    </xdr:from>
    <xdr:ext cx="1417119" cy="346425"/>
    <xdr:sp macro="" textlink="">
      <xdr:nvSpPr>
        <xdr:cNvPr id="30" name="TextBox 29" descr="Go Back">
          <a:hlinkClick xmlns:r="http://schemas.openxmlformats.org/officeDocument/2006/relationships" r:id="rId2" tooltip="Go to previous page."/>
          <a:extLst>
            <a:ext uri="{FF2B5EF4-FFF2-40B4-BE49-F238E27FC236}">
              <a16:creationId xmlns:a16="http://schemas.microsoft.com/office/drawing/2014/main" id="{00000000-0008-0000-0200-00001E000000}"/>
            </a:ext>
          </a:extLst>
        </xdr:cNvPr>
        <xdr:cNvSpPr txBox="1">
          <a:spLocks noChangeAspect="1"/>
        </xdr:cNvSpPr>
      </xdr:nvSpPr>
      <xdr:spPr>
        <a:xfrm>
          <a:off x="9669235" y="194389"/>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oneCellAnchor>
    <xdr:from>
      <xdr:col>18</xdr:col>
      <xdr:colOff>549144</xdr:colOff>
      <xdr:row>0</xdr:row>
      <xdr:rowOff>194388</xdr:rowOff>
    </xdr:from>
    <xdr:ext cx="1417119" cy="346425"/>
    <xdr:sp macro="" textlink="">
      <xdr:nvSpPr>
        <xdr:cNvPr id="31" name="cmdNext2" descr="Next Page">
          <a:hlinkClick xmlns:r="http://schemas.openxmlformats.org/officeDocument/2006/relationships" r:id="rId3" tooltip="Go to next page."/>
          <a:extLst>
            <a:ext uri="{FF2B5EF4-FFF2-40B4-BE49-F238E27FC236}">
              <a16:creationId xmlns:a16="http://schemas.microsoft.com/office/drawing/2014/main" id="{00000000-0008-0000-0200-00001F000000}"/>
            </a:ext>
          </a:extLst>
        </xdr:cNvPr>
        <xdr:cNvSpPr txBox="1"/>
      </xdr:nvSpPr>
      <xdr:spPr>
        <a:xfrm>
          <a:off x="11140944" y="194388"/>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219075</xdr:colOff>
          <xdr:row>60</xdr:row>
          <xdr:rowOff>19050</xdr:rowOff>
        </xdr:from>
        <xdr:to>
          <xdr:col>7</xdr:col>
          <xdr:colOff>428625</xdr:colOff>
          <xdr:row>60</xdr:row>
          <xdr:rowOff>219075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61</xdr:row>
          <xdr:rowOff>19050</xdr:rowOff>
        </xdr:from>
        <xdr:to>
          <xdr:col>7</xdr:col>
          <xdr:colOff>428625</xdr:colOff>
          <xdr:row>61</xdr:row>
          <xdr:rowOff>219075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62</xdr:row>
          <xdr:rowOff>19050</xdr:rowOff>
        </xdr:from>
        <xdr:to>
          <xdr:col>7</xdr:col>
          <xdr:colOff>428625</xdr:colOff>
          <xdr:row>62</xdr:row>
          <xdr:rowOff>219075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63</xdr:row>
          <xdr:rowOff>28575</xdr:rowOff>
        </xdr:from>
        <xdr:to>
          <xdr:col>7</xdr:col>
          <xdr:colOff>428625</xdr:colOff>
          <xdr:row>63</xdr:row>
          <xdr:rowOff>219075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64</xdr:row>
          <xdr:rowOff>28575</xdr:rowOff>
        </xdr:from>
        <xdr:to>
          <xdr:col>7</xdr:col>
          <xdr:colOff>428625</xdr:colOff>
          <xdr:row>64</xdr:row>
          <xdr:rowOff>219075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65</xdr:row>
          <xdr:rowOff>28575</xdr:rowOff>
        </xdr:from>
        <xdr:to>
          <xdr:col>7</xdr:col>
          <xdr:colOff>428625</xdr:colOff>
          <xdr:row>65</xdr:row>
          <xdr:rowOff>228600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66</xdr:row>
          <xdr:rowOff>28575</xdr:rowOff>
        </xdr:from>
        <xdr:to>
          <xdr:col>7</xdr:col>
          <xdr:colOff>428625</xdr:colOff>
          <xdr:row>66</xdr:row>
          <xdr:rowOff>228600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67</xdr:row>
          <xdr:rowOff>28575</xdr:rowOff>
        </xdr:from>
        <xdr:to>
          <xdr:col>7</xdr:col>
          <xdr:colOff>428625</xdr:colOff>
          <xdr:row>67</xdr:row>
          <xdr:rowOff>228600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68</xdr:row>
          <xdr:rowOff>28575</xdr:rowOff>
        </xdr:from>
        <xdr:to>
          <xdr:col>7</xdr:col>
          <xdr:colOff>428625</xdr:colOff>
          <xdr:row>68</xdr:row>
          <xdr:rowOff>228600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60</xdr:row>
          <xdr:rowOff>38100</xdr:rowOff>
        </xdr:from>
        <xdr:to>
          <xdr:col>15</xdr:col>
          <xdr:colOff>400050</xdr:colOff>
          <xdr:row>60</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61</xdr:row>
          <xdr:rowOff>38100</xdr:rowOff>
        </xdr:from>
        <xdr:to>
          <xdr:col>15</xdr:col>
          <xdr:colOff>400050</xdr:colOff>
          <xdr:row>61</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62</xdr:row>
          <xdr:rowOff>38100</xdr:rowOff>
        </xdr:from>
        <xdr:to>
          <xdr:col>15</xdr:col>
          <xdr:colOff>400050</xdr:colOff>
          <xdr:row>62</xdr:row>
          <xdr:rowOff>228600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63</xdr:row>
          <xdr:rowOff>47625</xdr:rowOff>
        </xdr:from>
        <xdr:to>
          <xdr:col>15</xdr:col>
          <xdr:colOff>400050</xdr:colOff>
          <xdr:row>63</xdr:row>
          <xdr:rowOff>228600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47625</xdr:rowOff>
        </xdr:from>
        <xdr:to>
          <xdr:col>15</xdr:col>
          <xdr:colOff>400050</xdr:colOff>
          <xdr:row>64</xdr:row>
          <xdr:rowOff>228600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65</xdr:row>
          <xdr:rowOff>47625</xdr:rowOff>
        </xdr:from>
        <xdr:to>
          <xdr:col>15</xdr:col>
          <xdr:colOff>400050</xdr:colOff>
          <xdr:row>65</xdr:row>
          <xdr:rowOff>247650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66</xdr:row>
          <xdr:rowOff>47625</xdr:rowOff>
        </xdr:from>
        <xdr:to>
          <xdr:col>15</xdr:col>
          <xdr:colOff>400050</xdr:colOff>
          <xdr:row>66</xdr:row>
          <xdr:rowOff>247650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67</xdr:row>
          <xdr:rowOff>47625</xdr:rowOff>
        </xdr:from>
        <xdr:to>
          <xdr:col>15</xdr:col>
          <xdr:colOff>400050</xdr:colOff>
          <xdr:row>67</xdr:row>
          <xdr:rowOff>247650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34</xdr:row>
          <xdr:rowOff>47625</xdr:rowOff>
        </xdr:from>
        <xdr:to>
          <xdr:col>8</xdr:col>
          <xdr:colOff>476250</xdr:colOff>
          <xdr:row>34</xdr:row>
          <xdr:rowOff>247650</xdr:rowOff>
        </xdr:to>
        <xdr:sp macro="" textlink="">
          <xdr:nvSpPr>
            <xdr:cNvPr id="22609" name="Check_CA"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34</xdr:row>
          <xdr:rowOff>38100</xdr:rowOff>
        </xdr:from>
        <xdr:to>
          <xdr:col>9</xdr:col>
          <xdr:colOff>466725</xdr:colOff>
          <xdr:row>34</xdr:row>
          <xdr:rowOff>247650</xdr:rowOff>
        </xdr:to>
        <xdr:sp macro="" textlink="">
          <xdr:nvSpPr>
            <xdr:cNvPr id="22610" name="Check_NV"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34</xdr:row>
          <xdr:rowOff>47625</xdr:rowOff>
        </xdr:from>
        <xdr:to>
          <xdr:col>10</xdr:col>
          <xdr:colOff>485775</xdr:colOff>
          <xdr:row>34</xdr:row>
          <xdr:rowOff>247650</xdr:rowOff>
        </xdr:to>
        <xdr:sp macro="" textlink="">
          <xdr:nvSpPr>
            <xdr:cNvPr id="22611" name="Check_AZ"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57150</xdr:rowOff>
        </xdr:from>
        <xdr:to>
          <xdr:col>8</xdr:col>
          <xdr:colOff>485775</xdr:colOff>
          <xdr:row>35</xdr:row>
          <xdr:rowOff>257175</xdr:rowOff>
        </xdr:to>
        <xdr:sp macro="" textlink="">
          <xdr:nvSpPr>
            <xdr:cNvPr id="22612" name="Check_WA"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35</xdr:row>
          <xdr:rowOff>38100</xdr:rowOff>
        </xdr:from>
        <xdr:to>
          <xdr:col>9</xdr:col>
          <xdr:colOff>466725</xdr:colOff>
          <xdr:row>35</xdr:row>
          <xdr:rowOff>247650</xdr:rowOff>
        </xdr:to>
        <xdr:sp macro="" textlink="">
          <xdr:nvSpPr>
            <xdr:cNvPr id="22613" name="Check_OR"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35</xdr:row>
          <xdr:rowOff>57150</xdr:rowOff>
        </xdr:from>
        <xdr:to>
          <xdr:col>10</xdr:col>
          <xdr:colOff>485775</xdr:colOff>
          <xdr:row>35</xdr:row>
          <xdr:rowOff>257175</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36</xdr:row>
          <xdr:rowOff>57150</xdr:rowOff>
        </xdr:from>
        <xdr:to>
          <xdr:col>8</xdr:col>
          <xdr:colOff>485775</xdr:colOff>
          <xdr:row>36</xdr:row>
          <xdr:rowOff>257175</xdr:rowOff>
        </xdr:to>
        <xdr:sp macro="" textlink="">
          <xdr:nvSpPr>
            <xdr:cNvPr id="22615" name="Check_MT" hidden="1">
              <a:extLst>
                <a:ext uri="{63B3BB69-23CF-44E3-9099-C40C66FF867C}">
                  <a14:compatExt spid="_x0000_s22615"/>
                </a:ext>
                <a:ext uri="{FF2B5EF4-FFF2-40B4-BE49-F238E27FC236}">
                  <a16:creationId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47625</xdr:rowOff>
        </xdr:from>
        <xdr:to>
          <xdr:col>12</xdr:col>
          <xdr:colOff>476250</xdr:colOff>
          <xdr:row>36</xdr:row>
          <xdr:rowOff>247650</xdr:rowOff>
        </xdr:to>
        <xdr:sp macro="" textlink="">
          <xdr:nvSpPr>
            <xdr:cNvPr id="22616" name="Check_ND" hidden="1">
              <a:extLst>
                <a:ext uri="{63B3BB69-23CF-44E3-9099-C40C66FF867C}">
                  <a14:compatExt spid="_x0000_s22616"/>
                </a:ext>
                <a:ext uri="{FF2B5EF4-FFF2-40B4-BE49-F238E27FC236}">
                  <a16:creationId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36</xdr:row>
          <xdr:rowOff>38100</xdr:rowOff>
        </xdr:from>
        <xdr:to>
          <xdr:col>13</xdr:col>
          <xdr:colOff>457200</xdr:colOff>
          <xdr:row>36</xdr:row>
          <xdr:rowOff>247650</xdr:rowOff>
        </xdr:to>
        <xdr:sp macro="" textlink="">
          <xdr:nvSpPr>
            <xdr:cNvPr id="22617" name="Check_SD" hidden="1">
              <a:extLst>
                <a:ext uri="{63B3BB69-23CF-44E3-9099-C40C66FF867C}">
                  <a14:compatExt spid="_x0000_s22617"/>
                </a:ext>
                <a:ext uri="{FF2B5EF4-FFF2-40B4-BE49-F238E27FC236}">
                  <a16:creationId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36</xdr:row>
          <xdr:rowOff>38100</xdr:rowOff>
        </xdr:from>
        <xdr:to>
          <xdr:col>9</xdr:col>
          <xdr:colOff>466725</xdr:colOff>
          <xdr:row>36</xdr:row>
          <xdr:rowOff>247650</xdr:rowOff>
        </xdr:to>
        <xdr:sp macro="" textlink="">
          <xdr:nvSpPr>
            <xdr:cNvPr id="22618" name="Check_WY" hidden="1">
              <a:extLst>
                <a:ext uri="{63B3BB69-23CF-44E3-9099-C40C66FF867C}">
                  <a14:compatExt spid="_x0000_s22618"/>
                </a:ext>
                <a:ext uri="{FF2B5EF4-FFF2-40B4-BE49-F238E27FC236}">
                  <a16:creationId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36</xdr:row>
          <xdr:rowOff>57150</xdr:rowOff>
        </xdr:from>
        <xdr:to>
          <xdr:col>11</xdr:col>
          <xdr:colOff>495300</xdr:colOff>
          <xdr:row>36</xdr:row>
          <xdr:rowOff>257175</xdr:rowOff>
        </xdr:to>
        <xdr:sp macro="" textlink="">
          <xdr:nvSpPr>
            <xdr:cNvPr id="22619" name="Check_CO" hidden="1">
              <a:extLst>
                <a:ext uri="{63B3BB69-23CF-44E3-9099-C40C66FF867C}">
                  <a14:compatExt spid="_x0000_s22619"/>
                </a:ext>
                <a:ext uri="{FF2B5EF4-FFF2-40B4-BE49-F238E27FC236}">
                  <a16:creationId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36</xdr:row>
          <xdr:rowOff>28575</xdr:rowOff>
        </xdr:from>
        <xdr:to>
          <xdr:col>10</xdr:col>
          <xdr:colOff>476250</xdr:colOff>
          <xdr:row>36</xdr:row>
          <xdr:rowOff>228600</xdr:rowOff>
        </xdr:to>
        <xdr:sp macro="" textlink="">
          <xdr:nvSpPr>
            <xdr:cNvPr id="22620" name="Check_UT" hidden="1">
              <a:extLst>
                <a:ext uri="{63B3BB69-23CF-44E3-9099-C40C66FF867C}">
                  <a14:compatExt spid="_x0000_s22620"/>
                </a:ext>
                <a:ext uri="{FF2B5EF4-FFF2-40B4-BE49-F238E27FC236}">
                  <a16:creationId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37</xdr:row>
          <xdr:rowOff>47625</xdr:rowOff>
        </xdr:from>
        <xdr:to>
          <xdr:col>8</xdr:col>
          <xdr:colOff>495300</xdr:colOff>
          <xdr:row>37</xdr:row>
          <xdr:rowOff>247650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47625</xdr:rowOff>
        </xdr:from>
        <xdr:to>
          <xdr:col>12</xdr:col>
          <xdr:colOff>476250</xdr:colOff>
          <xdr:row>37</xdr:row>
          <xdr:rowOff>247650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47625</xdr:rowOff>
        </xdr:from>
        <xdr:to>
          <xdr:col>9</xdr:col>
          <xdr:colOff>457200</xdr:colOff>
          <xdr:row>37</xdr:row>
          <xdr:rowOff>247650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37</xdr:row>
          <xdr:rowOff>66675</xdr:rowOff>
        </xdr:from>
        <xdr:to>
          <xdr:col>11</xdr:col>
          <xdr:colOff>485775</xdr:colOff>
          <xdr:row>37</xdr:row>
          <xdr:rowOff>266700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37</xdr:row>
          <xdr:rowOff>38100</xdr:rowOff>
        </xdr:from>
        <xdr:to>
          <xdr:col>10</xdr:col>
          <xdr:colOff>476250</xdr:colOff>
          <xdr:row>37</xdr:row>
          <xdr:rowOff>247650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34</xdr:row>
          <xdr:rowOff>47625</xdr:rowOff>
        </xdr:from>
        <xdr:to>
          <xdr:col>11</xdr:col>
          <xdr:colOff>447675</xdr:colOff>
          <xdr:row>34</xdr:row>
          <xdr:rowOff>257175</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35</xdr:row>
          <xdr:rowOff>47625</xdr:rowOff>
        </xdr:from>
        <xdr:to>
          <xdr:col>11</xdr:col>
          <xdr:colOff>466725</xdr:colOff>
          <xdr:row>35</xdr:row>
          <xdr:rowOff>247650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2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57150</xdr:rowOff>
        </xdr:from>
        <xdr:to>
          <xdr:col>8</xdr:col>
          <xdr:colOff>485775</xdr:colOff>
          <xdr:row>38</xdr:row>
          <xdr:rowOff>266700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2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38</xdr:row>
          <xdr:rowOff>47625</xdr:rowOff>
        </xdr:from>
        <xdr:to>
          <xdr:col>11</xdr:col>
          <xdr:colOff>495300</xdr:colOff>
          <xdr:row>38</xdr:row>
          <xdr:rowOff>257175</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2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38</xdr:row>
          <xdr:rowOff>47625</xdr:rowOff>
        </xdr:from>
        <xdr:to>
          <xdr:col>10</xdr:col>
          <xdr:colOff>466725</xdr:colOff>
          <xdr:row>38</xdr:row>
          <xdr:rowOff>247650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2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47625</xdr:rowOff>
        </xdr:from>
        <xdr:to>
          <xdr:col>9</xdr:col>
          <xdr:colOff>457200</xdr:colOff>
          <xdr:row>38</xdr:row>
          <xdr:rowOff>247650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2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39</xdr:row>
          <xdr:rowOff>47625</xdr:rowOff>
        </xdr:from>
        <xdr:to>
          <xdr:col>9</xdr:col>
          <xdr:colOff>466725</xdr:colOff>
          <xdr:row>39</xdr:row>
          <xdr:rowOff>257175</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39</xdr:row>
          <xdr:rowOff>47625</xdr:rowOff>
        </xdr:from>
        <xdr:to>
          <xdr:col>13</xdr:col>
          <xdr:colOff>495300</xdr:colOff>
          <xdr:row>39</xdr:row>
          <xdr:rowOff>257175</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47625</xdr:rowOff>
        </xdr:from>
        <xdr:to>
          <xdr:col>8</xdr:col>
          <xdr:colOff>485775</xdr:colOff>
          <xdr:row>39</xdr:row>
          <xdr:rowOff>247650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39</xdr:row>
          <xdr:rowOff>47625</xdr:rowOff>
        </xdr:from>
        <xdr:to>
          <xdr:col>11</xdr:col>
          <xdr:colOff>485775</xdr:colOff>
          <xdr:row>39</xdr:row>
          <xdr:rowOff>247650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47625</xdr:rowOff>
        </xdr:from>
        <xdr:to>
          <xdr:col>10</xdr:col>
          <xdr:colOff>466725</xdr:colOff>
          <xdr:row>39</xdr:row>
          <xdr:rowOff>247650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57150</xdr:rowOff>
        </xdr:from>
        <xdr:to>
          <xdr:col>12</xdr:col>
          <xdr:colOff>476250</xdr:colOff>
          <xdr:row>39</xdr:row>
          <xdr:rowOff>257175</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47625</xdr:rowOff>
        </xdr:from>
        <xdr:to>
          <xdr:col>10</xdr:col>
          <xdr:colOff>476250</xdr:colOff>
          <xdr:row>40</xdr:row>
          <xdr:rowOff>257175</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40</xdr:row>
          <xdr:rowOff>38100</xdr:rowOff>
        </xdr:from>
        <xdr:to>
          <xdr:col>15</xdr:col>
          <xdr:colOff>428625</xdr:colOff>
          <xdr:row>40</xdr:row>
          <xdr:rowOff>247650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40</xdr:row>
          <xdr:rowOff>28575</xdr:rowOff>
        </xdr:from>
        <xdr:to>
          <xdr:col>9</xdr:col>
          <xdr:colOff>476250</xdr:colOff>
          <xdr:row>40</xdr:row>
          <xdr:rowOff>228600</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2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40</xdr:row>
          <xdr:rowOff>47625</xdr:rowOff>
        </xdr:from>
        <xdr:to>
          <xdr:col>13</xdr:col>
          <xdr:colOff>485775</xdr:colOff>
          <xdr:row>40</xdr:row>
          <xdr:rowOff>247650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2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40</xdr:row>
          <xdr:rowOff>66675</xdr:rowOff>
        </xdr:from>
        <xdr:to>
          <xdr:col>12</xdr:col>
          <xdr:colOff>485775</xdr:colOff>
          <xdr:row>40</xdr:row>
          <xdr:rowOff>266700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40</xdr:row>
          <xdr:rowOff>66675</xdr:rowOff>
        </xdr:from>
        <xdr:to>
          <xdr:col>14</xdr:col>
          <xdr:colOff>457200</xdr:colOff>
          <xdr:row>40</xdr:row>
          <xdr:rowOff>266700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47625</xdr:rowOff>
        </xdr:from>
        <xdr:to>
          <xdr:col>8</xdr:col>
          <xdr:colOff>485775</xdr:colOff>
          <xdr:row>40</xdr:row>
          <xdr:rowOff>247650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40</xdr:row>
          <xdr:rowOff>57150</xdr:rowOff>
        </xdr:from>
        <xdr:to>
          <xdr:col>11</xdr:col>
          <xdr:colOff>485775</xdr:colOff>
          <xdr:row>40</xdr:row>
          <xdr:rowOff>257175</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57150</xdr:rowOff>
        </xdr:from>
        <xdr:to>
          <xdr:col>9</xdr:col>
          <xdr:colOff>495300</xdr:colOff>
          <xdr:row>41</xdr:row>
          <xdr:rowOff>266700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41</xdr:row>
          <xdr:rowOff>47625</xdr:rowOff>
        </xdr:from>
        <xdr:to>
          <xdr:col>13</xdr:col>
          <xdr:colOff>476250</xdr:colOff>
          <xdr:row>41</xdr:row>
          <xdr:rowOff>257175</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41</xdr:row>
          <xdr:rowOff>57150</xdr:rowOff>
        </xdr:from>
        <xdr:to>
          <xdr:col>8</xdr:col>
          <xdr:colOff>485775</xdr:colOff>
          <xdr:row>41</xdr:row>
          <xdr:rowOff>257175</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41</xdr:row>
          <xdr:rowOff>38100</xdr:rowOff>
        </xdr:from>
        <xdr:to>
          <xdr:col>11</xdr:col>
          <xdr:colOff>485775</xdr:colOff>
          <xdr:row>41</xdr:row>
          <xdr:rowOff>247650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47625</xdr:rowOff>
        </xdr:from>
        <xdr:to>
          <xdr:col>10</xdr:col>
          <xdr:colOff>466725</xdr:colOff>
          <xdr:row>41</xdr:row>
          <xdr:rowOff>247650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41</xdr:row>
          <xdr:rowOff>57150</xdr:rowOff>
        </xdr:from>
        <xdr:to>
          <xdr:col>12</xdr:col>
          <xdr:colOff>495300</xdr:colOff>
          <xdr:row>41</xdr:row>
          <xdr:rowOff>257175</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42</xdr:row>
          <xdr:rowOff>28575</xdr:rowOff>
        </xdr:from>
        <xdr:to>
          <xdr:col>11</xdr:col>
          <xdr:colOff>495300</xdr:colOff>
          <xdr:row>42</xdr:row>
          <xdr:rowOff>247650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47625</xdr:rowOff>
        </xdr:from>
        <xdr:to>
          <xdr:col>8</xdr:col>
          <xdr:colOff>466725</xdr:colOff>
          <xdr:row>32</xdr:row>
          <xdr:rowOff>266700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42</xdr:row>
          <xdr:rowOff>57150</xdr:rowOff>
        </xdr:from>
        <xdr:to>
          <xdr:col>10</xdr:col>
          <xdr:colOff>476250</xdr:colOff>
          <xdr:row>42</xdr:row>
          <xdr:rowOff>257175</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42</xdr:row>
          <xdr:rowOff>47625</xdr:rowOff>
        </xdr:from>
        <xdr:to>
          <xdr:col>14</xdr:col>
          <xdr:colOff>428625</xdr:colOff>
          <xdr:row>42</xdr:row>
          <xdr:rowOff>247650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42</xdr:row>
          <xdr:rowOff>57150</xdr:rowOff>
        </xdr:from>
        <xdr:to>
          <xdr:col>13</xdr:col>
          <xdr:colOff>485775</xdr:colOff>
          <xdr:row>42</xdr:row>
          <xdr:rowOff>257175</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42</xdr:row>
          <xdr:rowOff>66675</xdr:rowOff>
        </xdr:from>
        <xdr:to>
          <xdr:col>15</xdr:col>
          <xdr:colOff>476250</xdr:colOff>
          <xdr:row>42</xdr:row>
          <xdr:rowOff>266700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42</xdr:row>
          <xdr:rowOff>66675</xdr:rowOff>
        </xdr:from>
        <xdr:to>
          <xdr:col>9</xdr:col>
          <xdr:colOff>476250</xdr:colOff>
          <xdr:row>42</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42</xdr:row>
          <xdr:rowOff>76200</xdr:rowOff>
        </xdr:from>
        <xdr:to>
          <xdr:col>12</xdr:col>
          <xdr:colOff>495300</xdr:colOff>
          <xdr:row>42</xdr:row>
          <xdr:rowOff>276225</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42</xdr:row>
          <xdr:rowOff>47625</xdr:rowOff>
        </xdr:from>
        <xdr:to>
          <xdr:col>8</xdr:col>
          <xdr:colOff>495300</xdr:colOff>
          <xdr:row>42</xdr:row>
          <xdr:rowOff>247650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47625</xdr:rowOff>
        </xdr:from>
        <xdr:to>
          <xdr:col>7</xdr:col>
          <xdr:colOff>476250</xdr:colOff>
          <xdr:row>34</xdr:row>
          <xdr:rowOff>247650</xdr:rowOff>
        </xdr:to>
        <xdr:sp macro="" textlink="">
          <xdr:nvSpPr>
            <xdr:cNvPr id="22664" name="Check_West_All"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35</xdr:row>
          <xdr:rowOff>57150</xdr:rowOff>
        </xdr:from>
        <xdr:to>
          <xdr:col>7</xdr:col>
          <xdr:colOff>485775</xdr:colOff>
          <xdr:row>35</xdr:row>
          <xdr:rowOff>257175</xdr:rowOff>
        </xdr:to>
        <xdr:sp macro="" textlink="">
          <xdr:nvSpPr>
            <xdr:cNvPr id="22665" name="Check_PNW_All"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36</xdr:row>
          <xdr:rowOff>57150</xdr:rowOff>
        </xdr:from>
        <xdr:to>
          <xdr:col>7</xdr:col>
          <xdr:colOff>485775</xdr:colOff>
          <xdr:row>36</xdr:row>
          <xdr:rowOff>257175</xdr:rowOff>
        </xdr:to>
        <xdr:sp macro="" textlink="">
          <xdr:nvSpPr>
            <xdr:cNvPr id="22666" name="Check_Rocky_All"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47625</xdr:rowOff>
        </xdr:from>
        <xdr:to>
          <xdr:col>7</xdr:col>
          <xdr:colOff>495300</xdr:colOff>
          <xdr:row>37</xdr:row>
          <xdr:rowOff>247650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38</xdr:row>
          <xdr:rowOff>57150</xdr:rowOff>
        </xdr:from>
        <xdr:to>
          <xdr:col>7</xdr:col>
          <xdr:colOff>485775</xdr:colOff>
          <xdr:row>38</xdr:row>
          <xdr:rowOff>266700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47625</xdr:rowOff>
        </xdr:from>
        <xdr:to>
          <xdr:col>7</xdr:col>
          <xdr:colOff>476250</xdr:colOff>
          <xdr:row>39</xdr:row>
          <xdr:rowOff>247650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40</xdr:row>
          <xdr:rowOff>47625</xdr:rowOff>
        </xdr:from>
        <xdr:to>
          <xdr:col>7</xdr:col>
          <xdr:colOff>485775</xdr:colOff>
          <xdr:row>40</xdr:row>
          <xdr:rowOff>247650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57150</xdr:rowOff>
        </xdr:from>
        <xdr:to>
          <xdr:col>7</xdr:col>
          <xdr:colOff>485775</xdr:colOff>
          <xdr:row>41</xdr:row>
          <xdr:rowOff>257175</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47625</xdr:rowOff>
        </xdr:from>
        <xdr:to>
          <xdr:col>7</xdr:col>
          <xdr:colOff>495300</xdr:colOff>
          <xdr:row>42</xdr:row>
          <xdr:rowOff>247650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1538580</xdr:colOff>
      <xdr:row>12</xdr:row>
      <xdr:rowOff>200025</xdr:rowOff>
    </xdr:from>
    <xdr:to>
      <xdr:col>20</xdr:col>
      <xdr:colOff>12247</xdr:colOff>
      <xdr:row>14</xdr:row>
      <xdr:rowOff>11274</xdr:rowOff>
    </xdr:to>
    <xdr:pic>
      <xdr:nvPicPr>
        <xdr:cNvPr id="6"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9" y="4631191"/>
          <a:ext cx="363699" cy="359617"/>
        </a:xfrm>
        <a:prstGeom prst="rect">
          <a:avLst/>
        </a:prstGeom>
      </xdr:spPr>
    </xdr:pic>
    <xdr:clientData fPrintsWithSheet="0"/>
  </xdr:twoCellAnchor>
  <xdr:twoCellAnchor editAs="oneCell">
    <xdr:from>
      <xdr:col>18</xdr:col>
      <xdr:colOff>1548096</xdr:colOff>
      <xdr:row>17</xdr:row>
      <xdr:rowOff>123825</xdr:rowOff>
    </xdr:from>
    <xdr:to>
      <xdr:col>20</xdr:col>
      <xdr:colOff>21763</xdr:colOff>
      <xdr:row>18</xdr:row>
      <xdr:rowOff>211299</xdr:rowOff>
    </xdr:to>
    <xdr:pic>
      <xdr:nvPicPr>
        <xdr:cNvPr id="93" name="Arrow2" descr="More information below">
          <a:hlinkClick xmlns:r="http://schemas.openxmlformats.org/officeDocument/2006/relationships" r:id="rId7" tooltip="More information below"/>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7855" y="7079116"/>
          <a:ext cx="363699" cy="359617"/>
        </a:xfrm>
        <a:prstGeom prst="rect">
          <a:avLst/>
        </a:prstGeom>
      </xdr:spPr>
    </xdr:pic>
    <xdr:clientData fPrintsWithSheet="0"/>
  </xdr:twoCellAnchor>
  <xdr:twoCellAnchor editAs="oneCell">
    <xdr:from>
      <xdr:col>18</xdr:col>
      <xdr:colOff>1557619</xdr:colOff>
      <xdr:row>24</xdr:row>
      <xdr:rowOff>402191</xdr:rowOff>
    </xdr:from>
    <xdr:to>
      <xdr:col>20</xdr:col>
      <xdr:colOff>31286</xdr:colOff>
      <xdr:row>25</xdr:row>
      <xdr:rowOff>104972</xdr:rowOff>
    </xdr:to>
    <xdr:pic>
      <xdr:nvPicPr>
        <xdr:cNvPr id="94" name="Graphic 93" descr="More information below">
          <a:hlinkClick xmlns:r="http://schemas.openxmlformats.org/officeDocument/2006/relationships" r:id="rId8" tooltip="More information below"/>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49225" y="9689260"/>
          <a:ext cx="360006" cy="359617"/>
        </a:xfrm>
        <a:prstGeom prst="rect">
          <a:avLst/>
        </a:prstGeom>
      </xdr:spPr>
    </xdr:pic>
    <xdr:clientData fPrintsWithSheet="0"/>
  </xdr:twoCellAnchor>
  <xdr:twoCellAnchor editAs="oneCell">
    <xdr:from>
      <xdr:col>18</xdr:col>
      <xdr:colOff>1538574</xdr:colOff>
      <xdr:row>28</xdr:row>
      <xdr:rowOff>226660</xdr:rowOff>
    </xdr:from>
    <xdr:to>
      <xdr:col>20</xdr:col>
      <xdr:colOff>12241</xdr:colOff>
      <xdr:row>29</xdr:row>
      <xdr:rowOff>186032</xdr:rowOff>
    </xdr:to>
    <xdr:pic>
      <xdr:nvPicPr>
        <xdr:cNvPr id="95" name="Graphic 94" descr="More information below">
          <a:hlinkClick xmlns:r="http://schemas.openxmlformats.org/officeDocument/2006/relationships" r:id="rId9" tooltip="More information below"/>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0472" y="11637512"/>
          <a:ext cx="359422" cy="359617"/>
        </a:xfrm>
        <a:prstGeom prst="rect">
          <a:avLst/>
        </a:prstGeom>
      </xdr:spPr>
    </xdr:pic>
    <xdr:clientData fPrintsWithSheet="0"/>
  </xdr:twoCellAnchor>
  <xdr:twoCellAnchor editAs="oneCell">
    <xdr:from>
      <xdr:col>18</xdr:col>
      <xdr:colOff>1538575</xdr:colOff>
      <xdr:row>33</xdr:row>
      <xdr:rowOff>9525</xdr:rowOff>
    </xdr:from>
    <xdr:to>
      <xdr:col>20</xdr:col>
      <xdr:colOff>12242</xdr:colOff>
      <xdr:row>34</xdr:row>
      <xdr:rowOff>306549</xdr:rowOff>
    </xdr:to>
    <xdr:pic>
      <xdr:nvPicPr>
        <xdr:cNvPr id="96" name="Graphic 95"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6242166"/>
          <a:ext cx="363699" cy="359617"/>
        </a:xfrm>
        <a:prstGeom prst="rect">
          <a:avLst/>
        </a:prstGeom>
      </xdr:spPr>
    </xdr:pic>
    <xdr:clientData fPrintsWithSheet="0"/>
  </xdr:twoCellAnchor>
  <xdr:twoCellAnchor editAs="oneCell">
    <xdr:from>
      <xdr:col>18</xdr:col>
      <xdr:colOff>1538575</xdr:colOff>
      <xdr:row>54</xdr:row>
      <xdr:rowOff>363892</xdr:rowOff>
    </xdr:from>
    <xdr:to>
      <xdr:col>20</xdr:col>
      <xdr:colOff>12242</xdr:colOff>
      <xdr:row>56</xdr:row>
      <xdr:rowOff>201578</xdr:rowOff>
    </xdr:to>
    <xdr:pic>
      <xdr:nvPicPr>
        <xdr:cNvPr id="97" name="Graphic 96" descr="More information below">
          <a:hlinkClick xmlns:r="http://schemas.openxmlformats.org/officeDocument/2006/relationships" r:id="rId11" tooltip="More information below"/>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9403" y="21596089"/>
          <a:ext cx="361561" cy="359617"/>
        </a:xfrm>
        <a:prstGeom prst="rect">
          <a:avLst/>
        </a:prstGeom>
      </xdr:spPr>
    </xdr:pic>
    <xdr:clientData fPrintsWithSheet="0"/>
  </xdr:twoCellAnchor>
  <xdr:twoCellAnchor editAs="oneCell">
    <xdr:from>
      <xdr:col>18</xdr:col>
      <xdr:colOff>1538577</xdr:colOff>
      <xdr:row>69</xdr:row>
      <xdr:rowOff>9525</xdr:rowOff>
    </xdr:from>
    <xdr:to>
      <xdr:col>20</xdr:col>
      <xdr:colOff>12244</xdr:colOff>
      <xdr:row>70</xdr:row>
      <xdr:rowOff>249399</xdr:rowOff>
    </xdr:to>
    <xdr:pic>
      <xdr:nvPicPr>
        <xdr:cNvPr id="98" name="Graphic 97" descr="More information below">
          <a:hlinkClick xmlns:r="http://schemas.openxmlformats.org/officeDocument/2006/relationships" r:id="rId12" tooltip="More information below"/>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6" y="26224366"/>
          <a:ext cx="363699" cy="359617"/>
        </a:xfrm>
        <a:prstGeom prst="rect">
          <a:avLst/>
        </a:prstGeom>
      </xdr:spPr>
    </xdr:pic>
    <xdr:clientData fPrintsWithSheet="0"/>
  </xdr:twoCellAnchor>
  <xdr:twoCellAnchor editAs="oneCell">
    <xdr:from>
      <xdr:col>18</xdr:col>
      <xdr:colOff>1538577</xdr:colOff>
      <xdr:row>87</xdr:row>
      <xdr:rowOff>0</xdr:rowOff>
    </xdr:from>
    <xdr:to>
      <xdr:col>20</xdr:col>
      <xdr:colOff>12244</xdr:colOff>
      <xdr:row>87</xdr:row>
      <xdr:rowOff>359617</xdr:rowOff>
    </xdr:to>
    <xdr:pic>
      <xdr:nvPicPr>
        <xdr:cNvPr id="99" name="Graphic 98" descr="Go back to the top of the form">
          <a:hlinkClick xmlns:r="http://schemas.openxmlformats.org/officeDocument/2006/relationships" r:id="rId13" tooltip="Go back to the top of the form"/>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2130377" y="33032700"/>
          <a:ext cx="359617" cy="359617"/>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15</xdr:col>
          <xdr:colOff>190500</xdr:colOff>
          <xdr:row>68</xdr:row>
          <xdr:rowOff>47625</xdr:rowOff>
        </xdr:from>
        <xdr:to>
          <xdr:col>15</xdr:col>
          <xdr:colOff>400050</xdr:colOff>
          <xdr:row>68</xdr:row>
          <xdr:rowOff>247650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44</xdr:row>
          <xdr:rowOff>28575</xdr:rowOff>
        </xdr:from>
        <xdr:to>
          <xdr:col>11</xdr:col>
          <xdr:colOff>590550</xdr:colOff>
          <xdr:row>44</xdr:row>
          <xdr:rowOff>247650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57150</xdr:rowOff>
        </xdr:from>
        <xdr:to>
          <xdr:col>10</xdr:col>
          <xdr:colOff>476250</xdr:colOff>
          <xdr:row>44</xdr:row>
          <xdr:rowOff>257175</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66675</xdr:rowOff>
        </xdr:from>
        <xdr:to>
          <xdr:col>9</xdr:col>
          <xdr:colOff>476250</xdr:colOff>
          <xdr:row>44</xdr:row>
          <xdr:rowOff>266700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47625</xdr:rowOff>
        </xdr:from>
        <xdr:to>
          <xdr:col>8</xdr:col>
          <xdr:colOff>495300</xdr:colOff>
          <xdr:row>44</xdr:row>
          <xdr:rowOff>247650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47625</xdr:rowOff>
        </xdr:from>
        <xdr:to>
          <xdr:col>7</xdr:col>
          <xdr:colOff>495300</xdr:colOff>
          <xdr:row>44</xdr:row>
          <xdr:rowOff>247650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1538575</xdr:colOff>
      <xdr:row>43</xdr:row>
      <xdr:rowOff>9525</xdr:rowOff>
    </xdr:from>
    <xdr:ext cx="359617" cy="363699"/>
    <xdr:pic>
      <xdr:nvPicPr>
        <xdr:cNvPr id="105" name="Graphic 104"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3384666"/>
          <a:ext cx="363699" cy="359617"/>
        </a:xfrm>
        <a:prstGeom prst="rect">
          <a:avLst/>
        </a:prstGeom>
      </xdr:spPr>
    </xdr:pic>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156102</xdr:colOff>
      <xdr:row>0</xdr:row>
      <xdr:rowOff>792251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16</xdr:col>
      <xdr:colOff>311018</xdr:colOff>
      <xdr:row>0</xdr:row>
      <xdr:rowOff>204107</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300-000003000000}"/>
            </a:ext>
          </a:extLst>
        </xdr:cNvPr>
        <xdr:cNvSpPr txBox="1">
          <a:spLocks noChangeAspect="1"/>
        </xdr:cNvSpPr>
      </xdr:nvSpPr>
      <xdr:spPr>
        <a:xfrm>
          <a:off x="10098441" y="204107"/>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18</xdr:col>
      <xdr:colOff>524838</xdr:colOff>
      <xdr:row>0</xdr:row>
      <xdr:rowOff>204106</xdr:rowOff>
    </xdr:from>
    <xdr:ext cx="1417119" cy="346425"/>
    <xdr:sp macro="" textlink="">
      <xdr:nvSpPr>
        <xdr:cNvPr id="4" name="cmdNext2" descr="Next Page">
          <a:hlinkClick xmlns:r="http://schemas.openxmlformats.org/officeDocument/2006/relationships" r:id="rId3" tooltip="Go to next page."/>
          <a:extLst>
            <a:ext uri="{FF2B5EF4-FFF2-40B4-BE49-F238E27FC236}">
              <a16:creationId xmlns:a16="http://schemas.microsoft.com/office/drawing/2014/main" id="{00000000-0008-0000-0300-000004000000}"/>
            </a:ext>
          </a:extLst>
        </xdr:cNvPr>
        <xdr:cNvSpPr txBox="1"/>
      </xdr:nvSpPr>
      <xdr:spPr>
        <a:xfrm>
          <a:off x="11556343" y="20410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twoCellAnchor editAs="oneCell">
    <xdr:from>
      <xdr:col>19</xdr:col>
      <xdr:colOff>835856</xdr:colOff>
      <xdr:row>15</xdr:row>
      <xdr:rowOff>0</xdr:rowOff>
    </xdr:from>
    <xdr:to>
      <xdr:col>19</xdr:col>
      <xdr:colOff>1185948</xdr:colOff>
      <xdr:row>15</xdr:row>
      <xdr:rowOff>363699</xdr:rowOff>
    </xdr:to>
    <xdr:pic>
      <xdr:nvPicPr>
        <xdr:cNvPr id="5"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482598" y="6275809"/>
          <a:ext cx="363699" cy="350092"/>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276225</xdr:colOff>
          <xdr:row>18</xdr:row>
          <xdr:rowOff>0</xdr:rowOff>
        </xdr:from>
        <xdr:to>
          <xdr:col>13</xdr:col>
          <xdr:colOff>542925</xdr:colOff>
          <xdr:row>18</xdr:row>
          <xdr:rowOff>600075</xdr:rowOff>
        </xdr:to>
        <xdr:sp macro="" textlink="">
          <xdr:nvSpPr>
            <xdr:cNvPr id="41987" name="chkAgreement"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11</xdr:col>
      <xdr:colOff>350043</xdr:colOff>
      <xdr:row>0</xdr:row>
      <xdr:rowOff>230980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400-000002000000}"/>
            </a:ext>
          </a:extLst>
        </xdr:cNvPr>
        <xdr:cNvSpPr txBox="1">
          <a:spLocks/>
        </xdr:cNvSpPr>
      </xdr:nvSpPr>
      <xdr:spPr>
        <a:xfrm>
          <a:off x="10075068" y="23098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13</xdr:col>
      <xdr:colOff>488150</xdr:colOff>
      <xdr:row>0</xdr:row>
      <xdr:rowOff>230982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400-000003000000}"/>
            </a:ext>
          </a:extLst>
        </xdr:cNvPr>
        <xdr:cNvSpPr txBox="1">
          <a:spLocks/>
        </xdr:cNvSpPr>
      </xdr:nvSpPr>
      <xdr:spPr>
        <a:xfrm>
          <a:off x="11546675" y="23098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84</xdr:row>
          <xdr:rowOff>0</xdr:rowOff>
        </xdr:from>
        <xdr:to>
          <xdr:col>2</xdr:col>
          <xdr:colOff>1790700</xdr:colOff>
          <xdr:row>84</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7</xdr:col>
      <xdr:colOff>619124</xdr:colOff>
      <xdr:row>0</xdr:row>
      <xdr:rowOff>150018</xdr:rowOff>
    </xdr:from>
    <xdr:to>
      <xdr:col>8</xdr:col>
      <xdr:colOff>152399</xdr:colOff>
      <xdr:row>0</xdr:row>
      <xdr:rowOff>378618</xdr:rowOff>
    </xdr:to>
    <xdr:sp macro="" textlink="">
      <xdr:nvSpPr>
        <xdr:cNvPr id="4" name="Oval 3">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xdr:cNvSpPr>
      </xdr:nvSpPr>
      <xdr:spPr>
        <a:xfrm>
          <a:off x="7848599" y="150018"/>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xdr:col>
      <xdr:colOff>1369219</xdr:colOff>
      <xdr:row>3</xdr:row>
      <xdr:rowOff>250031</xdr:rowOff>
    </xdr:from>
    <xdr:to>
      <xdr:col>1</xdr:col>
      <xdr:colOff>1597819</xdr:colOff>
      <xdr:row>3</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400-000007000000}"/>
            </a:ext>
          </a:extLst>
        </xdr:cNvPr>
        <xdr:cNvSpPr>
          <a:spLocks noChangeAspect="1"/>
        </xdr:cNvSpPr>
      </xdr:nvSpPr>
      <xdr:spPr>
        <a:xfrm>
          <a:off x="1678782" y="1559719"/>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15</xdr:col>
      <xdr:colOff>666750</xdr:colOff>
      <xdr:row>2</xdr:row>
      <xdr:rowOff>28575</xdr:rowOff>
    </xdr:from>
    <xdr:to>
      <xdr:col>15</xdr:col>
      <xdr:colOff>895350</xdr:colOff>
      <xdr:row>2</xdr:row>
      <xdr:rowOff>257175</xdr:rowOff>
    </xdr:to>
    <xdr:sp macro="" textlink="">
      <xdr:nvSpPr>
        <xdr:cNvPr id="8" name="Oval 7">
          <a:hlinkClick xmlns:r="http://schemas.openxmlformats.org/officeDocument/2006/relationships" r:id="rId4" tooltip="Click to more details."/>
          <a:extLst>
            <a:ext uri="{FF2B5EF4-FFF2-40B4-BE49-F238E27FC236}">
              <a16:creationId xmlns:a16="http://schemas.microsoft.com/office/drawing/2014/main" id="{00000000-0008-0000-0400-000008000000}"/>
            </a:ext>
          </a:extLst>
        </xdr:cNvPr>
        <xdr:cNvSpPr>
          <a:spLocks noChangeAspect="1"/>
        </xdr:cNvSpPr>
      </xdr:nvSpPr>
      <xdr:spPr>
        <a:xfrm>
          <a:off x="13306425" y="1190625"/>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16</xdr:col>
      <xdr:colOff>914400</xdr:colOff>
      <xdr:row>3</xdr:row>
      <xdr:rowOff>38100</xdr:rowOff>
    </xdr:from>
    <xdr:to>
      <xdr:col>16</xdr:col>
      <xdr:colOff>1143000</xdr:colOff>
      <xdr:row>3</xdr:row>
      <xdr:rowOff>266700</xdr:rowOff>
    </xdr:to>
    <xdr:sp macro="" textlink="">
      <xdr:nvSpPr>
        <xdr:cNvPr id="9" name="Oval 8">
          <a:hlinkClick xmlns:r="http://schemas.openxmlformats.org/officeDocument/2006/relationships" r:id="rId5" tooltip="Click to more details."/>
          <a:extLst>
            <a:ext uri="{FF2B5EF4-FFF2-40B4-BE49-F238E27FC236}">
              <a16:creationId xmlns:a16="http://schemas.microsoft.com/office/drawing/2014/main" id="{00000000-0008-0000-0400-000009000000}"/>
            </a:ext>
          </a:extLst>
        </xdr:cNvPr>
        <xdr:cNvSpPr>
          <a:spLocks noChangeAspect="1"/>
        </xdr:cNvSpPr>
      </xdr:nvSpPr>
      <xdr:spPr>
        <a:xfrm>
          <a:off x="14535150" y="2114550"/>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987141</xdr:colOff>
      <xdr:row>0</xdr:row>
      <xdr:rowOff>211930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xdr:cNvSpPr>
      </xdr:nvSpPr>
      <xdr:spPr>
        <a:xfrm>
          <a:off x="10826466" y="21193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8</xdr:col>
      <xdr:colOff>1207292</xdr:colOff>
      <xdr:row>0</xdr:row>
      <xdr:rowOff>211932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500-000003000000}"/>
            </a:ext>
          </a:extLst>
        </xdr:cNvPr>
        <xdr:cNvSpPr txBox="1">
          <a:spLocks/>
        </xdr:cNvSpPr>
      </xdr:nvSpPr>
      <xdr:spPr>
        <a:xfrm>
          <a:off x="12294392" y="21193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215</xdr:row>
          <xdr:rowOff>0</xdr:rowOff>
        </xdr:from>
        <xdr:to>
          <xdr:col>2</xdr:col>
          <xdr:colOff>1790700</xdr:colOff>
          <xdr:row>215</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1345406</xdr:colOff>
      <xdr:row>3</xdr:row>
      <xdr:rowOff>133350</xdr:rowOff>
    </xdr:from>
    <xdr:to>
      <xdr:col>1</xdr:col>
      <xdr:colOff>1574006</xdr:colOff>
      <xdr:row>4</xdr:row>
      <xdr:rowOff>133350</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500-000007000000}"/>
            </a:ext>
          </a:extLst>
        </xdr:cNvPr>
        <xdr:cNvSpPr>
          <a:spLocks noChangeAspect="1"/>
        </xdr:cNvSpPr>
      </xdr:nvSpPr>
      <xdr:spPr>
        <a:xfrm>
          <a:off x="1659731"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6</xdr:col>
      <xdr:colOff>447675</xdr:colOff>
      <xdr:row>0</xdr:row>
      <xdr:rowOff>123825</xdr:rowOff>
    </xdr:from>
    <xdr:to>
      <xdr:col>6</xdr:col>
      <xdr:colOff>676275</xdr:colOff>
      <xdr:row>0</xdr:row>
      <xdr:rowOff>352425</xdr:rowOff>
    </xdr:to>
    <xdr:sp macro="" textlink="">
      <xdr:nvSpPr>
        <xdr:cNvPr id="10" name="Oval 9">
          <a:hlinkClick xmlns:r="http://schemas.openxmlformats.org/officeDocument/2006/relationships" r:id="rId3" tooltip="Click to more details."/>
          <a:extLst>
            <a:ext uri="{FF2B5EF4-FFF2-40B4-BE49-F238E27FC236}">
              <a16:creationId xmlns:a16="http://schemas.microsoft.com/office/drawing/2014/main" id="{00000000-0008-0000-0500-00000A000000}"/>
            </a:ext>
          </a:extLst>
        </xdr:cNvPr>
        <xdr:cNvSpPr>
          <a:spLocks noChangeAspect="1"/>
        </xdr:cNvSpPr>
      </xdr:nvSpPr>
      <xdr:spPr>
        <a:xfrm>
          <a:off x="9039225" y="123825"/>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13</xdr:col>
      <xdr:colOff>714375</xdr:colOff>
      <xdr:row>2</xdr:row>
      <xdr:rowOff>28575</xdr:rowOff>
    </xdr:from>
    <xdr:to>
      <xdr:col>13</xdr:col>
      <xdr:colOff>942975</xdr:colOff>
      <xdr:row>2</xdr:row>
      <xdr:rowOff>257175</xdr:rowOff>
    </xdr:to>
    <xdr:sp macro="" textlink="">
      <xdr:nvSpPr>
        <xdr:cNvPr id="9" name="Oval 8">
          <a:hlinkClick xmlns:r="http://schemas.openxmlformats.org/officeDocument/2006/relationships" r:id="rId4" tooltip="Click to more details."/>
          <a:extLst>
            <a:ext uri="{FF2B5EF4-FFF2-40B4-BE49-F238E27FC236}">
              <a16:creationId xmlns:a16="http://schemas.microsoft.com/office/drawing/2014/main" id="{00000000-0008-0000-0500-000009000000}"/>
            </a:ext>
          </a:extLst>
        </xdr:cNvPr>
        <xdr:cNvSpPr>
          <a:spLocks noChangeAspect="1"/>
        </xdr:cNvSpPr>
      </xdr:nvSpPr>
      <xdr:spPr>
        <a:xfrm>
          <a:off x="16630650" y="1190625"/>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14</xdr:col>
      <xdr:colOff>923925</xdr:colOff>
      <xdr:row>2</xdr:row>
      <xdr:rowOff>38100</xdr:rowOff>
    </xdr:from>
    <xdr:to>
      <xdr:col>14</xdr:col>
      <xdr:colOff>1152525</xdr:colOff>
      <xdr:row>2</xdr:row>
      <xdr:rowOff>266700</xdr:rowOff>
    </xdr:to>
    <xdr:sp macro="" textlink="">
      <xdr:nvSpPr>
        <xdr:cNvPr id="8" name="Oval 7">
          <a:hlinkClick xmlns:r="http://schemas.openxmlformats.org/officeDocument/2006/relationships" r:id="rId5" tooltip="Click to more details."/>
          <a:extLst>
            <a:ext uri="{FF2B5EF4-FFF2-40B4-BE49-F238E27FC236}">
              <a16:creationId xmlns:a16="http://schemas.microsoft.com/office/drawing/2014/main" id="{00000000-0008-0000-0500-000008000000}"/>
            </a:ext>
          </a:extLst>
        </xdr:cNvPr>
        <xdr:cNvSpPr>
          <a:spLocks noChangeAspect="1"/>
        </xdr:cNvSpPr>
      </xdr:nvSpPr>
      <xdr:spPr>
        <a:xfrm>
          <a:off x="18087975" y="120015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949204</xdr:colOff>
      <xdr:row>0</xdr:row>
      <xdr:rowOff>792251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4</xdr:col>
      <xdr:colOff>57150</xdr:colOff>
      <xdr:row>0</xdr:row>
      <xdr:rowOff>219076</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600-000003000000}"/>
            </a:ext>
          </a:extLst>
        </xdr:cNvPr>
        <xdr:cNvSpPr txBox="1">
          <a:spLocks noChangeAspect="1"/>
        </xdr:cNvSpPr>
      </xdr:nvSpPr>
      <xdr:spPr>
        <a:xfrm>
          <a:off x="11106150"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4</xdr:col>
      <xdr:colOff>66675</xdr:colOff>
      <xdr:row>5</xdr:row>
      <xdr:rowOff>0</xdr:rowOff>
    </xdr:from>
    <xdr:ext cx="2104049" cy="257175"/>
    <xdr:sp macro="" textlink="">
      <xdr:nvSpPr>
        <xdr:cNvPr id="4" name="TextBox 3" descr="Go Back">
          <a:hlinkClick xmlns:r="http://schemas.openxmlformats.org/officeDocument/2006/relationships" r:id="rId3" tooltip="Go to Organization Information."/>
          <a:extLst>
            <a:ext uri="{FF2B5EF4-FFF2-40B4-BE49-F238E27FC236}">
              <a16:creationId xmlns:a16="http://schemas.microsoft.com/office/drawing/2014/main" id="{00000000-0008-0000-0600-000004000000}"/>
            </a:ext>
          </a:extLst>
        </xdr:cNvPr>
        <xdr:cNvSpPr txBox="1">
          <a:spLocks noChangeAspect="1"/>
        </xdr:cNvSpPr>
      </xdr:nvSpPr>
      <xdr:spPr>
        <a:xfrm>
          <a:off x="11725275" y="3438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Edit</a:t>
          </a:r>
          <a:r>
            <a:rPr lang="en-US" sz="1000" b="1" baseline="0">
              <a:solidFill>
                <a:schemeClr val="bg2"/>
              </a:solidFill>
              <a:latin typeface="Arial" pitchFamily="34" charset="0"/>
              <a:cs typeface="Arial" pitchFamily="34" charset="0"/>
            </a:rPr>
            <a:t> Partner Name</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6</xdr:row>
      <xdr:rowOff>95250</xdr:rowOff>
    </xdr:from>
    <xdr:ext cx="2104049" cy="257175"/>
    <xdr:sp macro="" textlink="">
      <xdr:nvSpPr>
        <xdr:cNvPr id="5" name="TextBox 4" descr="Go Back">
          <a:hlinkClick xmlns:r="http://schemas.openxmlformats.org/officeDocument/2006/relationships" r:id="rId4" tooltip="Go to Partnership Terms."/>
          <a:extLst>
            <a:ext uri="{FF2B5EF4-FFF2-40B4-BE49-F238E27FC236}">
              <a16:creationId xmlns:a16="http://schemas.microsoft.com/office/drawing/2014/main" id="{00000000-0008-0000-0600-000005000000}"/>
            </a:ext>
          </a:extLst>
        </xdr:cNvPr>
        <xdr:cNvSpPr txBox="1">
          <a:spLocks noChangeAspect="1"/>
        </xdr:cNvSpPr>
      </xdr:nvSpPr>
      <xdr:spPr>
        <a:xfrm>
          <a:off x="10287000" y="3819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Edit</a:t>
          </a:r>
          <a:r>
            <a:rPr lang="en-US" sz="1000" b="1" baseline="0">
              <a:solidFill>
                <a:schemeClr val="bg2"/>
              </a:solidFill>
              <a:latin typeface="Arial" pitchFamily="34" charset="0"/>
              <a:cs typeface="Arial" pitchFamily="34" charset="0"/>
            </a:rPr>
            <a:t> Authorizing Official</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85725</xdr:colOff>
      <xdr:row>7</xdr:row>
      <xdr:rowOff>276225</xdr:rowOff>
    </xdr:from>
    <xdr:ext cx="2104049" cy="257175"/>
    <xdr:sp macro="" textlink="">
      <xdr:nvSpPr>
        <xdr:cNvPr id="6" name="TextBox 5" descr="Go Back">
          <a:hlinkClick xmlns:r="http://schemas.openxmlformats.org/officeDocument/2006/relationships" r:id="rId5" tooltip="Go to Contact Information."/>
          <a:extLst>
            <a:ext uri="{FF2B5EF4-FFF2-40B4-BE49-F238E27FC236}">
              <a16:creationId xmlns:a16="http://schemas.microsoft.com/office/drawing/2014/main" id="{00000000-0008-0000-0600-000006000000}"/>
            </a:ext>
          </a:extLst>
        </xdr:cNvPr>
        <xdr:cNvSpPr txBox="1">
          <a:spLocks noChangeAspect="1"/>
        </xdr:cNvSpPr>
      </xdr:nvSpPr>
      <xdr:spPr>
        <a:xfrm>
          <a:off x="9896475" y="49434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Edit</a:t>
          </a:r>
          <a:r>
            <a:rPr lang="en-US" sz="1000" b="1" baseline="0">
              <a:solidFill>
                <a:schemeClr val="bg2"/>
              </a:solidFill>
              <a:latin typeface="Arial" pitchFamily="34" charset="0"/>
              <a:cs typeface="Arial" pitchFamily="34" charset="0"/>
            </a:rPr>
            <a:t> Primary Contact</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76200</xdr:colOff>
      <xdr:row>8</xdr:row>
      <xdr:rowOff>0</xdr:rowOff>
    </xdr:from>
    <xdr:ext cx="2104049" cy="257175"/>
    <xdr:sp macro="" textlink="">
      <xdr:nvSpPr>
        <xdr:cNvPr id="7" name="TextBox 6" descr="Go Back">
          <a:hlinkClick xmlns:r="http://schemas.openxmlformats.org/officeDocument/2006/relationships" r:id="rId6" tooltip="Go to Reporting Period Start Date."/>
          <a:extLst>
            <a:ext uri="{FF2B5EF4-FFF2-40B4-BE49-F238E27FC236}">
              <a16:creationId xmlns:a16="http://schemas.microsoft.com/office/drawing/2014/main" id="{00000000-0008-0000-0600-000007000000}"/>
            </a:ext>
          </a:extLst>
        </xdr:cNvPr>
        <xdr:cNvSpPr txBox="1">
          <a:spLocks noChangeAspect="1"/>
        </xdr:cNvSpPr>
      </xdr:nvSpPr>
      <xdr:spPr>
        <a:xfrm>
          <a:off x="9886950" y="56102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Edit</a:t>
          </a:r>
          <a:r>
            <a:rPr lang="en-US" sz="1000" b="1" baseline="0">
              <a:solidFill>
                <a:schemeClr val="bg2"/>
              </a:solidFill>
              <a:latin typeface="Arial" pitchFamily="34" charset="0"/>
              <a:cs typeface="Arial" pitchFamily="34" charset="0"/>
            </a:rPr>
            <a:t> Reporting Period</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9</xdr:row>
      <xdr:rowOff>0</xdr:rowOff>
    </xdr:from>
    <xdr:ext cx="2104049" cy="257175"/>
    <xdr:sp macro="" textlink="">
      <xdr:nvSpPr>
        <xdr:cNvPr id="8" name="TextBox 7" descr="Go Back">
          <a:hlinkClick xmlns:r="http://schemas.openxmlformats.org/officeDocument/2006/relationships" r:id="rId7" tooltip="Go to Electricty Use."/>
          <a:extLst>
            <a:ext uri="{FF2B5EF4-FFF2-40B4-BE49-F238E27FC236}">
              <a16:creationId xmlns:a16="http://schemas.microsoft.com/office/drawing/2014/main" id="{00000000-0008-0000-0600-000008000000}"/>
            </a:ext>
          </a:extLst>
        </xdr:cNvPr>
        <xdr:cNvSpPr txBox="1">
          <a:spLocks noChangeAspect="1"/>
        </xdr:cNvSpPr>
      </xdr:nvSpPr>
      <xdr:spPr>
        <a:xfrm>
          <a:off x="9877425" y="5895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Edit</a:t>
          </a:r>
          <a:r>
            <a:rPr lang="en-US" sz="1000" b="1" baseline="0">
              <a:solidFill>
                <a:schemeClr val="bg2"/>
              </a:solidFill>
              <a:latin typeface="Arial" pitchFamily="34" charset="0"/>
              <a:cs typeface="Arial" pitchFamily="34" charset="0"/>
            </a:rPr>
            <a:t> Electricity Use</a:t>
          </a:r>
          <a:endParaRPr lang="en-US" sz="1000" b="1">
            <a:solidFill>
              <a:schemeClr val="bg2"/>
            </a:solidFill>
            <a:latin typeface="Arial" pitchFamily="34" charset="0"/>
            <a:cs typeface="Arial" pitchFamily="34" charset="0"/>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3429000</xdr:colOff>
      <xdr:row>4</xdr:row>
      <xdr:rowOff>304800</xdr:rowOff>
    </xdr:from>
    <xdr:ext cx="329564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2000000}"/>
            </a:ext>
          </a:extLst>
        </xdr:cNvPr>
        <xdr:cNvSpPr txBox="1">
          <a:spLocks noChangeAspect="1"/>
        </xdr:cNvSpPr>
      </xdr:nvSpPr>
      <xdr:spPr>
        <a:xfrm>
          <a:off x="3743325" y="45910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11</xdr:row>
      <xdr:rowOff>171450</xdr:rowOff>
    </xdr:from>
    <xdr:ext cx="329564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3000000}"/>
            </a:ext>
          </a:extLst>
        </xdr:cNvPr>
        <xdr:cNvSpPr txBox="1">
          <a:spLocks noChangeAspect="1"/>
        </xdr:cNvSpPr>
      </xdr:nvSpPr>
      <xdr:spPr>
        <a:xfrm>
          <a:off x="3724275" y="998220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6</xdr:row>
      <xdr:rowOff>1133475</xdr:rowOff>
    </xdr:from>
    <xdr:ext cx="329564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4000000}"/>
            </a:ext>
          </a:extLst>
        </xdr:cNvPr>
        <xdr:cNvSpPr txBox="1">
          <a:spLocks noChangeAspect="1"/>
        </xdr:cNvSpPr>
      </xdr:nvSpPr>
      <xdr:spPr>
        <a:xfrm>
          <a:off x="3743325" y="6543675"/>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6" name="TextBox 5" descr="Go Back">
          <a:hlinkClick xmlns:r="http://schemas.openxmlformats.org/officeDocument/2006/relationships" r:id="rId1" tooltip="Return to data entry tab"/>
          <a:extLst>
            <a:ext uri="{FF2B5EF4-FFF2-40B4-BE49-F238E27FC236}">
              <a16:creationId xmlns:a16="http://schemas.microsoft.com/office/drawing/2014/main" id="{00000000-0008-0000-0700-000006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3429000</xdr:colOff>
      <xdr:row>14</xdr:row>
      <xdr:rowOff>95250</xdr:rowOff>
    </xdr:from>
    <xdr:ext cx="323849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3000000}"/>
            </a:ext>
          </a:extLst>
        </xdr:cNvPr>
        <xdr:cNvSpPr txBox="1">
          <a:spLocks noChangeAspect="1"/>
        </xdr:cNvSpPr>
      </xdr:nvSpPr>
      <xdr:spPr>
        <a:xfrm>
          <a:off x="3609975" y="545782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4</xdr:row>
      <xdr:rowOff>314325</xdr:rowOff>
    </xdr:from>
    <xdr:ext cx="323849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4000000}"/>
            </a:ext>
          </a:extLst>
        </xdr:cNvPr>
        <xdr:cNvSpPr txBox="1">
          <a:spLocks noChangeAspect="1"/>
        </xdr:cNvSpPr>
      </xdr:nvSpPr>
      <xdr:spPr>
        <a:xfrm>
          <a:off x="3590925" y="257175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9</xdr:row>
      <xdr:rowOff>981075</xdr:rowOff>
    </xdr:from>
    <xdr:ext cx="3238499" cy="346425"/>
    <xdr:sp macro="" textlink="">
      <xdr:nvSpPr>
        <xdr:cNvPr id="6"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6000000}"/>
            </a:ext>
          </a:extLst>
        </xdr:cNvPr>
        <xdr:cNvSpPr txBox="1">
          <a:spLocks noChangeAspect="1"/>
        </xdr:cNvSpPr>
      </xdr:nvSpPr>
      <xdr:spPr>
        <a:xfrm>
          <a:off x="3743325" y="8267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5" name="TextBox 4" descr="Go Back">
          <a:hlinkClick xmlns:r="http://schemas.openxmlformats.org/officeDocument/2006/relationships" r:id="rId2" tooltip="Return to data entry tab"/>
          <a:extLst>
            <a:ext uri="{FF2B5EF4-FFF2-40B4-BE49-F238E27FC236}">
              <a16:creationId xmlns:a16="http://schemas.microsoft.com/office/drawing/2014/main" id="{00000000-0008-0000-0800-000005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3419475</xdr:colOff>
      <xdr:row>7</xdr:row>
      <xdr:rowOff>790575</xdr:rowOff>
    </xdr:from>
    <xdr:ext cx="3238499" cy="346425"/>
    <xdr:sp macro="" textlink="">
      <xdr:nvSpPr>
        <xdr:cNvPr id="7"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7000000}"/>
            </a:ext>
          </a:extLst>
        </xdr:cNvPr>
        <xdr:cNvSpPr txBox="1">
          <a:spLocks noChangeAspect="1"/>
        </xdr:cNvSpPr>
      </xdr:nvSpPr>
      <xdr:spPr>
        <a:xfrm>
          <a:off x="3733800" y="646747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power" TargetMode="External"/><Relationship Id="rId7" Type="http://schemas.openxmlformats.org/officeDocument/2006/relationships/hyperlink" Target="https://www.epa.gov/greenpower/meet-our-partners?partner=universityofillinoisaturbanachampaign" TargetMode="External"/><Relationship Id="rId2" Type="http://schemas.openxmlformats.org/officeDocument/2006/relationships/hyperlink" Target="https://www.epa.gov/greenpower/meet-our-partners" TargetMode="External"/><Relationship Id="rId1" Type="http://schemas.openxmlformats.org/officeDocument/2006/relationships/hyperlink" Target="https://www.epa.gov/sites/default/files/2016-01/documents/gpp_partnership_reqs.pdf" TargetMode="External"/><Relationship Id="rId6" Type="http://schemas.openxmlformats.org/officeDocument/2006/relationships/hyperlink" Target="https://www.epa.gov/sites/default/files/2016-01/documents/gpp_partnership_reqs.pdf" TargetMode="External"/><Relationship Id="rId11" Type="http://schemas.openxmlformats.org/officeDocument/2006/relationships/ctrlProp" Target="../ctrlProps/ctrlProp1.xml"/><Relationship Id="rId5" Type="http://schemas.openxmlformats.org/officeDocument/2006/relationships/hyperlink" Target="https://www.epa.gov/sites/default/files/2016-01/documents/gpp_partnership_reqs.pdf" TargetMode="External"/><Relationship Id="rId10" Type="http://schemas.openxmlformats.org/officeDocument/2006/relationships/vmlDrawing" Target="../drawings/vmlDrawing1.vml"/><Relationship Id="rId4" Type="http://schemas.openxmlformats.org/officeDocument/2006/relationships/hyperlink" Target="https://www.epa.gov/greenpower/green-power-partner-mark-use-and-display-guidelin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63" Type="http://schemas.openxmlformats.org/officeDocument/2006/relationships/ctrlProp" Target="../ctrlProps/ctrlProp62.xml"/><Relationship Id="rId68" Type="http://schemas.openxmlformats.org/officeDocument/2006/relationships/ctrlProp" Target="../ctrlProps/ctrlProp67.xml"/><Relationship Id="rId76" Type="http://schemas.openxmlformats.org/officeDocument/2006/relationships/ctrlProp" Target="../ctrlProps/ctrlProp75.xml"/><Relationship Id="rId84" Type="http://schemas.openxmlformats.org/officeDocument/2006/relationships/ctrlProp" Target="../ctrlProps/ctrlProp83.xml"/><Relationship Id="rId89" Type="http://schemas.openxmlformats.org/officeDocument/2006/relationships/ctrlProp" Target="../ctrlProps/ctrlProp88.xml"/><Relationship Id="rId7" Type="http://schemas.openxmlformats.org/officeDocument/2006/relationships/ctrlProp" Target="../ctrlProps/ctrlProp6.xml"/><Relationship Id="rId71" Type="http://schemas.openxmlformats.org/officeDocument/2006/relationships/ctrlProp" Target="../ctrlProps/ctrlProp70.xml"/><Relationship Id="rId2" Type="http://schemas.openxmlformats.org/officeDocument/2006/relationships/printerSettings" Target="../printerSettings/printerSettings3.bin"/><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8" Type="http://schemas.openxmlformats.org/officeDocument/2006/relationships/ctrlProp" Target="../ctrlProps/ctrlProp57.xml"/><Relationship Id="rId66" Type="http://schemas.openxmlformats.org/officeDocument/2006/relationships/ctrlProp" Target="../ctrlProps/ctrlProp65.xml"/><Relationship Id="rId74" Type="http://schemas.openxmlformats.org/officeDocument/2006/relationships/ctrlProp" Target="../ctrlProps/ctrlProp73.xml"/><Relationship Id="rId79" Type="http://schemas.openxmlformats.org/officeDocument/2006/relationships/ctrlProp" Target="../ctrlProps/ctrlProp78.xml"/><Relationship Id="rId87" Type="http://schemas.openxmlformats.org/officeDocument/2006/relationships/ctrlProp" Target="../ctrlProps/ctrlProp86.xml"/><Relationship Id="rId5" Type="http://schemas.openxmlformats.org/officeDocument/2006/relationships/ctrlProp" Target="../ctrlProps/ctrlProp4.xml"/><Relationship Id="rId61" Type="http://schemas.openxmlformats.org/officeDocument/2006/relationships/ctrlProp" Target="../ctrlProps/ctrlProp60.xml"/><Relationship Id="rId82" Type="http://schemas.openxmlformats.org/officeDocument/2006/relationships/ctrlProp" Target="../ctrlProps/ctrlProp81.xml"/><Relationship Id="rId90" Type="http://schemas.openxmlformats.org/officeDocument/2006/relationships/ctrlProp" Target="../ctrlProps/ctrlProp89.xml"/><Relationship Id="rId19" Type="http://schemas.openxmlformats.org/officeDocument/2006/relationships/ctrlProp" Target="../ctrlProps/ctrlProp1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64" Type="http://schemas.openxmlformats.org/officeDocument/2006/relationships/ctrlProp" Target="../ctrlProps/ctrlProp63.xml"/><Relationship Id="rId69" Type="http://schemas.openxmlformats.org/officeDocument/2006/relationships/ctrlProp" Target="../ctrlProps/ctrlProp68.xml"/><Relationship Id="rId77" Type="http://schemas.openxmlformats.org/officeDocument/2006/relationships/ctrlProp" Target="../ctrlProps/ctrlProp76.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80" Type="http://schemas.openxmlformats.org/officeDocument/2006/relationships/ctrlProp" Target="../ctrlProps/ctrlProp79.xml"/><Relationship Id="rId85" Type="http://schemas.openxmlformats.org/officeDocument/2006/relationships/ctrlProp" Target="../ctrlProps/ctrlProp84.xml"/><Relationship Id="rId3" Type="http://schemas.openxmlformats.org/officeDocument/2006/relationships/drawing" Target="../drawings/drawing3.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1" Type="http://schemas.openxmlformats.org/officeDocument/2006/relationships/hyperlink" Target="http://www.partner.com/sustainbility" TargetMode="External"/><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4" Type="http://schemas.openxmlformats.org/officeDocument/2006/relationships/vmlDrawing" Target="../drawings/vmlDrawing3.v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5.emf"/><Relationship Id="rId2" Type="http://schemas.openxmlformats.org/officeDocument/2006/relationships/hyperlink" Target="https://www.epa.gov/green-power-markets/green-power-supply-options" TargetMode="External"/><Relationship Id="rId1" Type="http://schemas.openxmlformats.org/officeDocument/2006/relationships/printerSettings" Target="../printerSettings/printerSettings5.bin"/><Relationship Id="rId6" Type="http://schemas.openxmlformats.org/officeDocument/2006/relationships/control" Target="../activeX/activeX1.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6.emf"/><Relationship Id="rId2" Type="http://schemas.openxmlformats.org/officeDocument/2006/relationships/hyperlink" Target="https://www.epa.gov/green-power-markets/green-power-supply-options" TargetMode="External"/><Relationship Id="rId1" Type="http://schemas.openxmlformats.org/officeDocument/2006/relationships/hyperlink" Target="https://mynasadata.larc.nasa.gov/latitudelongitude-finder/" TargetMode="External"/><Relationship Id="rId6" Type="http://schemas.openxmlformats.org/officeDocument/2006/relationships/control" Target="../activeX/activeX2.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epa.gov/greenpower/partnership-green-power-use-requiremen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5" Type="http://schemas.openxmlformats.org/officeDocument/2006/relationships/drawing" Target="../drawings/drawing8.xml"/><Relationship Id="rId4"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ogle.com/maps" TargetMode="Externa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drawing" Target="../drawings/drawing9.xml"/><Relationship Id="rId5" Type="http://schemas.openxmlformats.org/officeDocument/2006/relationships/printerSettings" Target="../printerSettings/printerSettings10.bin"/><Relationship Id="rId4" Type="http://schemas.openxmlformats.org/officeDocument/2006/relationships/hyperlink" Target="https://www.green-e.org/certified-resourc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FB77-AD81-43CC-B40B-7DBEC449C885}">
  <sheetPr>
    <tabColor rgb="FF04529A"/>
    <pageSetUpPr fitToPage="1"/>
  </sheetPr>
  <dimension ref="A1:P68"/>
  <sheetViews>
    <sheetView showGridLines="0" showRowColHeaders="0" tabSelected="1" zoomScaleNormal="100" workbookViewId="0">
      <pane ySplit="1" topLeftCell="A2" activePane="bottomLeft" state="frozen"/>
      <selection activeCell="H4" sqref="H4:P4"/>
      <selection pane="bottomLeft" activeCell="D7" sqref="D7:I7"/>
    </sheetView>
  </sheetViews>
  <sheetFormatPr defaultColWidth="9.28515625" defaultRowHeight="15" x14ac:dyDescent="0.25"/>
  <cols>
    <col min="1" max="1" width="4.7109375" style="84" customWidth="1"/>
    <col min="2" max="4" width="9.28515625" style="77"/>
    <col min="5" max="5" width="2.28515625" style="77" customWidth="1"/>
    <col min="6" max="7" width="9.28515625" style="77"/>
    <col min="8" max="8" width="37.140625" style="77" customWidth="1"/>
    <col min="9" max="9" width="36.85546875" style="77" customWidth="1"/>
    <col min="10" max="10" width="36.7109375" style="77" customWidth="1"/>
    <col min="11" max="11" width="9.28515625" style="77"/>
    <col min="12" max="12" width="4.7109375" style="84" customWidth="1"/>
    <col min="13" max="13" width="9.28515625" style="77" hidden="1" customWidth="1"/>
    <col min="14" max="16384" width="9.28515625" style="77"/>
  </cols>
  <sheetData>
    <row r="1" spans="1:16" s="74" customFormat="1" ht="63" customHeight="1" x14ac:dyDescent="0.25">
      <c r="A1" s="360" t="s">
        <v>345</v>
      </c>
      <c r="B1" s="360"/>
      <c r="C1" s="360"/>
      <c r="D1" s="360"/>
      <c r="E1" s="360"/>
      <c r="F1" s="360"/>
      <c r="G1" s="360"/>
      <c r="H1" s="360"/>
      <c r="I1" s="360"/>
      <c r="J1" s="360"/>
      <c r="K1" s="360"/>
      <c r="L1" s="360"/>
    </row>
    <row r="2" spans="1:16" s="76" customFormat="1" ht="60" customHeight="1" x14ac:dyDescent="0.25">
      <c r="A2" s="103"/>
      <c r="B2" s="366" t="s">
        <v>379</v>
      </c>
      <c r="C2" s="366"/>
      <c r="D2" s="366"/>
      <c r="E2" s="366"/>
      <c r="F2" s="366"/>
      <c r="G2" s="366"/>
      <c r="H2" s="366"/>
      <c r="I2" s="366"/>
      <c r="J2" s="366"/>
      <c r="K2" s="366"/>
      <c r="L2" s="104"/>
      <c r="M2" s="75"/>
      <c r="N2" s="75"/>
      <c r="O2" s="75"/>
      <c r="P2" s="75"/>
    </row>
    <row r="3" spans="1:16" ht="30" customHeight="1" x14ac:dyDescent="0.25">
      <c r="A3" s="105"/>
      <c r="B3" s="110"/>
      <c r="C3" s="362" t="s">
        <v>266</v>
      </c>
      <c r="D3" s="362"/>
      <c r="E3" s="362"/>
      <c r="F3" s="362"/>
      <c r="G3" s="362"/>
      <c r="H3" s="362"/>
      <c r="I3" s="89"/>
      <c r="J3" s="89"/>
      <c r="K3" s="89"/>
      <c r="L3" s="105"/>
    </row>
    <row r="4" spans="1:16" ht="17.25" customHeight="1" x14ac:dyDescent="0.25">
      <c r="A4" s="106"/>
      <c r="B4" s="89"/>
      <c r="C4" s="365" t="s">
        <v>419</v>
      </c>
      <c r="D4" s="365"/>
      <c r="E4" s="365"/>
      <c r="F4" s="365"/>
      <c r="G4" s="365"/>
      <c r="H4" s="365"/>
      <c r="I4" s="365"/>
      <c r="J4" s="365"/>
      <c r="K4" s="89"/>
      <c r="L4" s="106"/>
    </row>
    <row r="5" spans="1:16" ht="29.25" customHeight="1" x14ac:dyDescent="0.25">
      <c r="A5" s="106"/>
      <c r="B5" s="89"/>
      <c r="C5" s="363" t="s">
        <v>420</v>
      </c>
      <c r="D5" s="364"/>
      <c r="E5" s="364"/>
      <c r="F5" s="364"/>
      <c r="G5" s="364"/>
      <c r="H5" s="364"/>
      <c r="I5" s="364"/>
      <c r="J5" s="364"/>
      <c r="K5" s="89"/>
      <c r="L5" s="106"/>
    </row>
    <row r="6" spans="1:16" ht="30" customHeight="1" thickBot="1" x14ac:dyDescent="0.3">
      <c r="A6" s="105"/>
      <c r="B6" s="89"/>
      <c r="C6" s="362" t="s">
        <v>106</v>
      </c>
      <c r="D6" s="362"/>
      <c r="E6" s="362"/>
      <c r="F6" s="362"/>
      <c r="G6" s="362"/>
      <c r="H6" s="362"/>
      <c r="I6" s="89"/>
      <c r="J6" s="89"/>
      <c r="K6" s="89"/>
      <c r="L6" s="105"/>
    </row>
    <row r="7" spans="1:16" ht="48.75" customHeight="1" thickBot="1" x14ac:dyDescent="0.3">
      <c r="A7" s="107"/>
      <c r="B7" s="89"/>
      <c r="C7" s="78"/>
      <c r="D7" s="367" t="s">
        <v>421</v>
      </c>
      <c r="E7" s="367"/>
      <c r="F7" s="367"/>
      <c r="G7" s="367"/>
      <c r="H7" s="367"/>
      <c r="I7" s="368"/>
      <c r="J7" s="90"/>
      <c r="K7" s="89"/>
      <c r="L7" s="107"/>
      <c r="M7" s="250" t="b">
        <v>0</v>
      </c>
      <c r="N7" s="79"/>
      <c r="O7" s="79"/>
    </row>
    <row r="8" spans="1:16" s="81" customFormat="1" ht="23.25" customHeight="1" x14ac:dyDescent="0.2">
      <c r="A8" s="107"/>
      <c r="B8" s="91"/>
      <c r="C8" s="92"/>
      <c r="D8" s="371" t="s">
        <v>422</v>
      </c>
      <c r="E8" s="371"/>
      <c r="F8" s="371"/>
      <c r="G8" s="371"/>
      <c r="H8" s="93" t="str">
        <f>IF(Agreement_Checked,Signatory&amp;IF(H10&lt;&gt;"",", ","")&amp;H10&amp;IF(H11&lt;&gt;"",CHAR(10)&amp;"Signing Date: "&amp;TEXT(H11,"m/d/yyyy"),""),"The authorization checkbox on the Partnership Terms tab needs to be checked.")</f>
        <v>The authorization checkbox on the Partnership Terms tab needs to be checked.</v>
      </c>
      <c r="I8" s="94"/>
      <c r="J8" s="95"/>
      <c r="K8" s="95"/>
      <c r="L8" s="107"/>
      <c r="M8" s="80"/>
      <c r="N8" s="80"/>
      <c r="O8" s="80"/>
    </row>
    <row r="9" spans="1:16" s="81" customFormat="1" ht="24" hidden="1" customHeight="1" x14ac:dyDescent="0.2">
      <c r="A9" s="107"/>
      <c r="B9" s="91"/>
      <c r="C9" s="92"/>
      <c r="D9" s="91"/>
      <c r="E9" s="96"/>
      <c r="F9" s="91"/>
      <c r="G9" s="97" t="s">
        <v>107</v>
      </c>
      <c r="H9" s="82"/>
      <c r="I9" s="95"/>
      <c r="J9" s="95"/>
      <c r="K9" s="95"/>
      <c r="L9" s="107"/>
      <c r="M9" s="80"/>
      <c r="N9" s="80"/>
      <c r="O9" s="80"/>
    </row>
    <row r="10" spans="1:16" s="81" customFormat="1" ht="24" hidden="1" customHeight="1" x14ac:dyDescent="0.2">
      <c r="A10" s="107"/>
      <c r="B10" s="91"/>
      <c r="C10" s="92"/>
      <c r="D10" s="91"/>
      <c r="E10" s="96"/>
      <c r="F10" s="91"/>
      <c r="G10" s="97" t="s">
        <v>173</v>
      </c>
      <c r="H10" s="82"/>
      <c r="I10" s="95"/>
      <c r="J10" s="95"/>
      <c r="K10" s="95"/>
      <c r="L10" s="107"/>
      <c r="M10" s="80"/>
      <c r="N10" s="80"/>
      <c r="O10" s="80"/>
    </row>
    <row r="11" spans="1:16" s="81" customFormat="1" ht="24" customHeight="1" x14ac:dyDescent="0.2">
      <c r="A11" s="107"/>
      <c r="B11" s="91"/>
      <c r="C11" s="92"/>
      <c r="D11" s="91"/>
      <c r="E11" s="96"/>
      <c r="F11" s="98"/>
      <c r="G11" s="97" t="s">
        <v>242</v>
      </c>
      <c r="H11" s="83">
        <v>44951</v>
      </c>
      <c r="I11" s="99"/>
      <c r="J11" s="95"/>
      <c r="K11" s="95"/>
      <c r="L11" s="107"/>
      <c r="M11" s="80"/>
      <c r="N11" s="80"/>
      <c r="O11" s="80"/>
    </row>
    <row r="12" spans="1:16" s="81" customFormat="1" ht="23.25" customHeight="1" x14ac:dyDescent="0.2">
      <c r="A12" s="107"/>
      <c r="B12" s="91"/>
      <c r="C12" s="91"/>
      <c r="D12" s="91"/>
      <c r="E12" s="91"/>
      <c r="F12" s="91"/>
      <c r="G12" s="100" t="s">
        <v>423</v>
      </c>
      <c r="H12" s="91"/>
      <c r="I12" s="91"/>
      <c r="J12" s="91"/>
      <c r="K12" s="91"/>
      <c r="L12" s="107"/>
    </row>
    <row r="13" spans="1:16" ht="30" customHeight="1" x14ac:dyDescent="0.25">
      <c r="A13" s="108"/>
      <c r="B13" s="89"/>
      <c r="C13" s="359" t="s">
        <v>110</v>
      </c>
      <c r="D13" s="359"/>
      <c r="E13" s="359"/>
      <c r="F13" s="359"/>
      <c r="G13" s="359"/>
      <c r="H13" s="359"/>
      <c r="I13" s="101"/>
      <c r="J13" s="101"/>
      <c r="K13" s="89"/>
      <c r="L13" s="108"/>
    </row>
    <row r="14" spans="1:16" ht="18.75" x14ac:dyDescent="0.25">
      <c r="A14" s="106"/>
      <c r="B14" s="89"/>
      <c r="C14" s="89"/>
      <c r="D14" s="370" t="s">
        <v>380</v>
      </c>
      <c r="E14" s="370"/>
      <c r="F14" s="370"/>
      <c r="G14" s="370"/>
      <c r="H14" s="370"/>
      <c r="I14" s="370"/>
      <c r="J14" s="370"/>
      <c r="K14" s="89"/>
      <c r="L14" s="106"/>
    </row>
    <row r="15" spans="1:16" ht="18" customHeight="1" x14ac:dyDescent="0.25">
      <c r="A15" s="106"/>
      <c r="B15" s="89"/>
      <c r="C15" s="89"/>
      <c r="D15" s="236" t="s">
        <v>55</v>
      </c>
      <c r="E15" s="361" t="s">
        <v>386</v>
      </c>
      <c r="F15" s="361"/>
      <c r="G15" s="361"/>
      <c r="H15" s="361"/>
      <c r="I15" s="361"/>
      <c r="J15" s="361"/>
      <c r="K15" s="89"/>
      <c r="L15" s="106"/>
    </row>
    <row r="16" spans="1:16" ht="18" customHeight="1" x14ac:dyDescent="0.25">
      <c r="A16" s="104"/>
      <c r="B16" s="89"/>
      <c r="C16" s="89"/>
      <c r="D16" s="236"/>
      <c r="E16" s="236" t="s">
        <v>55</v>
      </c>
      <c r="F16" s="237" t="s">
        <v>231</v>
      </c>
      <c r="G16" s="238"/>
      <c r="H16" s="238"/>
      <c r="I16" s="238"/>
      <c r="J16" s="238"/>
      <c r="K16" s="89"/>
      <c r="L16" s="104"/>
    </row>
    <row r="17" spans="1:12" ht="18" customHeight="1" x14ac:dyDescent="0.25">
      <c r="A17" s="105"/>
      <c r="B17" s="89"/>
      <c r="C17" s="89"/>
      <c r="D17" s="236"/>
      <c r="E17" s="236" t="s">
        <v>55</v>
      </c>
      <c r="F17" s="237" t="s">
        <v>232</v>
      </c>
      <c r="G17" s="238"/>
      <c r="H17" s="238"/>
      <c r="I17" s="238"/>
      <c r="J17" s="238"/>
      <c r="K17" s="89"/>
      <c r="L17" s="105"/>
    </row>
    <row r="18" spans="1:12" ht="18" customHeight="1" x14ac:dyDescent="0.25">
      <c r="A18" s="107"/>
      <c r="B18" s="89"/>
      <c r="C18" s="89"/>
      <c r="D18" s="236"/>
      <c r="E18" s="236" t="s">
        <v>55</v>
      </c>
      <c r="F18" s="237" t="s">
        <v>402</v>
      </c>
      <c r="G18" s="238"/>
      <c r="H18" s="238"/>
      <c r="I18" s="238"/>
      <c r="J18" s="238"/>
      <c r="K18" s="89"/>
      <c r="L18" s="107"/>
    </row>
    <row r="19" spans="1:12" ht="18" customHeight="1" x14ac:dyDescent="0.25">
      <c r="A19" s="107"/>
      <c r="B19" s="89"/>
      <c r="C19" s="89"/>
      <c r="D19" s="236" t="s">
        <v>55</v>
      </c>
      <c r="E19" s="361" t="s">
        <v>387</v>
      </c>
      <c r="F19" s="361"/>
      <c r="G19" s="361"/>
      <c r="H19" s="361"/>
      <c r="I19" s="361"/>
      <c r="J19" s="361"/>
      <c r="K19" s="89"/>
      <c r="L19" s="107"/>
    </row>
    <row r="20" spans="1:12" ht="18" customHeight="1" x14ac:dyDescent="0.25">
      <c r="A20" s="107"/>
      <c r="B20" s="89"/>
      <c r="C20" s="89"/>
      <c r="D20" s="236" t="s">
        <v>55</v>
      </c>
      <c r="E20" s="361" t="s">
        <v>200</v>
      </c>
      <c r="F20" s="361"/>
      <c r="G20" s="361"/>
      <c r="H20" s="361"/>
      <c r="I20" s="361"/>
      <c r="J20" s="361"/>
      <c r="K20" s="89"/>
      <c r="L20" s="107"/>
    </row>
    <row r="21" spans="1:12" ht="18" customHeight="1" x14ac:dyDescent="0.25">
      <c r="A21" s="107"/>
      <c r="B21" s="89"/>
      <c r="C21" s="89"/>
      <c r="D21" s="236" t="s">
        <v>55</v>
      </c>
      <c r="E21" s="372" t="s">
        <v>388</v>
      </c>
      <c r="F21" s="372"/>
      <c r="G21" s="372"/>
      <c r="H21" s="372"/>
      <c r="I21" s="372"/>
      <c r="J21" s="372"/>
      <c r="K21" s="89"/>
      <c r="L21" s="107"/>
    </row>
    <row r="22" spans="1:12" ht="36" customHeight="1" x14ac:dyDescent="0.3">
      <c r="A22" s="107"/>
      <c r="B22" s="89"/>
      <c r="C22" s="89"/>
      <c r="D22" s="369" t="s">
        <v>57</v>
      </c>
      <c r="E22" s="369"/>
      <c r="F22" s="369"/>
      <c r="G22" s="369"/>
      <c r="H22" s="369"/>
      <c r="I22" s="369"/>
      <c r="J22" s="369"/>
      <c r="K22" s="89"/>
      <c r="L22" s="107"/>
    </row>
    <row r="23" spans="1:12" ht="18" customHeight="1" x14ac:dyDescent="0.25">
      <c r="A23" s="107"/>
      <c r="B23" s="89"/>
      <c r="C23" s="89"/>
      <c r="D23" s="102" t="s">
        <v>55</v>
      </c>
      <c r="E23" s="361" t="s">
        <v>111</v>
      </c>
      <c r="F23" s="361"/>
      <c r="G23" s="361"/>
      <c r="H23" s="361"/>
      <c r="I23" s="361"/>
      <c r="J23" s="361"/>
      <c r="K23" s="89"/>
      <c r="L23" s="107"/>
    </row>
    <row r="24" spans="1:12" ht="18" customHeight="1" x14ac:dyDescent="0.25">
      <c r="A24" s="109"/>
      <c r="B24" s="89"/>
      <c r="C24" s="89"/>
      <c r="D24" s="102" t="s">
        <v>55</v>
      </c>
      <c r="E24" s="361" t="s">
        <v>381</v>
      </c>
      <c r="F24" s="361"/>
      <c r="G24" s="361"/>
      <c r="H24" s="361"/>
      <c r="I24" s="361"/>
      <c r="J24" s="361"/>
      <c r="K24" s="89"/>
      <c r="L24" s="109"/>
    </row>
    <row r="25" spans="1:12" ht="18" customHeight="1" x14ac:dyDescent="0.25">
      <c r="A25" s="107"/>
      <c r="B25" s="89"/>
      <c r="C25" s="89"/>
      <c r="D25" s="102" t="s">
        <v>55</v>
      </c>
      <c r="E25" s="361" t="s">
        <v>389</v>
      </c>
      <c r="F25" s="361"/>
      <c r="G25" s="361"/>
      <c r="H25" s="361"/>
      <c r="I25" s="361"/>
      <c r="J25" s="361"/>
      <c r="K25" s="89"/>
      <c r="L25" s="107"/>
    </row>
    <row r="26" spans="1:12" ht="36" customHeight="1" x14ac:dyDescent="0.3">
      <c r="A26" s="107"/>
      <c r="B26" s="89"/>
      <c r="C26" s="89"/>
      <c r="D26" s="369" t="s">
        <v>54</v>
      </c>
      <c r="E26" s="369"/>
      <c r="F26" s="369"/>
      <c r="G26" s="369"/>
      <c r="H26" s="369"/>
      <c r="I26" s="369"/>
      <c r="J26" s="369"/>
      <c r="K26" s="89"/>
      <c r="L26" s="107"/>
    </row>
    <row r="27" spans="1:12" ht="30.75" customHeight="1" x14ac:dyDescent="0.25">
      <c r="A27" s="108"/>
      <c r="B27" s="89"/>
      <c r="C27" s="89"/>
      <c r="D27" s="102" t="s">
        <v>55</v>
      </c>
      <c r="E27" s="361" t="s">
        <v>112</v>
      </c>
      <c r="F27" s="361"/>
      <c r="G27" s="361"/>
      <c r="H27" s="361"/>
      <c r="I27" s="361"/>
      <c r="J27" s="361"/>
      <c r="K27" s="89"/>
      <c r="L27" s="108"/>
    </row>
    <row r="28" spans="1:12" ht="30.75" customHeight="1" x14ac:dyDescent="0.25">
      <c r="A28" s="106"/>
      <c r="B28" s="89"/>
      <c r="C28" s="89"/>
      <c r="D28" s="102" t="s">
        <v>55</v>
      </c>
      <c r="E28" s="361" t="s">
        <v>56</v>
      </c>
      <c r="F28" s="361"/>
      <c r="G28" s="361"/>
      <c r="H28" s="361"/>
      <c r="I28" s="361"/>
      <c r="J28" s="361"/>
      <c r="K28" s="89"/>
      <c r="L28" s="106"/>
    </row>
    <row r="29" spans="1:12" ht="46.5" customHeight="1" x14ac:dyDescent="0.25">
      <c r="A29" s="106"/>
      <c r="B29" s="89"/>
      <c r="C29" s="89"/>
      <c r="D29" s="102" t="s">
        <v>55</v>
      </c>
      <c r="E29" s="361" t="s">
        <v>113</v>
      </c>
      <c r="F29" s="361"/>
      <c r="G29" s="361"/>
      <c r="H29" s="361"/>
      <c r="I29" s="361"/>
      <c r="J29" s="361"/>
      <c r="K29" s="89"/>
      <c r="L29" s="106"/>
    </row>
    <row r="30" spans="1:12" ht="18" customHeight="1" x14ac:dyDescent="0.25">
      <c r="A30" s="109"/>
      <c r="B30" s="89"/>
      <c r="C30" s="89"/>
      <c r="D30" s="102" t="s">
        <v>55</v>
      </c>
      <c r="E30" s="361" t="s">
        <v>114</v>
      </c>
      <c r="F30" s="361"/>
      <c r="G30" s="361"/>
      <c r="H30" s="361"/>
      <c r="I30" s="361"/>
      <c r="J30" s="361"/>
      <c r="K30" s="89"/>
      <c r="L30" s="109"/>
    </row>
    <row r="31" spans="1:12" ht="18" customHeight="1" x14ac:dyDescent="0.25">
      <c r="A31" s="107"/>
      <c r="B31" s="89"/>
      <c r="C31" s="89"/>
      <c r="D31" s="102" t="s">
        <v>55</v>
      </c>
      <c r="E31" s="361" t="s">
        <v>281</v>
      </c>
      <c r="F31" s="361"/>
      <c r="G31" s="361"/>
      <c r="H31" s="361"/>
      <c r="I31" s="361"/>
      <c r="J31" s="361"/>
      <c r="K31" s="89"/>
      <c r="L31" s="107"/>
    </row>
    <row r="32" spans="1:12" x14ac:dyDescent="0.25">
      <c r="A32" s="106"/>
      <c r="B32" s="89"/>
      <c r="C32" s="89"/>
      <c r="D32" s="89"/>
      <c r="E32" s="89"/>
      <c r="F32" s="89"/>
      <c r="G32" s="89"/>
      <c r="H32" s="89"/>
      <c r="I32" s="89"/>
      <c r="J32" s="89"/>
      <c r="K32" s="89"/>
      <c r="L32" s="106"/>
    </row>
    <row r="33" spans="1:12" s="84" customFormat="1" ht="39.75" customHeight="1" x14ac:dyDescent="0.25">
      <c r="A33" s="106"/>
      <c r="B33" s="350" t="str">
        <f>Footer</f>
        <v xml:space="preserve">Return your completed form to Anthony Amato (anthony.amato@erg.com).  </v>
      </c>
      <c r="C33" s="352"/>
      <c r="D33" s="352"/>
      <c r="E33" s="352"/>
      <c r="F33" s="352"/>
      <c r="G33" s="352"/>
      <c r="H33" s="352"/>
      <c r="I33" s="352"/>
      <c r="J33" s="352"/>
      <c r="K33" s="352"/>
      <c r="L33" s="106"/>
    </row>
    <row r="34" spans="1:12" ht="15.75" x14ac:dyDescent="0.25">
      <c r="A34" s="85"/>
      <c r="L34" s="85"/>
    </row>
    <row r="35" spans="1:12" ht="15.75" x14ac:dyDescent="0.25">
      <c r="A35" s="85"/>
      <c r="L35" s="85"/>
    </row>
    <row r="36" spans="1:12" ht="15.75" x14ac:dyDescent="0.25">
      <c r="A36" s="85"/>
      <c r="L36" s="85"/>
    </row>
    <row r="37" spans="1:12" ht="15.75" x14ac:dyDescent="0.25">
      <c r="A37" s="85"/>
      <c r="L37" s="85"/>
    </row>
    <row r="38" spans="1:12" ht="15.75" x14ac:dyDescent="0.25">
      <c r="A38" s="85"/>
      <c r="L38" s="85"/>
    </row>
    <row r="39" spans="1:12" ht="15.75" x14ac:dyDescent="0.25">
      <c r="A39" s="85"/>
      <c r="L39" s="85"/>
    </row>
    <row r="40" spans="1:12" ht="15.75" x14ac:dyDescent="0.25">
      <c r="A40" s="85"/>
      <c r="L40" s="85"/>
    </row>
    <row r="41" spans="1:12" x14ac:dyDescent="0.25">
      <c r="A41" s="86"/>
      <c r="L41" s="86"/>
    </row>
    <row r="43" spans="1:12" x14ac:dyDescent="0.25">
      <c r="A43" s="87"/>
      <c r="L43" s="87"/>
    </row>
    <row r="44" spans="1:12" x14ac:dyDescent="0.25">
      <c r="A44" s="87"/>
      <c r="L44" s="87"/>
    </row>
    <row r="45" spans="1:12" x14ac:dyDescent="0.25">
      <c r="A45" s="87"/>
      <c r="L45" s="87"/>
    </row>
    <row r="46" spans="1:12" x14ac:dyDescent="0.25">
      <c r="A46" s="87"/>
      <c r="L46" s="87"/>
    </row>
    <row r="47" spans="1:12" x14ac:dyDescent="0.25">
      <c r="A47" s="87"/>
      <c r="L47" s="87"/>
    </row>
    <row r="48" spans="1:12" ht="15.75" x14ac:dyDescent="0.25">
      <c r="A48" s="85"/>
      <c r="L48" s="85"/>
    </row>
    <row r="49" spans="1:12" x14ac:dyDescent="0.25">
      <c r="A49" s="87"/>
      <c r="L49" s="87"/>
    </row>
    <row r="50" spans="1:12" x14ac:dyDescent="0.25">
      <c r="A50" s="87"/>
      <c r="L50" s="87"/>
    </row>
    <row r="51" spans="1:12" x14ac:dyDescent="0.25">
      <c r="A51" s="87"/>
      <c r="L51" s="87"/>
    </row>
    <row r="52" spans="1:12" x14ac:dyDescent="0.25">
      <c r="A52" s="87"/>
      <c r="L52" s="87"/>
    </row>
    <row r="53" spans="1:12" x14ac:dyDescent="0.25">
      <c r="A53" s="87"/>
      <c r="L53" s="87"/>
    </row>
    <row r="55" spans="1:12" x14ac:dyDescent="0.25">
      <c r="A55" s="88"/>
      <c r="L55" s="88"/>
    </row>
    <row r="56" spans="1:12" x14ac:dyDescent="0.25">
      <c r="A56" s="86"/>
      <c r="L56" s="86"/>
    </row>
    <row r="57" spans="1:12" x14ac:dyDescent="0.25">
      <c r="A57" s="86"/>
      <c r="L57" s="86"/>
    </row>
    <row r="58" spans="1:12" x14ac:dyDescent="0.25">
      <c r="A58" s="86"/>
      <c r="L58" s="86"/>
    </row>
    <row r="59" spans="1:12" x14ac:dyDescent="0.25">
      <c r="A59" s="86"/>
      <c r="L59" s="86"/>
    </row>
    <row r="60" spans="1:12" x14ac:dyDescent="0.25">
      <c r="A60" s="86"/>
      <c r="L60" s="86"/>
    </row>
    <row r="61" spans="1:12" x14ac:dyDescent="0.25">
      <c r="A61" s="86"/>
      <c r="L61" s="86"/>
    </row>
    <row r="62" spans="1:12" x14ac:dyDescent="0.25">
      <c r="A62" s="86"/>
      <c r="L62" s="86"/>
    </row>
    <row r="63" spans="1:12" x14ac:dyDescent="0.25">
      <c r="A63" s="86"/>
      <c r="L63" s="86"/>
    </row>
    <row r="64" spans="1:12" x14ac:dyDescent="0.25">
      <c r="A64" s="86"/>
      <c r="L64" s="86"/>
    </row>
    <row r="65" spans="1:12" x14ac:dyDescent="0.25">
      <c r="A65" s="86"/>
      <c r="L65" s="86"/>
    </row>
    <row r="66" spans="1:12" x14ac:dyDescent="0.25">
      <c r="A66" s="86"/>
      <c r="L66" s="86"/>
    </row>
    <row r="68" spans="1:12" x14ac:dyDescent="0.25">
      <c r="A68" s="88"/>
      <c r="L68" s="88"/>
    </row>
  </sheetData>
  <sheetProtection algorithmName="SHA-512" hashValue="MvJ8aBzgQ9o5aFAwqNR26HLCTJdE7TbfiVbd8rV17ebQ684P4vfmSWLaX3Fvt3BAgKhfrF0U9uScKdXtgZyp5Q==" saltValue="AupZk8O5fKEqIyj3jQJ1uA==" spinCount="100000" sheet="1" scenarios="1" formatRows="0"/>
  <mergeCells count="24">
    <mergeCell ref="E30:J30"/>
    <mergeCell ref="E31:J31"/>
    <mergeCell ref="D7:I7"/>
    <mergeCell ref="E23:J23"/>
    <mergeCell ref="E24:J24"/>
    <mergeCell ref="E25:J25"/>
    <mergeCell ref="D26:J26"/>
    <mergeCell ref="E27:J27"/>
    <mergeCell ref="E28:J28"/>
    <mergeCell ref="D14:J14"/>
    <mergeCell ref="E15:J15"/>
    <mergeCell ref="E19:J19"/>
    <mergeCell ref="E20:J20"/>
    <mergeCell ref="D8:G8"/>
    <mergeCell ref="E21:J21"/>
    <mergeCell ref="D22:J22"/>
    <mergeCell ref="C13:H13"/>
    <mergeCell ref="A1:L1"/>
    <mergeCell ref="E29:J29"/>
    <mergeCell ref="C6:H6"/>
    <mergeCell ref="C3:H3"/>
    <mergeCell ref="C5:J5"/>
    <mergeCell ref="C4:J4"/>
    <mergeCell ref="B2:K2"/>
  </mergeCells>
  <hyperlinks>
    <hyperlink ref="E31:J31" r:id="rId1" display="EPA may periodically revise Partnership Requirements." xr:uid="{A49CD073-36C6-4411-9EBE-967BB729CBDA}"/>
    <hyperlink ref="E25:J25" r:id="rId2" display="Provide a brief profile and visual description of the Partner's green power use on EPA's website." xr:uid="{5CE08D04-9528-4E4F-9518-20987BEFB862}"/>
    <hyperlink ref="B2:I2" r:id="rId3" display="The U.S. Environmental Protection Agency's Green Power Partnership works to protect human health and the environment by increasing use of voluntary renewable electricity by Partner organizations for their US-based operations.  By increasing demand for renewable electricity the EPA's Green Power Partnership supports the advancement of the American renewable energy market and the development of new renewable resources nationwide.  (www.epa.gov/greenpower)" xr:uid="{433281F5-3DEE-4575-BA39-400883855BBF}"/>
    <hyperlink ref="E21:J21" r:id="rId4" display="Actively display the EPA Green Power Partner Mark in a manner that is consistent with Partner Mark Use Guidelines." xr:uid="{6196C91A-1144-493A-A4BA-F1ED0CEA6C4B}"/>
    <hyperlink ref="E15:J15" r:id="rId5" display="Use green power that meets or exceeds Partnership Requirements." xr:uid="{291CFE33-6E1D-45E4-9F6E-F886257064FB}"/>
    <hyperlink ref="E19:J19" r:id="rId6" display="Use green power that meets or exceeds Partnership Requirements." xr:uid="{DD1A0E54-163D-48BC-8F97-9403BC06FB85}"/>
    <hyperlink ref="C5" r:id="rId7" xr:uid="{C2402E47-0260-48A7-B606-2947B25944D0}"/>
  </hyperlinks>
  <printOptions horizontalCentered="1"/>
  <pageMargins left="0.7" right="0.7" top="0.75" bottom="0.75" header="0.3" footer="0.3"/>
  <pageSetup scale="55" orientation="landscape" r:id="rId8"/>
  <headerFooter>
    <oddFooter>&amp;C&amp;P of &amp;N&amp;R&amp;F</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8913" r:id="rId11" name="chkAgreement">
              <controlPr defaultSize="0" autoFill="0" autoLine="0" autoPict="0">
                <anchor moveWithCells="1">
                  <from>
                    <xdr:col>2</xdr:col>
                    <xdr:colOff>285750</xdr:colOff>
                    <xdr:row>6</xdr:row>
                    <xdr:rowOff>0</xdr:rowOff>
                  </from>
                  <to>
                    <xdr:col>8</xdr:col>
                    <xdr:colOff>1247775</xdr:colOff>
                    <xdr:row>6</xdr:row>
                    <xdr:rowOff>581025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47"/>
  <sheetViews>
    <sheetView workbookViewId="0">
      <selection activeCell="B1" sqref="B1"/>
    </sheetView>
  </sheetViews>
  <sheetFormatPr defaultRowHeight="12.75" x14ac:dyDescent="0.2"/>
  <cols>
    <col min="1" max="1" width="18.7109375" bestFit="1" customWidth="1"/>
    <col min="2" max="2" width="22.42578125" style="3" bestFit="1" customWidth="1"/>
    <col min="3" max="3" width="62.42578125" bestFit="1" customWidth="1"/>
    <col min="4" max="4" width="15.140625" bestFit="1" customWidth="1"/>
    <col min="5" max="5" width="19.42578125" bestFit="1" customWidth="1"/>
    <col min="6" max="7" width="21" bestFit="1" customWidth="1"/>
    <col min="8" max="8" width="14.7109375" bestFit="1" customWidth="1"/>
    <col min="9" max="9" width="27.7109375" bestFit="1" customWidth="1"/>
    <col min="10" max="11" width="22.7109375" bestFit="1" customWidth="1"/>
    <col min="12" max="12" width="16.140625" bestFit="1" customWidth="1"/>
    <col min="13" max="13" width="37" style="25" bestFit="1" customWidth="1"/>
    <col min="14" max="14" width="6.42578125" customWidth="1"/>
    <col min="15" max="15" width="13.140625" customWidth="1"/>
  </cols>
  <sheetData>
    <row r="1" spans="1:15" x14ac:dyDescent="0.2">
      <c r="A1" s="2" t="s">
        <v>13</v>
      </c>
      <c r="B1" s="16" t="b">
        <v>1</v>
      </c>
      <c r="C1" s="23" t="s">
        <v>104</v>
      </c>
      <c r="D1" s="19"/>
    </row>
    <row r="2" spans="1:15" x14ac:dyDescent="0.2">
      <c r="A2" s="2" t="s">
        <v>12</v>
      </c>
      <c r="B2" s="17">
        <v>44895</v>
      </c>
      <c r="C2" s="23" t="s">
        <v>103</v>
      </c>
      <c r="D2" s="19"/>
    </row>
    <row r="3" spans="1:15" x14ac:dyDescent="0.2">
      <c r="A3" s="2" t="s">
        <v>11</v>
      </c>
      <c r="B3" s="16" t="s">
        <v>447</v>
      </c>
      <c r="C3" s="23"/>
      <c r="D3" s="22"/>
      <c r="E3" s="21"/>
    </row>
    <row r="4" spans="1:15" x14ac:dyDescent="0.2">
      <c r="A4" s="2" t="s">
        <v>58</v>
      </c>
      <c r="B4" s="17"/>
      <c r="C4" s="23"/>
      <c r="D4" s="3"/>
      <c r="E4" s="20"/>
    </row>
    <row r="5" spans="1:15" x14ac:dyDescent="0.2">
      <c r="A5" s="2" t="s">
        <v>53</v>
      </c>
      <c r="B5" s="18" t="s">
        <v>105</v>
      </c>
    </row>
    <row r="6" spans="1:15" x14ac:dyDescent="0.2">
      <c r="A6" s="2"/>
    </row>
    <row r="7" spans="1:15" ht="12.75" customHeight="1" x14ac:dyDescent="0.2">
      <c r="A7" s="1" t="s">
        <v>149</v>
      </c>
      <c r="B7" s="1" t="s">
        <v>91</v>
      </c>
      <c r="C7" s="1" t="s">
        <v>50</v>
      </c>
      <c r="D7" s="1" t="s">
        <v>170</v>
      </c>
      <c r="E7" s="1" t="s">
        <v>49</v>
      </c>
      <c r="F7" s="1" t="s">
        <v>85</v>
      </c>
      <c r="G7" s="1" t="s">
        <v>84</v>
      </c>
      <c r="H7" s="1" t="s">
        <v>89</v>
      </c>
      <c r="I7" s="1" t="s">
        <v>88</v>
      </c>
      <c r="J7" s="13" t="s">
        <v>87</v>
      </c>
      <c r="K7" s="13" t="s">
        <v>86</v>
      </c>
      <c r="L7" s="1" t="s">
        <v>92</v>
      </c>
      <c r="M7" s="13" t="s">
        <v>99</v>
      </c>
      <c r="N7" s="493" t="s">
        <v>163</v>
      </c>
      <c r="O7" s="493"/>
    </row>
    <row r="8" spans="1:15" ht="12.75" customHeight="1" x14ac:dyDescent="0.2">
      <c r="A8" s="6" t="s">
        <v>7</v>
      </c>
      <c r="B8" s="4" t="s">
        <v>59</v>
      </c>
      <c r="C8" s="28" t="s">
        <v>130</v>
      </c>
      <c r="D8" s="8" t="s">
        <v>171</v>
      </c>
      <c r="E8" s="21" t="s">
        <v>51</v>
      </c>
      <c r="F8" s="7" t="s">
        <v>5</v>
      </c>
      <c r="G8" s="7" t="s">
        <v>9</v>
      </c>
      <c r="H8" s="8" t="s">
        <v>101</v>
      </c>
      <c r="I8" s="7" t="s">
        <v>66</v>
      </c>
      <c r="J8" s="8" t="s">
        <v>80</v>
      </c>
      <c r="K8" s="14" t="s">
        <v>76</v>
      </c>
      <c r="L8" s="5" t="s">
        <v>93</v>
      </c>
      <c r="M8" s="8" t="s">
        <v>95</v>
      </c>
      <c r="N8" s="26">
        <v>1</v>
      </c>
      <c r="O8" s="15" t="s">
        <v>143</v>
      </c>
    </row>
    <row r="9" spans="1:15" ht="12.75" customHeight="1" x14ac:dyDescent="0.2">
      <c r="A9" s="10" t="s">
        <v>5</v>
      </c>
      <c r="B9" s="4" t="s">
        <v>14</v>
      </c>
      <c r="C9" s="29" t="s">
        <v>131</v>
      </c>
      <c r="D9" s="5" t="s">
        <v>127</v>
      </c>
      <c r="E9" s="31" t="s">
        <v>52</v>
      </c>
      <c r="F9" s="6" t="s">
        <v>7</v>
      </c>
      <c r="G9" s="6" t="s">
        <v>90</v>
      </c>
      <c r="H9" s="5" t="s">
        <v>0</v>
      </c>
      <c r="I9" s="6" t="s">
        <v>65</v>
      </c>
      <c r="J9" s="5" t="s">
        <v>81</v>
      </c>
      <c r="K9" s="15" t="s">
        <v>75</v>
      </c>
      <c r="L9" s="9" t="s">
        <v>94</v>
      </c>
      <c r="M9" s="5" t="s">
        <v>96</v>
      </c>
      <c r="N9" s="26">
        <v>2</v>
      </c>
      <c r="O9" s="15" t="s">
        <v>144</v>
      </c>
    </row>
    <row r="10" spans="1:15" ht="12.75" customHeight="1" x14ac:dyDescent="0.2">
      <c r="A10" s="33" t="s">
        <v>6</v>
      </c>
      <c r="B10" s="4" t="s">
        <v>15</v>
      </c>
      <c r="C10" s="30" t="s">
        <v>132</v>
      </c>
      <c r="D10" s="5" t="s">
        <v>37</v>
      </c>
      <c r="F10" s="6" t="s">
        <v>8</v>
      </c>
      <c r="G10" s="10" t="s">
        <v>10</v>
      </c>
      <c r="H10" s="5" t="s">
        <v>1</v>
      </c>
      <c r="I10" s="6" t="s">
        <v>82</v>
      </c>
      <c r="J10" s="5" t="s">
        <v>79</v>
      </c>
      <c r="K10" s="15" t="s">
        <v>70</v>
      </c>
      <c r="M10" s="5" t="s">
        <v>97</v>
      </c>
      <c r="N10" s="26">
        <v>3</v>
      </c>
      <c r="O10" s="15" t="s">
        <v>145</v>
      </c>
    </row>
    <row r="11" spans="1:15" ht="12.75" customHeight="1" x14ac:dyDescent="0.2">
      <c r="B11" s="4" t="s">
        <v>16</v>
      </c>
      <c r="D11" s="32"/>
      <c r="F11" s="10" t="s">
        <v>6</v>
      </c>
      <c r="G11" s="6"/>
      <c r="H11" s="5" t="s">
        <v>4</v>
      </c>
      <c r="I11" s="10" t="s">
        <v>64</v>
      </c>
      <c r="J11" s="5" t="s">
        <v>78</v>
      </c>
      <c r="K11" s="15" t="s">
        <v>74</v>
      </c>
      <c r="M11" s="5" t="s">
        <v>98</v>
      </c>
      <c r="N11" s="26">
        <v>4</v>
      </c>
      <c r="O11" s="15" t="s">
        <v>146</v>
      </c>
    </row>
    <row r="12" spans="1:15" ht="12.75" customHeight="1" x14ac:dyDescent="0.2">
      <c r="B12" s="4" t="s">
        <v>17</v>
      </c>
      <c r="G12" s="15"/>
      <c r="H12" s="5" t="s">
        <v>2</v>
      </c>
      <c r="J12" s="9" t="s">
        <v>77</v>
      </c>
      <c r="K12" s="15" t="s">
        <v>72</v>
      </c>
      <c r="M12" s="9" t="s">
        <v>37</v>
      </c>
      <c r="N12" s="27">
        <v>5</v>
      </c>
      <c r="O12" s="24" t="s">
        <v>147</v>
      </c>
    </row>
    <row r="13" spans="1:15" ht="12.75" customHeight="1" x14ac:dyDescent="0.2">
      <c r="B13" s="11" t="s">
        <v>60</v>
      </c>
      <c r="H13" s="9" t="s">
        <v>3</v>
      </c>
      <c r="K13" s="5" t="s">
        <v>71</v>
      </c>
      <c r="M13"/>
      <c r="N13" s="25"/>
    </row>
    <row r="14" spans="1:15" ht="12.75" customHeight="1" x14ac:dyDescent="0.2">
      <c r="B14" s="4" t="s">
        <v>18</v>
      </c>
      <c r="K14" s="5" t="s">
        <v>69</v>
      </c>
      <c r="M14"/>
      <c r="N14" s="25"/>
    </row>
    <row r="15" spans="1:15" ht="12.75" customHeight="1" x14ac:dyDescent="0.2">
      <c r="B15" s="4" t="s">
        <v>19</v>
      </c>
      <c r="K15" s="9" t="s">
        <v>73</v>
      </c>
      <c r="M15"/>
      <c r="N15" s="25"/>
    </row>
    <row r="16" spans="1:15" ht="12.75" customHeight="1" x14ac:dyDescent="0.2">
      <c r="B16" s="4" t="s">
        <v>20</v>
      </c>
      <c r="M16"/>
      <c r="N16" s="25"/>
    </row>
    <row r="17" spans="2:14" x14ac:dyDescent="0.2">
      <c r="B17" s="4" t="s">
        <v>21</v>
      </c>
      <c r="M17"/>
      <c r="N17" s="25"/>
    </row>
    <row r="18" spans="2:14" x14ac:dyDescent="0.2">
      <c r="B18" s="4" t="s">
        <v>22</v>
      </c>
    </row>
    <row r="19" spans="2:14" x14ac:dyDescent="0.2">
      <c r="B19" s="4" t="s">
        <v>23</v>
      </c>
    </row>
    <row r="20" spans="2:14" x14ac:dyDescent="0.2">
      <c r="B20" s="4" t="s">
        <v>24</v>
      </c>
    </row>
    <row r="21" spans="2:14" x14ac:dyDescent="0.2">
      <c r="B21" s="4" t="s">
        <v>25</v>
      </c>
    </row>
    <row r="22" spans="2:14" x14ac:dyDescent="0.2">
      <c r="B22" s="4" t="s">
        <v>26</v>
      </c>
    </row>
    <row r="23" spans="2:14" x14ac:dyDescent="0.2">
      <c r="B23" s="4" t="s">
        <v>27</v>
      </c>
    </row>
    <row r="24" spans="2:14" x14ac:dyDescent="0.2">
      <c r="B24" s="4" t="s">
        <v>28</v>
      </c>
    </row>
    <row r="25" spans="2:14" x14ac:dyDescent="0.2">
      <c r="B25" s="4" t="s">
        <v>29</v>
      </c>
    </row>
    <row r="26" spans="2:14" x14ac:dyDescent="0.2">
      <c r="B26" s="4" t="s">
        <v>30</v>
      </c>
    </row>
    <row r="27" spans="2:14" x14ac:dyDescent="0.2">
      <c r="B27" s="4" t="s">
        <v>31</v>
      </c>
    </row>
    <row r="28" spans="2:14" x14ac:dyDescent="0.2">
      <c r="B28" s="4" t="s">
        <v>32</v>
      </c>
    </row>
    <row r="29" spans="2:14" x14ac:dyDescent="0.2">
      <c r="B29" s="4" t="s">
        <v>33</v>
      </c>
    </row>
    <row r="30" spans="2:14" x14ac:dyDescent="0.2">
      <c r="B30" s="4" t="s">
        <v>34</v>
      </c>
    </row>
    <row r="31" spans="2:14" x14ac:dyDescent="0.2">
      <c r="B31" s="4" t="s">
        <v>61</v>
      </c>
    </row>
    <row r="32" spans="2:14" x14ac:dyDescent="0.2">
      <c r="B32" s="4" t="s">
        <v>35</v>
      </c>
    </row>
    <row r="33" spans="2:2" x14ac:dyDescent="0.2">
      <c r="B33" s="4" t="s">
        <v>36</v>
      </c>
    </row>
    <row r="34" spans="2:2" x14ac:dyDescent="0.2">
      <c r="B34" s="4" t="s">
        <v>62</v>
      </c>
    </row>
    <row r="35" spans="2:2" x14ac:dyDescent="0.2">
      <c r="B35" s="4" t="s">
        <v>37</v>
      </c>
    </row>
    <row r="36" spans="2:2" x14ac:dyDescent="0.2">
      <c r="B36" s="4" t="s">
        <v>38</v>
      </c>
    </row>
    <row r="37" spans="2:2" x14ac:dyDescent="0.2">
      <c r="B37" s="4" t="s">
        <v>39</v>
      </c>
    </row>
    <row r="38" spans="2:2" x14ac:dyDescent="0.2">
      <c r="B38" s="4" t="s">
        <v>40</v>
      </c>
    </row>
    <row r="39" spans="2:2" x14ac:dyDescent="0.2">
      <c r="B39" s="4" t="s">
        <v>41</v>
      </c>
    </row>
    <row r="40" spans="2:2" x14ac:dyDescent="0.2">
      <c r="B40" s="4" t="s">
        <v>42</v>
      </c>
    </row>
    <row r="41" spans="2:2" x14ac:dyDescent="0.2">
      <c r="B41" s="4" t="s">
        <v>43</v>
      </c>
    </row>
    <row r="42" spans="2:2" x14ac:dyDescent="0.2">
      <c r="B42" s="4" t="s">
        <v>44</v>
      </c>
    </row>
    <row r="43" spans="2:2" x14ac:dyDescent="0.2">
      <c r="B43" s="4" t="s">
        <v>45</v>
      </c>
    </row>
    <row r="44" spans="2:2" x14ac:dyDescent="0.2">
      <c r="B44" s="4" t="s">
        <v>63</v>
      </c>
    </row>
    <row r="45" spans="2:2" x14ac:dyDescent="0.2">
      <c r="B45" s="4" t="s">
        <v>46</v>
      </c>
    </row>
    <row r="46" spans="2:2" x14ac:dyDescent="0.2">
      <c r="B46" s="4" t="s">
        <v>47</v>
      </c>
    </row>
    <row r="47" spans="2:2" x14ac:dyDescent="0.2">
      <c r="B47" s="12" t="s">
        <v>48</v>
      </c>
    </row>
  </sheetData>
  <sheetProtection algorithmName="SHA-512" hashValue="kIG0S6FPHRuLVKGrqrw8y0ZprzRjkYKBliYtg4tC3AH26zMGVxjQ8eg733uQk1tqjKJDSRIpWxf9u2Ms3p66iA==" saltValue="18gqlTcwMziEtH66XVHjdw==" spinCount="100000" scenarios="1"/>
  <sortState xmlns:xlrd2="http://schemas.microsoft.com/office/spreadsheetml/2017/richdata2" ref="N8:O12">
    <sortCondition ref="N8:N12"/>
  </sortState>
  <mergeCells count="1">
    <mergeCell ref="N7:O7"/>
  </mergeCells>
  <phoneticPr fontId="15"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990E-711F-4820-A000-09C975BAC627}">
  <sheetPr codeName="Sheet1">
    <tabColor rgb="FF04529A"/>
    <pageSetUpPr fitToPage="1"/>
  </sheetPr>
  <dimension ref="A1:N74"/>
  <sheetViews>
    <sheetView showGridLines="0" showRowColHeaders="0" zoomScaleNormal="100" workbookViewId="0">
      <pane ySplit="1" topLeftCell="A2" activePane="bottomLeft" state="frozen"/>
      <selection activeCell="H4" sqref="H4:P4"/>
      <selection pane="bottomLeft" activeCell="H11" sqref="H11"/>
    </sheetView>
  </sheetViews>
  <sheetFormatPr defaultColWidth="9.28515625" defaultRowHeight="15" x14ac:dyDescent="0.25"/>
  <cols>
    <col min="1" max="1" width="4.7109375" style="84" customWidth="1"/>
    <col min="2" max="5" width="9.28515625" style="121"/>
    <col min="6" max="8" width="40.7109375" style="121" customWidth="1"/>
    <col min="9" max="9" width="9.28515625" style="121"/>
    <col min="10" max="10" width="4.7109375" style="84" customWidth="1"/>
    <col min="11" max="11" width="9.28515625" style="121"/>
    <col min="12" max="14" width="13" style="284" hidden="1" customWidth="1"/>
    <col min="15" max="16384" width="9.28515625" style="121"/>
  </cols>
  <sheetData>
    <row r="1" spans="1:14" s="111" customFormat="1" ht="63" customHeight="1" x14ac:dyDescent="0.25">
      <c r="A1" s="375" t="s">
        <v>202</v>
      </c>
      <c r="B1" s="375"/>
      <c r="C1" s="375"/>
      <c r="D1" s="375"/>
      <c r="E1" s="375"/>
      <c r="F1" s="375"/>
      <c r="G1" s="375"/>
      <c r="H1" s="375"/>
      <c r="I1" s="375"/>
      <c r="J1" s="375"/>
      <c r="L1" s="280"/>
      <c r="M1" s="280"/>
      <c r="N1" s="280"/>
    </row>
    <row r="2" spans="1:14" s="115" customFormat="1" ht="24" customHeight="1" x14ac:dyDescent="0.25">
      <c r="A2" s="104"/>
      <c r="B2" s="112"/>
      <c r="C2" s="376"/>
      <c r="D2" s="376"/>
      <c r="E2" s="376"/>
      <c r="F2" s="376"/>
      <c r="G2" s="376"/>
      <c r="H2" s="376"/>
      <c r="I2" s="113"/>
      <c r="J2" s="104"/>
      <c r="K2" s="114"/>
      <c r="L2" s="281"/>
      <c r="M2" s="281"/>
      <c r="N2" s="282"/>
    </row>
    <row r="3" spans="1:14" s="118" customFormat="1" ht="36" customHeight="1" x14ac:dyDescent="0.25">
      <c r="A3" s="105"/>
      <c r="B3" s="110"/>
      <c r="C3" s="374" t="s">
        <v>202</v>
      </c>
      <c r="D3" s="374"/>
      <c r="E3" s="374"/>
      <c r="F3" s="374"/>
      <c r="G3" s="116"/>
      <c r="H3" s="116"/>
      <c r="I3" s="117"/>
      <c r="J3" s="105"/>
      <c r="L3" s="283"/>
      <c r="M3" s="283"/>
      <c r="N3" s="283"/>
    </row>
    <row r="4" spans="1:14" ht="38.25" customHeight="1" x14ac:dyDescent="0.25">
      <c r="A4" s="107"/>
      <c r="B4" s="119"/>
      <c r="C4" s="120" t="s">
        <v>55</v>
      </c>
      <c r="D4" s="373" t="s">
        <v>245</v>
      </c>
      <c r="E4" s="373"/>
      <c r="F4" s="373"/>
      <c r="G4" s="373"/>
      <c r="H4" s="373"/>
      <c r="I4" s="119"/>
      <c r="J4" s="107"/>
    </row>
    <row r="5" spans="1:14" ht="35.25" customHeight="1" x14ac:dyDescent="0.25">
      <c r="A5" s="107"/>
      <c r="B5" s="119"/>
      <c r="C5" s="120" t="s">
        <v>55</v>
      </c>
      <c r="D5" s="373" t="s">
        <v>246</v>
      </c>
      <c r="E5" s="373"/>
      <c r="F5" s="373"/>
      <c r="G5" s="373"/>
      <c r="H5" s="373"/>
      <c r="I5" s="119"/>
      <c r="J5" s="107"/>
    </row>
    <row r="6" spans="1:14" s="124" customFormat="1" ht="48.75" customHeight="1" thickBot="1" x14ac:dyDescent="0.25">
      <c r="A6" s="122"/>
      <c r="B6" s="123"/>
      <c r="C6" s="120" t="s">
        <v>55</v>
      </c>
      <c r="D6" s="373" t="s">
        <v>382</v>
      </c>
      <c r="E6" s="373"/>
      <c r="F6" s="373"/>
      <c r="G6" s="373"/>
      <c r="H6" s="373"/>
      <c r="I6" s="123"/>
      <c r="J6" s="122"/>
      <c r="L6" s="284" t="s">
        <v>364</v>
      </c>
      <c r="M6" s="285"/>
      <c r="N6" s="285"/>
    </row>
    <row r="7" spans="1:14" s="118" customFormat="1" ht="23.25" customHeight="1" x14ac:dyDescent="0.2">
      <c r="A7" s="107"/>
      <c r="B7" s="117"/>
      <c r="C7" s="125"/>
      <c r="D7" s="126"/>
      <c r="E7" s="126"/>
      <c r="F7" s="127" t="s">
        <v>179</v>
      </c>
      <c r="G7" s="127" t="s">
        <v>180</v>
      </c>
      <c r="H7" s="127" t="s">
        <v>115</v>
      </c>
      <c r="I7" s="128"/>
      <c r="J7" s="107"/>
      <c r="K7" s="129"/>
      <c r="L7" s="306" t="str">
        <f>F7</f>
        <v>*Primary Contact</v>
      </c>
      <c r="M7" s="306" t="str">
        <f>G7</f>
        <v>*Public Relations Contact</v>
      </c>
      <c r="N7" s="306" t="str">
        <f>H7</f>
        <v>Data Reporting Contact</v>
      </c>
    </row>
    <row r="8" spans="1:14" s="118" customFormat="1" ht="21.75" customHeight="1" x14ac:dyDescent="0.2">
      <c r="A8" s="107"/>
      <c r="B8" s="117"/>
      <c r="C8" s="117"/>
      <c r="D8" s="117"/>
      <c r="E8" s="117"/>
      <c r="F8" s="247" t="str">
        <f>F9 &amp; IF(F11&lt;&gt;"",", ","") &amp; F11 &amp; IF(F14&lt;&gt;"",CHAR(10) &amp; F14,"") &amp; IF(F15&lt;&gt;"",CHAR(10) &amp; F15,"") &amp; IF(F13&lt;&gt;"", CHAR(10) &amp; "Email: " &amp; F13,"") &amp; IF(F12&lt;&gt;"",CHAR(10) &amp;  "Phone: " &amp; F12,"")</f>
        <v>Morgan White, Associate Director of Facilities &amp; Services for Sustainability
1501 S. Oak Street
Champaign IL 61820
Email: mbwhite@illinois.edu
Phone: (217) 333-2668</v>
      </c>
      <c r="G8" s="130" t="s">
        <v>185</v>
      </c>
      <c r="H8" s="131" t="s">
        <v>185</v>
      </c>
      <c r="I8" s="117"/>
      <c r="J8" s="107"/>
      <c r="M8" s="307" t="b">
        <v>0</v>
      </c>
      <c r="N8" s="307" t="b">
        <v>1</v>
      </c>
    </row>
    <row r="9" spans="1:14" s="118" customFormat="1" ht="30" customHeight="1" x14ac:dyDescent="0.2">
      <c r="A9" s="107"/>
      <c r="B9" s="117"/>
      <c r="C9" s="125"/>
      <c r="D9" s="117"/>
      <c r="E9" s="132" t="s">
        <v>107</v>
      </c>
      <c r="F9" s="134" t="s">
        <v>413</v>
      </c>
      <c r="G9" s="133" t="s">
        <v>457</v>
      </c>
      <c r="H9" s="133"/>
      <c r="I9" s="128"/>
      <c r="J9" s="107"/>
      <c r="K9" s="129"/>
      <c r="L9" s="286" t="s">
        <v>413</v>
      </c>
      <c r="M9" s="286" t="s">
        <v>413</v>
      </c>
      <c r="N9" s="286"/>
    </row>
    <row r="10" spans="1:14" s="118" customFormat="1" ht="30" hidden="1" customHeight="1" x14ac:dyDescent="0.2">
      <c r="A10" s="107"/>
      <c r="B10" s="117"/>
      <c r="C10" s="125"/>
      <c r="D10" s="117"/>
      <c r="E10" s="132" t="s">
        <v>411</v>
      </c>
      <c r="F10" s="134"/>
      <c r="G10" s="133"/>
      <c r="H10" s="133"/>
      <c r="I10" s="128"/>
      <c r="J10" s="107"/>
      <c r="K10" s="129"/>
      <c r="L10" s="286"/>
      <c r="M10" s="286"/>
      <c r="N10" s="286"/>
    </row>
    <row r="11" spans="1:14" s="118" customFormat="1" ht="30" customHeight="1" x14ac:dyDescent="0.2">
      <c r="A11" s="107"/>
      <c r="B11" s="117"/>
      <c r="C11" s="125"/>
      <c r="D11" s="117"/>
      <c r="E11" s="132" t="s">
        <v>173</v>
      </c>
      <c r="F11" s="134" t="s">
        <v>414</v>
      </c>
      <c r="G11" s="135" t="s">
        <v>458</v>
      </c>
      <c r="H11" s="135"/>
      <c r="I11" s="128"/>
      <c r="J11" s="107"/>
      <c r="K11" s="129"/>
      <c r="L11" s="286" t="s">
        <v>414</v>
      </c>
      <c r="M11" s="286" t="s">
        <v>414</v>
      </c>
      <c r="N11" s="286"/>
    </row>
    <row r="12" spans="1:14" s="118" customFormat="1" ht="30" customHeight="1" x14ac:dyDescent="0.2">
      <c r="A12" s="107"/>
      <c r="B12" s="117"/>
      <c r="C12" s="125"/>
      <c r="D12" s="117"/>
      <c r="E12" s="132" t="s">
        <v>108</v>
      </c>
      <c r="F12" s="136" t="s">
        <v>415</v>
      </c>
      <c r="G12" s="137" t="s">
        <v>459</v>
      </c>
      <c r="H12" s="137"/>
      <c r="I12" s="128"/>
      <c r="J12" s="107"/>
      <c r="K12" s="129"/>
      <c r="L12" s="286" t="s">
        <v>415</v>
      </c>
      <c r="M12" s="286" t="s">
        <v>415</v>
      </c>
      <c r="N12" s="286"/>
    </row>
    <row r="13" spans="1:14" s="118" customFormat="1" ht="30" customHeight="1" x14ac:dyDescent="0.2">
      <c r="A13" s="107"/>
      <c r="B13" s="117"/>
      <c r="C13" s="125"/>
      <c r="D13" s="117"/>
      <c r="E13" s="132" t="s">
        <v>109</v>
      </c>
      <c r="F13" s="134" t="s">
        <v>416</v>
      </c>
      <c r="G13" s="135" t="s">
        <v>460</v>
      </c>
      <c r="H13" s="135"/>
      <c r="I13" s="128"/>
      <c r="J13" s="107"/>
      <c r="K13" s="129"/>
      <c r="L13" s="286" t="s">
        <v>416</v>
      </c>
      <c r="M13" s="286" t="s">
        <v>416</v>
      </c>
      <c r="N13" s="286"/>
    </row>
    <row r="14" spans="1:14" s="118" customFormat="1" ht="30" customHeight="1" x14ac:dyDescent="0.2">
      <c r="A14" s="109"/>
      <c r="B14" s="117"/>
      <c r="C14" s="125"/>
      <c r="D14" s="138"/>
      <c r="E14" s="132" t="s">
        <v>116</v>
      </c>
      <c r="F14" s="139" t="s">
        <v>417</v>
      </c>
      <c r="G14" s="140" t="s">
        <v>417</v>
      </c>
      <c r="H14" s="140"/>
      <c r="I14" s="128"/>
      <c r="J14" s="109"/>
      <c r="K14" s="129"/>
      <c r="L14" s="286" t="s">
        <v>417</v>
      </c>
      <c r="M14" s="286" t="s">
        <v>417</v>
      </c>
      <c r="N14" s="286"/>
    </row>
    <row r="15" spans="1:14" s="118" customFormat="1" ht="30" customHeight="1" thickBot="1" x14ac:dyDescent="0.25">
      <c r="A15" s="107"/>
      <c r="B15" s="117"/>
      <c r="C15" s="125"/>
      <c r="D15" s="138"/>
      <c r="E15" s="132" t="s">
        <v>183</v>
      </c>
      <c r="F15" s="141" t="s">
        <v>418</v>
      </c>
      <c r="G15" s="142" t="s">
        <v>418</v>
      </c>
      <c r="H15" s="142"/>
      <c r="I15" s="128"/>
      <c r="J15" s="107"/>
      <c r="K15" s="129"/>
      <c r="L15" s="286" t="s">
        <v>418</v>
      </c>
      <c r="M15" s="286" t="s">
        <v>418</v>
      </c>
      <c r="N15" s="286"/>
    </row>
    <row r="16" spans="1:14" ht="23.25" x14ac:dyDescent="0.25">
      <c r="A16" s="108"/>
      <c r="B16" s="119"/>
      <c r="C16" s="143"/>
      <c r="D16" s="143"/>
      <c r="E16" s="239" t="s">
        <v>292</v>
      </c>
      <c r="F16" s="239"/>
      <c r="G16" s="143"/>
      <c r="H16" s="143"/>
      <c r="I16" s="119"/>
      <c r="J16" s="108"/>
    </row>
    <row r="17" spans="1:14" x14ac:dyDescent="0.25">
      <c r="A17" s="106"/>
      <c r="B17" s="119"/>
      <c r="C17" s="119"/>
      <c r="D17" s="119"/>
      <c r="E17" s="119"/>
      <c r="F17" s="119"/>
      <c r="G17" s="119"/>
      <c r="H17" s="119"/>
      <c r="I17" s="119"/>
      <c r="J17" s="106"/>
    </row>
    <row r="18" spans="1:14" s="84" customFormat="1" ht="39.75" customHeight="1" x14ac:dyDescent="0.25">
      <c r="A18" s="106"/>
      <c r="B18" s="350" t="str">
        <f>Footer</f>
        <v xml:space="preserve">Return your completed form to Anthony Amato (anthony.amato@erg.com).  </v>
      </c>
      <c r="C18" s="352"/>
      <c r="D18" s="352"/>
      <c r="E18" s="352"/>
      <c r="F18" s="352"/>
      <c r="G18" s="352"/>
      <c r="H18" s="352"/>
      <c r="I18" s="352"/>
      <c r="J18" s="106"/>
      <c r="L18" s="287"/>
      <c r="M18" s="287"/>
      <c r="N18" s="287"/>
    </row>
    <row r="19" spans="1:14" ht="15.75" x14ac:dyDescent="0.25">
      <c r="A19" s="144"/>
      <c r="J19" s="144"/>
    </row>
    <row r="20" spans="1:14" ht="15.75" x14ac:dyDescent="0.25">
      <c r="A20" s="144"/>
      <c r="J20" s="144"/>
    </row>
    <row r="21" spans="1:14" x14ac:dyDescent="0.25">
      <c r="A21" s="145"/>
      <c r="J21" s="145"/>
    </row>
    <row r="23" spans="1:14" x14ac:dyDescent="0.25">
      <c r="A23" s="87"/>
      <c r="J23" s="87"/>
    </row>
    <row r="24" spans="1:14" ht="15.75" x14ac:dyDescent="0.25">
      <c r="A24" s="144"/>
      <c r="J24" s="144"/>
    </row>
    <row r="25" spans="1:14" ht="15.75" x14ac:dyDescent="0.25">
      <c r="A25" s="144"/>
      <c r="J25" s="144"/>
    </row>
    <row r="26" spans="1:14" ht="15.75" x14ac:dyDescent="0.25">
      <c r="A26" s="144"/>
      <c r="J26" s="144"/>
    </row>
    <row r="27" spans="1:14" ht="15.75" x14ac:dyDescent="0.25">
      <c r="A27" s="144"/>
      <c r="J27" s="144"/>
    </row>
    <row r="28" spans="1:14" x14ac:dyDescent="0.25">
      <c r="A28" s="145"/>
      <c r="J28" s="145"/>
    </row>
    <row r="30" spans="1:14" x14ac:dyDescent="0.25">
      <c r="A30" s="87"/>
      <c r="J30" s="87"/>
    </row>
    <row r="31" spans="1:14" ht="15.75" x14ac:dyDescent="0.25">
      <c r="A31" s="85"/>
      <c r="J31" s="85"/>
    </row>
    <row r="32" spans="1:14" x14ac:dyDescent="0.25">
      <c r="A32" s="145"/>
      <c r="J32" s="145"/>
    </row>
    <row r="33" spans="1:10" ht="15.75" x14ac:dyDescent="0.25">
      <c r="A33" s="85"/>
      <c r="J33" s="85"/>
    </row>
    <row r="34" spans="1:10" ht="15.75" x14ac:dyDescent="0.25">
      <c r="A34" s="85"/>
      <c r="J34" s="85"/>
    </row>
    <row r="35" spans="1:10" ht="15.75" x14ac:dyDescent="0.25">
      <c r="A35" s="85"/>
      <c r="J35" s="85"/>
    </row>
    <row r="36" spans="1:10" ht="15.75" x14ac:dyDescent="0.25">
      <c r="A36" s="85"/>
      <c r="J36" s="85"/>
    </row>
    <row r="37" spans="1:10" ht="15.75" x14ac:dyDescent="0.25">
      <c r="A37" s="85"/>
      <c r="J37" s="85"/>
    </row>
    <row r="38" spans="1:10" ht="15.75" x14ac:dyDescent="0.25">
      <c r="A38" s="85"/>
      <c r="J38" s="85"/>
    </row>
    <row r="39" spans="1:10" ht="15.75" x14ac:dyDescent="0.25">
      <c r="A39" s="85"/>
      <c r="J39" s="85"/>
    </row>
    <row r="40" spans="1:10" ht="15.75" x14ac:dyDescent="0.25">
      <c r="A40" s="85"/>
      <c r="J40" s="85"/>
    </row>
    <row r="41" spans="1:10" ht="15.75" x14ac:dyDescent="0.25">
      <c r="A41" s="85"/>
      <c r="J41" s="85"/>
    </row>
    <row r="42" spans="1:10" ht="15.75" x14ac:dyDescent="0.25">
      <c r="A42" s="85"/>
      <c r="J42" s="85"/>
    </row>
    <row r="43" spans="1:10" ht="15.75" x14ac:dyDescent="0.25">
      <c r="A43" s="85"/>
      <c r="J43" s="85"/>
    </row>
    <row r="44" spans="1:10" ht="15.75" x14ac:dyDescent="0.25">
      <c r="A44" s="85"/>
      <c r="J44" s="85"/>
    </row>
    <row r="45" spans="1:10" ht="15.75" x14ac:dyDescent="0.25">
      <c r="A45" s="85"/>
      <c r="J45" s="85"/>
    </row>
    <row r="46" spans="1:10" ht="15.75" x14ac:dyDescent="0.25">
      <c r="A46" s="85"/>
      <c r="J46" s="85"/>
    </row>
    <row r="47" spans="1:10" x14ac:dyDescent="0.25">
      <c r="A47" s="86"/>
      <c r="J47" s="86"/>
    </row>
    <row r="49" spans="1:10" x14ac:dyDescent="0.25">
      <c r="A49" s="87"/>
      <c r="J49" s="87"/>
    </row>
    <row r="50" spans="1:10" x14ac:dyDescent="0.25">
      <c r="A50" s="87"/>
      <c r="J50" s="87"/>
    </row>
    <row r="51" spans="1:10" x14ac:dyDescent="0.25">
      <c r="A51" s="87"/>
      <c r="J51" s="87"/>
    </row>
    <row r="52" spans="1:10" x14ac:dyDescent="0.25">
      <c r="A52" s="87"/>
      <c r="J52" s="87"/>
    </row>
    <row r="53" spans="1:10" x14ac:dyDescent="0.25">
      <c r="A53" s="87"/>
      <c r="J53" s="87"/>
    </row>
    <row r="54" spans="1:10" ht="15.75" x14ac:dyDescent="0.25">
      <c r="A54" s="85"/>
      <c r="J54" s="85"/>
    </row>
    <row r="55" spans="1:10" x14ac:dyDescent="0.25">
      <c r="A55" s="87"/>
      <c r="J55" s="87"/>
    </row>
    <row r="56" spans="1:10" x14ac:dyDescent="0.25">
      <c r="A56" s="87"/>
      <c r="J56" s="87"/>
    </row>
    <row r="57" spans="1:10" x14ac:dyDescent="0.25">
      <c r="A57" s="87"/>
      <c r="J57" s="87"/>
    </row>
    <row r="58" spans="1:10" x14ac:dyDescent="0.25">
      <c r="A58" s="87"/>
      <c r="J58" s="87"/>
    </row>
    <row r="59" spans="1:10" x14ac:dyDescent="0.25">
      <c r="A59" s="87"/>
      <c r="J59" s="87"/>
    </row>
    <row r="61" spans="1:10" x14ac:dyDescent="0.25">
      <c r="A61" s="88"/>
      <c r="J61" s="88"/>
    </row>
    <row r="62" spans="1:10" x14ac:dyDescent="0.25">
      <c r="A62" s="86"/>
      <c r="J62" s="86"/>
    </row>
    <row r="63" spans="1:10" x14ac:dyDescent="0.25">
      <c r="A63" s="86"/>
      <c r="J63" s="86"/>
    </row>
    <row r="64" spans="1:10" x14ac:dyDescent="0.25">
      <c r="A64" s="86"/>
      <c r="J64" s="86"/>
    </row>
    <row r="65" spans="1:10" x14ac:dyDescent="0.25">
      <c r="A65" s="86"/>
      <c r="J65" s="86"/>
    </row>
    <row r="66" spans="1:10" x14ac:dyDescent="0.25">
      <c r="A66" s="86"/>
      <c r="J66" s="86"/>
    </row>
    <row r="67" spans="1:10" x14ac:dyDescent="0.25">
      <c r="A67" s="86"/>
      <c r="J67" s="86"/>
    </row>
    <row r="68" spans="1:10" x14ac:dyDescent="0.25">
      <c r="A68" s="86"/>
      <c r="J68" s="86"/>
    </row>
    <row r="69" spans="1:10" x14ac:dyDescent="0.25">
      <c r="A69" s="86"/>
      <c r="J69" s="86"/>
    </row>
    <row r="70" spans="1:10" x14ac:dyDescent="0.25">
      <c r="A70" s="86"/>
      <c r="J70" s="86"/>
    </row>
    <row r="71" spans="1:10" x14ac:dyDescent="0.25">
      <c r="A71" s="86"/>
      <c r="J71" s="86"/>
    </row>
    <row r="72" spans="1:10" x14ac:dyDescent="0.25">
      <c r="A72" s="86"/>
      <c r="J72" s="86"/>
    </row>
    <row r="74" spans="1:10" x14ac:dyDescent="0.25">
      <c r="A74" s="88"/>
      <c r="J74" s="88"/>
    </row>
  </sheetData>
  <sheetProtection algorithmName="SHA-512" hashValue="JMr/AK1WCVKoCPQqLhRbvH6zvsWNDrt5ei1cNtvl4XRSxpU0NjnGX8GJ9hARpqBHgKC+PbnwZsZWnTcUZGCfFA==" saltValue="Udit6pRyZQYO3MCXE5ZHTA==" spinCount="100000" sheet="1" scenarios="1" formatRows="0"/>
  <mergeCells count="6">
    <mergeCell ref="D6:H6"/>
    <mergeCell ref="C3:F3"/>
    <mergeCell ref="A1:J1"/>
    <mergeCell ref="C2:H2"/>
    <mergeCell ref="D4:H4"/>
    <mergeCell ref="D5:H5"/>
  </mergeCells>
  <conditionalFormatting sqref="F9:H15">
    <cfRule type="expression" dxfId="28" priority="1">
      <formula>AND(F9="",F9&lt;&gt;L9)</formula>
    </cfRule>
    <cfRule type="expression" dxfId="27" priority="2">
      <formula>AND(F9&lt;&gt;L9,Deployed=TRUE)</formula>
    </cfRule>
  </conditionalFormatting>
  <printOptions horizontalCentered="1"/>
  <pageMargins left="0.7" right="0.7" top="0.75" bottom="0.75" header="0.3" footer="0.3"/>
  <pageSetup scale="70"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9" r:id="rId4" name="Check Box 9">
              <controlPr locked="0" defaultSize="0" autoFill="0" autoLine="0" autoPict="0">
                <anchor moveWithCells="1">
                  <from>
                    <xdr:col>6</xdr:col>
                    <xdr:colOff>219075</xdr:colOff>
                    <xdr:row>7</xdr:row>
                    <xdr:rowOff>38100</xdr:rowOff>
                  </from>
                  <to>
                    <xdr:col>6</xdr:col>
                    <xdr:colOff>2114550</xdr:colOff>
                    <xdr:row>7</xdr:row>
                    <xdr:rowOff>238125</xdr:rowOff>
                  </to>
                </anchor>
              </controlPr>
            </control>
          </mc:Choice>
        </mc:AlternateContent>
        <mc:AlternateContent xmlns:mc="http://schemas.openxmlformats.org/markup-compatibility/2006">
          <mc:Choice Requires="x14">
            <control shapeId="30731" r:id="rId5" name="Check Box 11">
              <controlPr locked="0" defaultSize="0" autoFill="0" autoLine="0" autoPict="0">
                <anchor moveWithCells="1">
                  <from>
                    <xdr:col>7</xdr:col>
                    <xdr:colOff>219075</xdr:colOff>
                    <xdr:row>7</xdr:row>
                    <xdr:rowOff>38100</xdr:rowOff>
                  </from>
                  <to>
                    <xdr:col>7</xdr:col>
                    <xdr:colOff>2133600</xdr:colOff>
                    <xdr:row>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0662-FCB5-4EE0-99D9-E100258BF034}">
  <sheetPr codeName="Sheet6">
    <tabColor rgb="FF04529A"/>
    <pageSetUpPr fitToPage="1"/>
  </sheetPr>
  <dimension ref="A1:AQ90"/>
  <sheetViews>
    <sheetView showGridLines="0" showRowColHeaders="0" zoomScaleNormal="100" workbookViewId="0">
      <pane ySplit="1" topLeftCell="A74" activePane="bottomLeft" state="frozen"/>
      <selection pane="bottomLeft" activeCell="I85" sqref="I85:O85"/>
    </sheetView>
  </sheetViews>
  <sheetFormatPr defaultColWidth="9.28515625" defaultRowHeight="21.95" customHeight="1" x14ac:dyDescent="0.25"/>
  <cols>
    <col min="1" max="2" width="4.7109375" style="84" customWidth="1"/>
    <col min="3" max="7" width="9.28515625" style="84" customWidth="1"/>
    <col min="8" max="12" width="9.28515625" style="84"/>
    <col min="13" max="13" width="10.140625" style="84" customWidth="1"/>
    <col min="14" max="18" width="9.28515625" style="84"/>
    <col min="19" max="19" width="23.5703125" style="84" customWidth="1"/>
    <col min="20" max="21" width="4.7109375" style="84" customWidth="1"/>
    <col min="22" max="22" width="9.28515625" style="84" customWidth="1"/>
    <col min="23" max="41" width="9.28515625" style="287" hidden="1" customWidth="1"/>
    <col min="42" max="16384" width="9.28515625" style="84"/>
  </cols>
  <sheetData>
    <row r="1" spans="1:43" s="73" customFormat="1" ht="63" customHeight="1" x14ac:dyDescent="0.25">
      <c r="A1" s="375" t="s">
        <v>267</v>
      </c>
      <c r="B1" s="375"/>
      <c r="C1" s="375"/>
      <c r="D1" s="375"/>
      <c r="E1" s="375"/>
      <c r="F1" s="375"/>
      <c r="G1" s="375"/>
      <c r="H1" s="375"/>
      <c r="I1" s="375"/>
      <c r="J1" s="375"/>
      <c r="K1" s="375"/>
      <c r="L1" s="375"/>
      <c r="M1" s="375"/>
      <c r="N1" s="375"/>
      <c r="O1" s="375"/>
      <c r="P1" s="375"/>
      <c r="Q1" s="375"/>
      <c r="R1" s="375"/>
      <c r="S1" s="375"/>
      <c r="T1" s="375"/>
      <c r="U1" s="375"/>
      <c r="V1" s="254"/>
      <c r="W1" s="288"/>
      <c r="X1" s="288"/>
      <c r="Y1" s="288"/>
      <c r="Z1" s="288"/>
      <c r="AA1" s="288"/>
      <c r="AB1" s="288"/>
      <c r="AC1" s="288"/>
      <c r="AD1" s="288"/>
      <c r="AE1" s="288"/>
      <c r="AF1" s="288"/>
      <c r="AG1" s="288"/>
      <c r="AH1" s="288"/>
      <c r="AI1" s="288"/>
      <c r="AJ1" s="288"/>
      <c r="AK1" s="288"/>
      <c r="AL1" s="288"/>
      <c r="AM1" s="288"/>
      <c r="AN1" s="288"/>
      <c r="AO1" s="288"/>
    </row>
    <row r="2" spans="1:43" s="146" customFormat="1" ht="24" customHeight="1" x14ac:dyDescent="0.2">
      <c r="A2" s="104"/>
      <c r="B2" s="104"/>
      <c r="C2" s="376"/>
      <c r="D2" s="376"/>
      <c r="E2" s="376"/>
      <c r="F2" s="376"/>
      <c r="G2" s="376"/>
      <c r="H2" s="376"/>
      <c r="I2" s="376"/>
      <c r="J2" s="376"/>
      <c r="K2" s="376"/>
      <c r="L2" s="376"/>
      <c r="M2" s="376"/>
      <c r="N2" s="376"/>
      <c r="O2" s="376"/>
      <c r="P2" s="376"/>
      <c r="Q2" s="376"/>
      <c r="R2" s="376"/>
      <c r="S2" s="376"/>
      <c r="T2" s="187"/>
      <c r="U2" s="187"/>
      <c r="V2" s="255"/>
      <c r="W2" s="289"/>
      <c r="X2" s="289"/>
      <c r="Y2" s="289"/>
      <c r="Z2" s="289"/>
      <c r="AA2" s="289"/>
      <c r="AB2" s="290"/>
      <c r="AC2" s="290"/>
      <c r="AD2" s="290"/>
      <c r="AE2" s="290"/>
      <c r="AF2" s="290"/>
      <c r="AG2" s="290"/>
      <c r="AH2" s="290"/>
      <c r="AI2" s="290"/>
      <c r="AJ2" s="290"/>
      <c r="AK2" s="290"/>
      <c r="AL2" s="290"/>
      <c r="AM2" s="290"/>
      <c r="AN2" s="290"/>
      <c r="AO2" s="290"/>
      <c r="AQ2" s="309"/>
    </row>
    <row r="3" spans="1:43" s="88" customFormat="1" ht="41.25" customHeight="1" x14ac:dyDescent="0.2">
      <c r="A3" s="188"/>
      <c r="B3" s="156"/>
      <c r="C3" s="389" t="s">
        <v>348</v>
      </c>
      <c r="D3" s="389"/>
      <c r="E3" s="389"/>
      <c r="F3" s="389"/>
      <c r="G3" s="389"/>
      <c r="H3" s="389"/>
      <c r="I3" s="389"/>
      <c r="J3" s="389"/>
      <c r="K3" s="389"/>
      <c r="L3" s="389"/>
      <c r="M3" s="389"/>
      <c r="N3" s="389"/>
      <c r="O3" s="389"/>
      <c r="P3" s="389"/>
      <c r="Q3" s="389"/>
      <c r="R3" s="389"/>
      <c r="S3" s="389"/>
      <c r="T3" s="156"/>
      <c r="U3" s="188"/>
      <c r="W3" s="291"/>
      <c r="X3" s="291"/>
      <c r="Y3" s="291"/>
      <c r="Z3" s="291"/>
      <c r="AA3" s="291"/>
      <c r="AB3" s="291"/>
      <c r="AC3" s="291"/>
      <c r="AD3" s="291"/>
      <c r="AE3" s="291"/>
      <c r="AF3" s="291"/>
      <c r="AG3" s="291"/>
      <c r="AH3" s="291"/>
      <c r="AI3" s="291"/>
      <c r="AJ3" s="291"/>
      <c r="AK3" s="291"/>
      <c r="AL3" s="291"/>
      <c r="AM3" s="291"/>
      <c r="AN3" s="291"/>
      <c r="AO3" s="291"/>
    </row>
    <row r="4" spans="1:43" s="87" customFormat="1" ht="30" customHeight="1" x14ac:dyDescent="0.25">
      <c r="A4" s="105"/>
      <c r="B4" s="110"/>
      <c r="C4" s="419" t="s">
        <v>117</v>
      </c>
      <c r="D4" s="419"/>
      <c r="E4" s="419"/>
      <c r="F4" s="419"/>
      <c r="G4" s="419"/>
      <c r="H4" s="419"/>
      <c r="I4" s="147"/>
      <c r="J4" s="147"/>
      <c r="K4" s="147"/>
      <c r="L4" s="147"/>
      <c r="M4" s="147"/>
      <c r="N4" s="147"/>
      <c r="O4" s="147"/>
      <c r="P4" s="147"/>
      <c r="Q4" s="147"/>
      <c r="R4" s="147"/>
      <c r="S4" s="147"/>
      <c r="T4" s="148"/>
      <c r="U4" s="105"/>
      <c r="W4" s="287" t="s">
        <v>353</v>
      </c>
      <c r="X4" s="292"/>
      <c r="Y4" s="292"/>
      <c r="Z4" s="292"/>
      <c r="AA4" s="292"/>
      <c r="AB4" s="292"/>
      <c r="AC4" s="292"/>
      <c r="AD4" s="292"/>
      <c r="AE4" s="292"/>
      <c r="AF4" s="292"/>
      <c r="AG4" s="292"/>
      <c r="AH4" s="292"/>
      <c r="AI4" s="292"/>
      <c r="AJ4" s="292"/>
      <c r="AK4" s="292"/>
      <c r="AL4" s="292"/>
      <c r="AM4" s="292"/>
      <c r="AN4" s="292"/>
      <c r="AO4" s="292"/>
    </row>
    <row r="5" spans="1:43" s="87" customFormat="1" ht="21.95" customHeight="1" x14ac:dyDescent="0.2">
      <c r="A5" s="107"/>
      <c r="B5" s="148"/>
      <c r="C5" s="149"/>
      <c r="D5" s="148"/>
      <c r="E5" s="150"/>
      <c r="F5" s="148"/>
      <c r="G5" s="151" t="s">
        <v>118</v>
      </c>
      <c r="H5" s="445" t="s">
        <v>448</v>
      </c>
      <c r="I5" s="445"/>
      <c r="J5" s="445"/>
      <c r="K5" s="445"/>
      <c r="L5" s="445"/>
      <c r="M5" s="445"/>
      <c r="N5" s="445"/>
      <c r="O5" s="445"/>
      <c r="P5" s="445"/>
      <c r="Q5" s="152"/>
      <c r="R5" s="152"/>
      <c r="S5" s="152"/>
      <c r="T5" s="152"/>
      <c r="U5" s="107"/>
      <c r="V5" s="144"/>
      <c r="W5" s="293" t="s">
        <v>424</v>
      </c>
      <c r="X5" s="294"/>
      <c r="Y5" s="294"/>
      <c r="Z5" s="294"/>
      <c r="AA5" s="292"/>
      <c r="AB5" s="292"/>
      <c r="AC5" s="292"/>
      <c r="AD5" s="292"/>
      <c r="AE5" s="292"/>
      <c r="AF5" s="292"/>
      <c r="AG5" s="292"/>
      <c r="AH5" s="292"/>
      <c r="AI5" s="292"/>
      <c r="AJ5" s="292"/>
      <c r="AK5" s="292"/>
      <c r="AL5" s="292"/>
      <c r="AM5" s="292"/>
      <c r="AN5" s="292"/>
      <c r="AO5" s="292"/>
    </row>
    <row r="6" spans="1:43" s="87" customFormat="1" ht="21.95" customHeight="1" x14ac:dyDescent="0.2">
      <c r="A6" s="107"/>
      <c r="B6" s="148"/>
      <c r="C6" s="149"/>
      <c r="D6" s="148"/>
      <c r="E6" s="150"/>
      <c r="F6" s="148"/>
      <c r="G6" s="151" t="s">
        <v>116</v>
      </c>
      <c r="H6" s="428" t="s">
        <v>417</v>
      </c>
      <c r="I6" s="428"/>
      <c r="J6" s="428"/>
      <c r="K6" s="428"/>
      <c r="L6" s="428"/>
      <c r="M6" s="428"/>
      <c r="N6" s="428"/>
      <c r="O6" s="428"/>
      <c r="P6" s="428"/>
      <c r="Q6" s="152"/>
      <c r="R6" s="152"/>
      <c r="S6" s="152"/>
      <c r="T6" s="152"/>
      <c r="U6" s="107"/>
      <c r="V6" s="144"/>
      <c r="W6" s="293" t="s">
        <v>424</v>
      </c>
      <c r="X6" s="294"/>
      <c r="Y6" s="294"/>
      <c r="Z6" s="294"/>
      <c r="AA6" s="292"/>
      <c r="AB6" s="292"/>
      <c r="AC6" s="292"/>
      <c r="AD6" s="292"/>
      <c r="AE6" s="292"/>
      <c r="AF6" s="292"/>
      <c r="AG6" s="292"/>
      <c r="AH6" s="292"/>
      <c r="AI6" s="292"/>
      <c r="AJ6" s="292"/>
      <c r="AK6" s="292"/>
      <c r="AL6" s="292"/>
      <c r="AM6" s="292"/>
      <c r="AN6" s="292"/>
      <c r="AO6" s="292"/>
    </row>
    <row r="7" spans="1:43" s="87" customFormat="1" ht="21.95" customHeight="1" x14ac:dyDescent="0.2">
      <c r="A7" s="107"/>
      <c r="B7" s="148"/>
      <c r="C7" s="149"/>
      <c r="D7" s="148"/>
      <c r="E7" s="150"/>
      <c r="F7" s="148"/>
      <c r="G7" s="151" t="s">
        <v>183</v>
      </c>
      <c r="H7" s="428" t="s">
        <v>449</v>
      </c>
      <c r="I7" s="428"/>
      <c r="J7" s="428"/>
      <c r="K7" s="428"/>
      <c r="L7" s="428"/>
      <c r="M7" s="428"/>
      <c r="N7" s="428"/>
      <c r="O7" s="428"/>
      <c r="P7" s="428"/>
      <c r="Q7" s="152"/>
      <c r="R7" s="152"/>
      <c r="S7" s="152"/>
      <c r="T7" s="152"/>
      <c r="U7" s="107"/>
      <c r="V7" s="144"/>
      <c r="W7" s="293" t="s">
        <v>418</v>
      </c>
      <c r="X7" s="294"/>
      <c r="Y7" s="294"/>
      <c r="Z7" s="294"/>
      <c r="AA7" s="292"/>
      <c r="AB7" s="292"/>
      <c r="AC7" s="292"/>
      <c r="AD7" s="292"/>
      <c r="AE7" s="292"/>
      <c r="AF7" s="292"/>
      <c r="AG7" s="292"/>
      <c r="AH7" s="292"/>
      <c r="AI7" s="292"/>
      <c r="AJ7" s="292"/>
      <c r="AK7" s="292"/>
      <c r="AL7" s="292"/>
      <c r="AM7" s="292"/>
      <c r="AN7" s="292"/>
      <c r="AO7" s="292"/>
    </row>
    <row r="8" spans="1:43" s="87" customFormat="1" ht="21.95" customHeight="1" x14ac:dyDescent="0.2">
      <c r="A8" s="107"/>
      <c r="B8" s="148"/>
      <c r="C8" s="149"/>
      <c r="D8" s="148"/>
      <c r="E8" s="150"/>
      <c r="F8" s="148"/>
      <c r="G8" s="151" t="s">
        <v>119</v>
      </c>
      <c r="H8" s="428" t="s">
        <v>21</v>
      </c>
      <c r="I8" s="428"/>
      <c r="J8" s="428"/>
      <c r="K8" s="428"/>
      <c r="L8" s="428"/>
      <c r="M8" s="428"/>
      <c r="N8" s="428"/>
      <c r="O8" s="428"/>
      <c r="P8" s="428"/>
      <c r="Q8" s="153" t="s">
        <v>165</v>
      </c>
      <c r="R8" s="152"/>
      <c r="S8" s="152"/>
      <c r="T8" s="152"/>
      <c r="U8" s="107"/>
      <c r="V8" s="144"/>
      <c r="W8" s="293" t="s">
        <v>21</v>
      </c>
      <c r="X8" s="294"/>
      <c r="Y8" s="294"/>
      <c r="Z8" s="294"/>
      <c r="AA8" s="292"/>
      <c r="AB8" s="292"/>
      <c r="AC8" s="292"/>
      <c r="AD8" s="292"/>
      <c r="AE8" s="292"/>
      <c r="AF8" s="292"/>
      <c r="AG8" s="292"/>
      <c r="AH8" s="292"/>
      <c r="AI8" s="292"/>
      <c r="AJ8" s="292"/>
      <c r="AK8" s="292"/>
      <c r="AL8" s="292"/>
      <c r="AM8" s="292"/>
      <c r="AN8" s="292"/>
      <c r="AO8" s="292"/>
    </row>
    <row r="9" spans="1:43" s="87" customFormat="1" ht="21.95" customHeight="1" x14ac:dyDescent="0.2">
      <c r="A9" s="107"/>
      <c r="B9" s="148"/>
      <c r="C9" s="149"/>
      <c r="D9" s="148"/>
      <c r="E9" s="150"/>
      <c r="F9" s="148"/>
      <c r="G9" s="151" t="s">
        <v>120</v>
      </c>
      <c r="H9" s="429">
        <v>18489</v>
      </c>
      <c r="I9" s="429"/>
      <c r="J9" s="429"/>
      <c r="K9" s="429"/>
      <c r="L9" s="429"/>
      <c r="M9" s="429"/>
      <c r="N9" s="429"/>
      <c r="O9" s="429"/>
      <c r="P9" s="429"/>
      <c r="Q9" s="153" t="s">
        <v>167</v>
      </c>
      <c r="R9" s="152"/>
      <c r="S9" s="152"/>
      <c r="T9" s="152"/>
      <c r="U9" s="107"/>
      <c r="V9" s="144"/>
      <c r="W9" s="293"/>
      <c r="X9" s="294"/>
      <c r="Y9" s="294"/>
      <c r="Z9" s="294"/>
      <c r="AA9" s="292"/>
      <c r="AB9" s="292"/>
      <c r="AC9" s="292"/>
      <c r="AD9" s="292"/>
      <c r="AE9" s="292"/>
      <c r="AF9" s="292"/>
      <c r="AG9" s="292"/>
      <c r="AH9" s="292"/>
      <c r="AI9" s="292"/>
      <c r="AJ9" s="292"/>
      <c r="AK9" s="292"/>
      <c r="AL9" s="292"/>
      <c r="AM9" s="292"/>
      <c r="AN9" s="292"/>
      <c r="AO9" s="292"/>
    </row>
    <row r="10" spans="1:43" s="87" customFormat="1" ht="21.95" customHeight="1" x14ac:dyDescent="0.2">
      <c r="A10" s="107"/>
      <c r="B10" s="148"/>
      <c r="C10" s="149"/>
      <c r="D10" s="148"/>
      <c r="E10" s="150"/>
      <c r="F10" s="148"/>
      <c r="G10" s="151" t="s">
        <v>174</v>
      </c>
      <c r="H10" s="446" t="s">
        <v>425</v>
      </c>
      <c r="I10" s="412"/>
      <c r="J10" s="412"/>
      <c r="K10" s="412"/>
      <c r="L10" s="412"/>
      <c r="M10" s="412"/>
      <c r="N10" s="412"/>
      <c r="O10" s="412"/>
      <c r="P10" s="412"/>
      <c r="Q10" s="153" t="s">
        <v>168</v>
      </c>
      <c r="R10" s="152"/>
      <c r="S10" s="152"/>
      <c r="T10" s="152"/>
      <c r="U10" s="107"/>
      <c r="V10" s="144"/>
      <c r="W10" s="293" t="s">
        <v>425</v>
      </c>
      <c r="X10" s="294"/>
      <c r="Y10" s="294"/>
      <c r="Z10" s="294"/>
      <c r="AA10" s="292"/>
      <c r="AB10" s="292"/>
      <c r="AC10" s="292"/>
      <c r="AD10" s="292"/>
      <c r="AE10" s="292"/>
      <c r="AF10" s="292"/>
      <c r="AG10" s="292"/>
      <c r="AH10" s="292"/>
      <c r="AI10" s="292"/>
      <c r="AJ10" s="292"/>
      <c r="AK10" s="292"/>
      <c r="AL10" s="292"/>
      <c r="AM10" s="292"/>
      <c r="AN10" s="292"/>
      <c r="AO10" s="292"/>
    </row>
    <row r="11" spans="1:43" s="87" customFormat="1" ht="21.95" customHeight="1" x14ac:dyDescent="0.2">
      <c r="A11" s="109"/>
      <c r="B11" s="148"/>
      <c r="C11" s="149"/>
      <c r="D11" s="148"/>
      <c r="E11" s="150"/>
      <c r="F11" s="148"/>
      <c r="G11" s="151" t="s">
        <v>175</v>
      </c>
      <c r="H11" s="446" t="s">
        <v>426</v>
      </c>
      <c r="I11" s="412"/>
      <c r="J11" s="412"/>
      <c r="K11" s="412"/>
      <c r="L11" s="412"/>
      <c r="M11" s="412"/>
      <c r="N11" s="412"/>
      <c r="O11" s="412"/>
      <c r="P11" s="412"/>
      <c r="Q11" s="153" t="s">
        <v>201</v>
      </c>
      <c r="R11" s="152"/>
      <c r="S11" s="152"/>
      <c r="T11" s="152"/>
      <c r="U11" s="109"/>
      <c r="V11" s="85"/>
      <c r="W11" s="293" t="s">
        <v>426</v>
      </c>
      <c r="X11" s="294"/>
      <c r="Y11" s="294"/>
      <c r="Z11" s="294"/>
      <c r="AA11" s="292"/>
      <c r="AB11" s="292"/>
      <c r="AC11" s="292"/>
      <c r="AD11" s="292"/>
      <c r="AE11" s="292"/>
      <c r="AF11" s="292"/>
      <c r="AG11" s="292"/>
      <c r="AH11" s="292"/>
      <c r="AI11" s="292"/>
      <c r="AJ11" s="292"/>
      <c r="AK11" s="292"/>
      <c r="AL11" s="292"/>
      <c r="AM11" s="292"/>
      <c r="AN11" s="292"/>
      <c r="AO11" s="292"/>
    </row>
    <row r="12" spans="1:43" s="87" customFormat="1" ht="21.95" customHeight="1" x14ac:dyDescent="0.2">
      <c r="A12" s="107"/>
      <c r="B12" s="148"/>
      <c r="C12" s="149"/>
      <c r="D12" s="148"/>
      <c r="E12" s="150"/>
      <c r="F12" s="148"/>
      <c r="G12" s="151" t="s">
        <v>164</v>
      </c>
      <c r="H12" s="412" t="s">
        <v>450</v>
      </c>
      <c r="I12" s="412"/>
      <c r="J12" s="412"/>
      <c r="K12" s="412"/>
      <c r="L12" s="412"/>
      <c r="M12" s="412"/>
      <c r="N12" s="412"/>
      <c r="O12" s="412"/>
      <c r="P12" s="412"/>
      <c r="Q12" s="153" t="s">
        <v>166</v>
      </c>
      <c r="R12" s="152"/>
      <c r="S12" s="152"/>
      <c r="T12" s="152"/>
      <c r="U12" s="107"/>
      <c r="V12" s="144"/>
      <c r="W12" s="293"/>
      <c r="X12" s="294"/>
      <c r="Y12" s="294"/>
      <c r="Z12" s="294"/>
      <c r="AA12" s="292"/>
      <c r="AB12" s="292"/>
      <c r="AC12" s="292"/>
      <c r="AD12" s="292"/>
      <c r="AE12" s="292"/>
      <c r="AF12" s="292"/>
      <c r="AG12" s="292"/>
      <c r="AH12" s="292"/>
      <c r="AI12" s="292"/>
      <c r="AJ12" s="292"/>
      <c r="AK12" s="292"/>
      <c r="AL12" s="292"/>
      <c r="AM12" s="292"/>
      <c r="AN12" s="292"/>
      <c r="AO12" s="292"/>
    </row>
    <row r="13" spans="1:43" s="87" customFormat="1" ht="21.95" customHeight="1" x14ac:dyDescent="0.2">
      <c r="A13" s="107"/>
      <c r="B13" s="148"/>
      <c r="C13" s="149"/>
      <c r="D13" s="148"/>
      <c r="E13" s="150"/>
      <c r="F13" s="148"/>
      <c r="G13" s="151" t="s">
        <v>176</v>
      </c>
      <c r="H13" s="412" t="s">
        <v>451</v>
      </c>
      <c r="I13" s="412"/>
      <c r="J13" s="412"/>
      <c r="K13" s="412"/>
      <c r="L13" s="412"/>
      <c r="M13" s="412"/>
      <c r="N13" s="412"/>
      <c r="O13" s="412"/>
      <c r="P13" s="412"/>
      <c r="Q13" s="153" t="s">
        <v>166</v>
      </c>
      <c r="R13" s="152"/>
      <c r="S13" s="152"/>
      <c r="T13" s="152"/>
      <c r="U13" s="107"/>
      <c r="V13" s="144"/>
      <c r="W13" s="293"/>
      <c r="X13" s="294"/>
      <c r="Y13" s="294"/>
      <c r="Z13" s="294"/>
      <c r="AA13" s="292"/>
      <c r="AB13" s="292"/>
      <c r="AC13" s="292"/>
      <c r="AD13" s="292"/>
      <c r="AE13" s="292"/>
      <c r="AF13" s="292"/>
      <c r="AG13" s="292"/>
      <c r="AH13" s="292"/>
      <c r="AI13" s="292"/>
      <c r="AJ13" s="292"/>
      <c r="AK13" s="292"/>
      <c r="AL13" s="292"/>
      <c r="AM13" s="292"/>
      <c r="AN13" s="292"/>
      <c r="AO13" s="292"/>
    </row>
    <row r="14" spans="1:43" s="87" customFormat="1" ht="21.95" customHeight="1" x14ac:dyDescent="0.2">
      <c r="A14" s="108"/>
      <c r="B14" s="148"/>
      <c r="C14" s="148"/>
      <c r="D14" s="148"/>
      <c r="E14" s="148"/>
      <c r="F14" s="148"/>
      <c r="G14" s="239" t="s">
        <v>186</v>
      </c>
      <c r="H14" s="148"/>
      <c r="I14" s="148"/>
      <c r="J14" s="148"/>
      <c r="K14" s="148"/>
      <c r="L14" s="148"/>
      <c r="M14" s="148"/>
      <c r="N14" s="148"/>
      <c r="O14" s="148"/>
      <c r="P14" s="148"/>
      <c r="Q14" s="148"/>
      <c r="R14" s="148"/>
      <c r="S14" s="148"/>
      <c r="T14" s="148"/>
      <c r="U14" s="108"/>
      <c r="V14" s="256"/>
      <c r="W14" s="292"/>
      <c r="X14" s="292"/>
      <c r="Y14" s="292"/>
      <c r="Z14" s="292"/>
      <c r="AA14" s="292"/>
      <c r="AB14" s="292"/>
      <c r="AC14" s="292"/>
      <c r="AD14" s="292"/>
      <c r="AE14" s="292"/>
      <c r="AF14" s="292"/>
      <c r="AG14" s="292"/>
      <c r="AH14" s="292"/>
      <c r="AI14" s="292"/>
      <c r="AJ14" s="292"/>
      <c r="AK14" s="292"/>
      <c r="AL14" s="292"/>
      <c r="AM14" s="292"/>
      <c r="AN14" s="292"/>
      <c r="AO14" s="292"/>
    </row>
    <row r="15" spans="1:43" ht="30" customHeight="1" x14ac:dyDescent="0.35">
      <c r="A15" s="106"/>
      <c r="B15" s="154"/>
      <c r="C15" s="382" t="s">
        <v>203</v>
      </c>
      <c r="D15" s="382"/>
      <c r="E15" s="382"/>
      <c r="F15" s="382"/>
      <c r="G15" s="382"/>
      <c r="H15" s="155"/>
      <c r="I15" s="155"/>
      <c r="J15" s="155"/>
      <c r="K15" s="155"/>
      <c r="L15" s="155"/>
      <c r="M15" s="155"/>
      <c r="N15" s="155"/>
      <c r="O15" s="155"/>
      <c r="P15" s="155"/>
      <c r="Q15" s="155"/>
      <c r="R15" s="155"/>
      <c r="S15" s="155"/>
      <c r="T15" s="154"/>
      <c r="U15" s="106"/>
    </row>
    <row r="16" spans="1:43" s="88" customFormat="1" ht="97.5" customHeight="1" x14ac:dyDescent="0.2">
      <c r="A16" s="188"/>
      <c r="B16" s="156"/>
      <c r="C16" s="390" t="s">
        <v>233</v>
      </c>
      <c r="D16" s="390"/>
      <c r="E16" s="390"/>
      <c r="F16" s="390"/>
      <c r="G16" s="390"/>
      <c r="H16" s="390"/>
      <c r="I16" s="390"/>
      <c r="J16" s="390"/>
      <c r="K16" s="390"/>
      <c r="L16" s="390"/>
      <c r="M16" s="390"/>
      <c r="N16" s="390"/>
      <c r="O16" s="390"/>
      <c r="P16" s="390"/>
      <c r="Q16" s="390"/>
      <c r="R16" s="390"/>
      <c r="S16" s="390"/>
      <c r="T16" s="156"/>
      <c r="U16" s="188"/>
      <c r="W16" s="301" t="s">
        <v>370</v>
      </c>
      <c r="X16" s="301" t="s">
        <v>371</v>
      </c>
      <c r="Y16" s="291"/>
      <c r="Z16" s="291"/>
      <c r="AA16" s="291"/>
      <c r="AB16" s="291"/>
      <c r="AC16" s="291"/>
      <c r="AD16" s="291"/>
      <c r="AE16" s="291"/>
      <c r="AF16" s="291"/>
      <c r="AG16" s="291"/>
      <c r="AH16" s="291"/>
      <c r="AI16" s="291"/>
      <c r="AJ16" s="291"/>
      <c r="AK16" s="291"/>
      <c r="AL16" s="291"/>
      <c r="AM16" s="291"/>
      <c r="AN16" s="291"/>
      <c r="AO16" s="291"/>
    </row>
    <row r="17" spans="1:41" s="87" customFormat="1" ht="21.95" customHeight="1" x14ac:dyDescent="0.2">
      <c r="A17" s="107"/>
      <c r="B17" s="148"/>
      <c r="C17" s="149"/>
      <c r="D17" s="148"/>
      <c r="E17" s="150"/>
      <c r="F17" s="148"/>
      <c r="G17" s="151" t="s">
        <v>128</v>
      </c>
      <c r="H17" s="396">
        <v>44378</v>
      </c>
      <c r="I17" s="397"/>
      <c r="J17" s="153" t="str">
        <f>IF(ReportingPeriodStartDate_Orig="","Enter as mm/dd/yyyy.",IF(ReportingPeriodStartDate=ReportingPeriodStartDate_Expected,"","Update to reflect the new reporting period. The expected reporting start date is " &amp; TEXT(ReportingPeriodStartDate_Expected, "m/d/yyyy") &amp; "."))</f>
        <v/>
      </c>
      <c r="K17" s="152"/>
      <c r="L17" s="152"/>
      <c r="M17" s="152"/>
      <c r="N17" s="152"/>
      <c r="O17" s="152"/>
      <c r="P17" s="152"/>
      <c r="Q17" s="152"/>
      <c r="R17" s="152"/>
      <c r="S17" s="152"/>
      <c r="T17" s="152"/>
      <c r="U17" s="107"/>
      <c r="V17" s="144"/>
      <c r="W17" s="308">
        <v>44013</v>
      </c>
      <c r="X17" s="308">
        <f>IF(ReportingPeriodStartDate_Orig&gt;0,DATE(YEAR(ReportingPeriodStartDate_Orig)+1,MONTH(ReportingPeriodStartDate_Orig),DAY(ReportingPeriodStartDate_Orig)),"")</f>
        <v>44378</v>
      </c>
      <c r="Y17" s="294"/>
      <c r="Z17" s="294"/>
      <c r="AA17" s="292"/>
      <c r="AB17" s="292"/>
      <c r="AC17" s="292"/>
      <c r="AD17" s="292"/>
      <c r="AE17" s="292"/>
      <c r="AF17" s="292"/>
      <c r="AG17" s="292"/>
      <c r="AH17" s="292"/>
      <c r="AI17" s="292"/>
      <c r="AJ17" s="292"/>
      <c r="AK17" s="292"/>
      <c r="AL17" s="292"/>
      <c r="AM17" s="292"/>
      <c r="AN17" s="292"/>
      <c r="AO17" s="292"/>
    </row>
    <row r="18" spans="1:41" s="87" customFormat="1" ht="21.95" customHeight="1" x14ac:dyDescent="0.2">
      <c r="A18" s="107"/>
      <c r="B18" s="148"/>
      <c r="C18" s="149"/>
      <c r="D18" s="148"/>
      <c r="E18" s="150"/>
      <c r="F18" s="148"/>
      <c r="G18" s="151" t="s">
        <v>129</v>
      </c>
      <c r="H18" s="405">
        <f>IF(H17&lt;&gt;"",DATE(YEAR(H17)+1,MONTH(H17),DAY(H17)-1),"")</f>
        <v>44742</v>
      </c>
      <c r="I18" s="406"/>
      <c r="J18" s="153" t="s">
        <v>169</v>
      </c>
      <c r="K18" s="152"/>
      <c r="L18" s="152"/>
      <c r="M18" s="152"/>
      <c r="N18" s="152"/>
      <c r="O18" s="152"/>
      <c r="P18" s="152"/>
      <c r="Q18" s="152"/>
      <c r="R18" s="152"/>
      <c r="S18" s="152"/>
      <c r="T18" s="152"/>
      <c r="U18" s="107"/>
      <c r="V18" s="144"/>
      <c r="W18" s="294"/>
      <c r="X18" s="294"/>
      <c r="Y18" s="294"/>
      <c r="Z18" s="294"/>
      <c r="AA18" s="292"/>
      <c r="AB18" s="292"/>
      <c r="AC18" s="292"/>
      <c r="AD18" s="292"/>
      <c r="AE18" s="292"/>
      <c r="AF18" s="292"/>
      <c r="AG18" s="292"/>
      <c r="AH18" s="292"/>
      <c r="AI18" s="292"/>
      <c r="AJ18" s="292"/>
      <c r="AK18" s="292"/>
      <c r="AL18" s="292"/>
      <c r="AM18" s="292"/>
      <c r="AN18" s="292"/>
      <c r="AO18" s="292"/>
    </row>
    <row r="19" spans="1:41" s="145" customFormat="1" ht="21.95" customHeight="1" x14ac:dyDescent="0.2">
      <c r="A19" s="189"/>
      <c r="B19" s="157"/>
      <c r="C19" s="157"/>
      <c r="D19" s="157"/>
      <c r="E19" s="157"/>
      <c r="F19" s="157"/>
      <c r="G19" s="240" t="s">
        <v>187</v>
      </c>
      <c r="H19" s="157"/>
      <c r="I19" s="157"/>
      <c r="J19" s="157"/>
      <c r="K19" s="157"/>
      <c r="L19" s="157"/>
      <c r="M19" s="157"/>
      <c r="N19" s="157"/>
      <c r="O19" s="157"/>
      <c r="P19" s="157"/>
      <c r="Q19" s="157"/>
      <c r="R19" s="157"/>
      <c r="S19" s="157"/>
      <c r="T19" s="157"/>
      <c r="U19" s="189"/>
      <c r="W19" s="295"/>
      <c r="X19" s="295"/>
      <c r="Y19" s="295"/>
      <c r="Z19" s="295"/>
      <c r="AA19" s="295"/>
      <c r="AB19" s="295"/>
      <c r="AC19" s="295"/>
      <c r="AD19" s="295"/>
      <c r="AE19" s="295"/>
      <c r="AF19" s="295"/>
      <c r="AG19" s="295"/>
      <c r="AH19" s="295"/>
      <c r="AI19" s="295"/>
      <c r="AJ19" s="295"/>
      <c r="AK19" s="295"/>
      <c r="AL19" s="295"/>
      <c r="AM19" s="295"/>
      <c r="AN19" s="295"/>
      <c r="AO19" s="295"/>
    </row>
    <row r="20" spans="1:41" ht="30" customHeight="1" x14ac:dyDescent="0.35">
      <c r="A20" s="106"/>
      <c r="B20" s="154"/>
      <c r="C20" s="382" t="s">
        <v>204</v>
      </c>
      <c r="D20" s="382"/>
      <c r="E20" s="382"/>
      <c r="F20" s="382"/>
      <c r="G20" s="382"/>
      <c r="H20" s="155"/>
      <c r="I20" s="155"/>
      <c r="J20" s="155"/>
      <c r="K20" s="155"/>
      <c r="L20" s="155"/>
      <c r="M20" s="155"/>
      <c r="N20" s="155"/>
      <c r="O20" s="155"/>
      <c r="P20" s="155"/>
      <c r="Q20" s="154"/>
      <c r="R20" s="154"/>
      <c r="S20" s="154"/>
      <c r="T20" s="154"/>
      <c r="U20" s="106"/>
    </row>
    <row r="21" spans="1:41" s="87" customFormat="1" ht="39" customHeight="1" x14ac:dyDescent="0.2">
      <c r="A21" s="105"/>
      <c r="B21" s="148"/>
      <c r="C21" s="381" t="s">
        <v>234</v>
      </c>
      <c r="D21" s="381"/>
      <c r="E21" s="381"/>
      <c r="F21" s="381"/>
      <c r="G21" s="381"/>
      <c r="H21" s="381"/>
      <c r="I21" s="381"/>
      <c r="J21" s="381"/>
      <c r="K21" s="381"/>
      <c r="L21" s="381"/>
      <c r="M21" s="381"/>
      <c r="N21" s="381"/>
      <c r="O21" s="381"/>
      <c r="P21" s="381"/>
      <c r="Q21" s="381"/>
      <c r="R21" s="148"/>
      <c r="S21" s="148"/>
      <c r="T21" s="148"/>
      <c r="U21" s="105"/>
      <c r="W21" s="287" t="s">
        <v>365</v>
      </c>
      <c r="X21" s="287" t="s">
        <v>354</v>
      </c>
      <c r="Y21" s="292"/>
      <c r="Z21" s="292"/>
      <c r="AA21" s="292"/>
      <c r="AB21" s="292"/>
      <c r="AC21" s="292"/>
      <c r="AD21" s="292"/>
      <c r="AE21" s="292"/>
      <c r="AF21" s="292"/>
      <c r="AG21" s="292"/>
      <c r="AH21" s="292"/>
      <c r="AI21" s="292"/>
      <c r="AJ21" s="292"/>
      <c r="AK21" s="292"/>
      <c r="AL21" s="292"/>
      <c r="AM21" s="292"/>
      <c r="AN21" s="292"/>
      <c r="AO21" s="292"/>
    </row>
    <row r="22" spans="1:41" s="87" customFormat="1" ht="21.75" customHeight="1" x14ac:dyDescent="0.2">
      <c r="A22" s="107"/>
      <c r="B22" s="148"/>
      <c r="C22" s="149"/>
      <c r="D22" s="148"/>
      <c r="E22" s="150"/>
      <c r="F22" s="148"/>
      <c r="G22" s="151" t="s">
        <v>235</v>
      </c>
      <c r="H22" s="158"/>
      <c r="I22" s="159" t="s">
        <v>192</v>
      </c>
      <c r="J22" s="159"/>
      <c r="K22" s="159"/>
      <c r="L22" s="159"/>
      <c r="M22" s="159"/>
      <c r="N22" s="159"/>
      <c r="O22" s="159"/>
      <c r="P22" s="159"/>
      <c r="Q22" s="160"/>
      <c r="R22" s="152"/>
      <c r="S22" s="152"/>
      <c r="T22" s="152"/>
      <c r="U22" s="107"/>
      <c r="V22" s="144"/>
      <c r="W22" s="296" t="b">
        <v>1</v>
      </c>
      <c r="X22" s="296" t="b">
        <v>1</v>
      </c>
      <c r="Y22" s="294"/>
      <c r="Z22" s="294"/>
      <c r="AA22" s="292"/>
      <c r="AB22" s="292"/>
      <c r="AC22" s="292"/>
      <c r="AD22" s="292"/>
      <c r="AE22" s="292"/>
      <c r="AF22" s="292"/>
      <c r="AG22" s="292"/>
      <c r="AH22" s="292"/>
      <c r="AI22" s="292"/>
      <c r="AJ22" s="292"/>
      <c r="AK22" s="292"/>
      <c r="AL22" s="292"/>
      <c r="AM22" s="292"/>
      <c r="AN22" s="292"/>
      <c r="AO22" s="292"/>
    </row>
    <row r="23" spans="1:41" s="87" customFormat="1" ht="21.75" customHeight="1" x14ac:dyDescent="0.2">
      <c r="A23" s="107"/>
      <c r="B23" s="148"/>
      <c r="C23" s="149"/>
      <c r="D23" s="151"/>
      <c r="E23" s="150"/>
      <c r="F23" s="148"/>
      <c r="G23" s="148"/>
      <c r="H23" s="161"/>
      <c r="I23" s="162" t="s">
        <v>193</v>
      </c>
      <c r="J23" s="162"/>
      <c r="K23" s="162"/>
      <c r="L23" s="162"/>
      <c r="M23" s="162"/>
      <c r="N23" s="162"/>
      <c r="O23" s="162"/>
      <c r="P23" s="162"/>
      <c r="Q23" s="163"/>
      <c r="R23" s="152"/>
      <c r="S23" s="152"/>
      <c r="T23" s="152"/>
      <c r="U23" s="107"/>
      <c r="V23" s="144"/>
      <c r="W23" s="296" t="b">
        <v>0</v>
      </c>
      <c r="X23" s="296" t="b">
        <v>0</v>
      </c>
      <c r="Y23" s="294"/>
      <c r="Z23" s="294"/>
      <c r="AA23" s="292"/>
      <c r="AB23" s="292"/>
      <c r="AC23" s="292"/>
      <c r="AD23" s="292"/>
      <c r="AE23" s="292"/>
      <c r="AF23" s="292"/>
      <c r="AG23" s="292"/>
      <c r="AH23" s="292"/>
      <c r="AI23" s="292"/>
      <c r="AJ23" s="292"/>
      <c r="AK23" s="292"/>
      <c r="AL23" s="292"/>
      <c r="AM23" s="292"/>
      <c r="AN23" s="292"/>
      <c r="AO23" s="292"/>
    </row>
    <row r="24" spans="1:41" s="87" customFormat="1" ht="21.95" customHeight="1" x14ac:dyDescent="0.2">
      <c r="A24" s="107"/>
      <c r="B24" s="152"/>
      <c r="C24" s="152"/>
      <c r="D24" s="152"/>
      <c r="E24" s="150"/>
      <c r="F24" s="148"/>
      <c r="G24" s="148"/>
      <c r="H24" s="164"/>
      <c r="I24" s="165" t="s">
        <v>194</v>
      </c>
      <c r="J24" s="166"/>
      <c r="K24" s="166"/>
      <c r="L24" s="166"/>
      <c r="M24" s="166"/>
      <c r="N24" s="166"/>
      <c r="O24" s="166"/>
      <c r="P24" s="166"/>
      <c r="Q24" s="167"/>
      <c r="R24" s="152"/>
      <c r="S24" s="152"/>
      <c r="T24" s="152"/>
      <c r="U24" s="107"/>
      <c r="V24" s="144"/>
      <c r="W24" s="296" t="b">
        <v>0</v>
      </c>
      <c r="X24" s="296" t="b">
        <v>0</v>
      </c>
      <c r="Y24" s="294"/>
      <c r="Z24" s="294"/>
      <c r="AA24" s="292"/>
      <c r="AB24" s="292"/>
      <c r="AC24" s="292"/>
      <c r="AD24" s="292"/>
      <c r="AE24" s="292"/>
      <c r="AF24" s="292"/>
      <c r="AG24" s="292"/>
      <c r="AH24" s="292"/>
      <c r="AI24" s="292"/>
      <c r="AJ24" s="292"/>
      <c r="AK24" s="292"/>
      <c r="AL24" s="292"/>
      <c r="AM24" s="292"/>
      <c r="AN24" s="292"/>
      <c r="AO24" s="292"/>
    </row>
    <row r="25" spans="1:41" s="87" customFormat="1" ht="51.95" customHeight="1" x14ac:dyDescent="0.2">
      <c r="A25" s="107"/>
      <c r="B25" s="148"/>
      <c r="C25" s="410" t="s">
        <v>208</v>
      </c>
      <c r="D25" s="410"/>
      <c r="E25" s="410"/>
      <c r="F25" s="410"/>
      <c r="G25" s="411"/>
      <c r="H25" s="407"/>
      <c r="I25" s="408"/>
      <c r="J25" s="408"/>
      <c r="K25" s="408"/>
      <c r="L25" s="408"/>
      <c r="M25" s="408"/>
      <c r="N25" s="408"/>
      <c r="O25" s="408"/>
      <c r="P25" s="408"/>
      <c r="Q25" s="409"/>
      <c r="R25" s="152"/>
      <c r="S25" s="152"/>
      <c r="T25" s="152"/>
      <c r="U25" s="107"/>
      <c r="V25" s="144"/>
      <c r="W25" s="295"/>
      <c r="X25" s="297"/>
      <c r="Y25" s="294"/>
      <c r="Z25" s="294"/>
      <c r="AA25" s="292"/>
      <c r="AB25" s="292"/>
      <c r="AC25" s="292"/>
      <c r="AD25" s="292"/>
      <c r="AE25" s="292"/>
      <c r="AF25" s="292"/>
      <c r="AG25" s="292"/>
      <c r="AH25" s="292"/>
      <c r="AI25" s="292"/>
      <c r="AJ25" s="292"/>
      <c r="AK25" s="292"/>
      <c r="AL25" s="292"/>
      <c r="AM25" s="292"/>
      <c r="AN25" s="292"/>
      <c r="AO25" s="292"/>
    </row>
    <row r="26" spans="1:41" s="145" customFormat="1" ht="21.95" customHeight="1" x14ac:dyDescent="0.2">
      <c r="A26" s="189"/>
      <c r="B26" s="157"/>
      <c r="C26" s="157"/>
      <c r="D26" s="157"/>
      <c r="E26" s="157"/>
      <c r="F26" s="157"/>
      <c r="G26" s="240" t="s">
        <v>187</v>
      </c>
      <c r="H26" s="157"/>
      <c r="I26" s="157"/>
      <c r="J26" s="157"/>
      <c r="K26" s="157"/>
      <c r="L26" s="157"/>
      <c r="M26" s="157"/>
      <c r="N26" s="157"/>
      <c r="O26" s="157"/>
      <c r="P26" s="157"/>
      <c r="Q26" s="157"/>
      <c r="R26" s="157"/>
      <c r="S26" s="157"/>
      <c r="T26" s="157"/>
      <c r="U26" s="189"/>
      <c r="W26" s="295"/>
      <c r="X26" s="295"/>
      <c r="Y26" s="295"/>
      <c r="Z26" s="295"/>
      <c r="AA26" s="295"/>
      <c r="AB26" s="295"/>
      <c r="AC26" s="295"/>
      <c r="AD26" s="295"/>
      <c r="AE26" s="295"/>
      <c r="AF26" s="295"/>
      <c r="AG26" s="295"/>
      <c r="AH26" s="295"/>
      <c r="AI26" s="295"/>
      <c r="AJ26" s="295"/>
      <c r="AK26" s="295"/>
      <c r="AL26" s="295"/>
      <c r="AM26" s="295"/>
      <c r="AN26" s="295"/>
      <c r="AO26" s="295"/>
    </row>
    <row r="27" spans="1:41" ht="30" customHeight="1" x14ac:dyDescent="0.35">
      <c r="A27" s="106"/>
      <c r="B27" s="154"/>
      <c r="C27" s="382" t="s">
        <v>207</v>
      </c>
      <c r="D27" s="382"/>
      <c r="E27" s="382"/>
      <c r="F27" s="382"/>
      <c r="G27" s="382"/>
      <c r="H27" s="155"/>
      <c r="I27" s="155"/>
      <c r="J27" s="155"/>
      <c r="K27" s="155"/>
      <c r="L27" s="155"/>
      <c r="M27" s="155"/>
      <c r="N27" s="155"/>
      <c r="O27" s="155"/>
      <c r="P27" s="155"/>
      <c r="Q27" s="154"/>
      <c r="R27" s="154"/>
      <c r="S27" s="154"/>
      <c r="T27" s="154"/>
      <c r="U27" s="106"/>
    </row>
    <row r="28" spans="1:41" s="87" customFormat="1" ht="57.75" customHeight="1" x14ac:dyDescent="0.2">
      <c r="A28" s="105"/>
      <c r="B28" s="148"/>
      <c r="C28" s="381" t="s">
        <v>236</v>
      </c>
      <c r="D28" s="381"/>
      <c r="E28" s="381"/>
      <c r="F28" s="381"/>
      <c r="G28" s="381"/>
      <c r="H28" s="381"/>
      <c r="I28" s="381"/>
      <c r="J28" s="381"/>
      <c r="K28" s="381"/>
      <c r="L28" s="381"/>
      <c r="M28" s="381"/>
      <c r="N28" s="381"/>
      <c r="O28" s="381"/>
      <c r="P28" s="381"/>
      <c r="Q28" s="381"/>
      <c r="R28" s="148"/>
      <c r="S28" s="148"/>
      <c r="T28" s="148"/>
      <c r="U28" s="105"/>
      <c r="W28" s="287" t="s">
        <v>355</v>
      </c>
      <c r="X28" s="292"/>
      <c r="Y28" s="292"/>
      <c r="Z28" s="292"/>
      <c r="AA28" s="292"/>
      <c r="AB28" s="292"/>
      <c r="AC28" s="292"/>
      <c r="AD28" s="292"/>
      <c r="AE28" s="292"/>
      <c r="AF28" s="292"/>
      <c r="AG28" s="292"/>
      <c r="AH28" s="292"/>
      <c r="AI28" s="292"/>
      <c r="AJ28" s="292"/>
      <c r="AK28" s="292"/>
      <c r="AL28" s="292"/>
      <c r="AM28" s="292"/>
      <c r="AN28" s="292"/>
      <c r="AO28" s="292"/>
    </row>
    <row r="29" spans="1:41" s="87" customFormat="1" ht="32.1" customHeight="1" x14ac:dyDescent="0.2">
      <c r="A29" s="109"/>
      <c r="B29" s="410" t="s">
        <v>349</v>
      </c>
      <c r="C29" s="410"/>
      <c r="D29" s="410"/>
      <c r="E29" s="410"/>
      <c r="F29" s="410"/>
      <c r="G29" s="411"/>
      <c r="H29" s="429">
        <v>410667652</v>
      </c>
      <c r="I29" s="429"/>
      <c r="J29" s="429"/>
      <c r="K29" s="429"/>
      <c r="L29" s="152"/>
      <c r="M29" s="152"/>
      <c r="N29" s="152"/>
      <c r="O29" s="152"/>
      <c r="P29" s="152"/>
      <c r="Q29" s="152"/>
      <c r="R29" s="152"/>
      <c r="S29" s="152"/>
      <c r="T29" s="152"/>
      <c r="U29" s="109"/>
      <c r="V29" s="85"/>
      <c r="W29" s="379">
        <v>414448548</v>
      </c>
      <c r="X29" s="379"/>
      <c r="Y29" s="379"/>
      <c r="Z29" s="294"/>
      <c r="AA29" s="292"/>
      <c r="AB29" s="292"/>
      <c r="AC29" s="292"/>
      <c r="AD29" s="292"/>
      <c r="AE29" s="292"/>
      <c r="AF29" s="292"/>
      <c r="AG29" s="292"/>
      <c r="AH29" s="292"/>
      <c r="AI29" s="292"/>
      <c r="AJ29" s="292"/>
      <c r="AK29" s="292"/>
      <c r="AL29" s="292"/>
      <c r="AM29" s="292"/>
      <c r="AN29" s="292"/>
      <c r="AO29" s="292"/>
    </row>
    <row r="30" spans="1:41" s="145" customFormat="1" ht="21.95" customHeight="1" x14ac:dyDescent="0.2">
      <c r="A30" s="189"/>
      <c r="B30" s="157"/>
      <c r="C30" s="157"/>
      <c r="D30" s="157"/>
      <c r="E30" s="157"/>
      <c r="F30" s="157"/>
      <c r="G30" s="239" t="s">
        <v>187</v>
      </c>
      <c r="H30" s="157"/>
      <c r="I30" s="157"/>
      <c r="J30" s="157"/>
      <c r="K30" s="157"/>
      <c r="L30" s="157"/>
      <c r="M30" s="157"/>
      <c r="N30" s="157"/>
      <c r="O30" s="157"/>
      <c r="P30" s="157"/>
      <c r="Q30" s="157"/>
      <c r="R30" s="157"/>
      <c r="S30" s="157"/>
      <c r="T30" s="157"/>
      <c r="U30" s="189"/>
      <c r="W30" s="295"/>
      <c r="X30" s="295"/>
      <c r="Y30" s="295"/>
      <c r="Z30" s="295"/>
      <c r="AA30" s="295"/>
      <c r="AB30" s="295"/>
      <c r="AC30" s="295"/>
      <c r="AD30" s="295"/>
      <c r="AE30" s="295"/>
      <c r="AF30" s="295"/>
      <c r="AG30" s="295"/>
      <c r="AH30" s="295"/>
      <c r="AI30" s="295"/>
      <c r="AJ30" s="295"/>
      <c r="AK30" s="295"/>
      <c r="AL30" s="295"/>
      <c r="AM30" s="295"/>
      <c r="AN30" s="295"/>
      <c r="AO30" s="295"/>
    </row>
    <row r="31" spans="1:41" s="87" customFormat="1" ht="30" customHeight="1" x14ac:dyDescent="0.35">
      <c r="A31" s="109"/>
      <c r="B31" s="168"/>
      <c r="C31" s="443" t="s">
        <v>206</v>
      </c>
      <c r="D31" s="443"/>
      <c r="E31" s="443"/>
      <c r="F31" s="443"/>
      <c r="G31" s="155"/>
      <c r="H31" s="155"/>
      <c r="I31" s="147"/>
      <c r="J31" s="147"/>
      <c r="K31" s="147"/>
      <c r="L31" s="147"/>
      <c r="M31" s="147"/>
      <c r="N31" s="147"/>
      <c r="O31" s="147"/>
      <c r="P31" s="147"/>
      <c r="Q31" s="169"/>
      <c r="R31" s="169"/>
      <c r="S31" s="169"/>
      <c r="T31" s="152"/>
      <c r="U31" s="109"/>
      <c r="V31" s="85"/>
      <c r="W31" s="294"/>
      <c r="X31" s="294"/>
      <c r="Y31" s="294"/>
      <c r="Z31" s="294"/>
      <c r="AA31" s="292"/>
      <c r="AB31" s="292"/>
      <c r="AC31" s="292"/>
      <c r="AD31" s="292"/>
      <c r="AE31" s="292"/>
      <c r="AF31" s="292"/>
      <c r="AG31" s="292"/>
      <c r="AH31" s="292"/>
      <c r="AI31" s="292"/>
      <c r="AJ31" s="292"/>
      <c r="AK31" s="292"/>
      <c r="AL31" s="292"/>
      <c r="AM31" s="292"/>
      <c r="AN31" s="292"/>
      <c r="AO31" s="292"/>
    </row>
    <row r="32" spans="1:41" s="87" customFormat="1" ht="27.75" customHeight="1" x14ac:dyDescent="0.2">
      <c r="A32" s="109"/>
      <c r="B32" s="168"/>
      <c r="C32" s="390" t="s">
        <v>237</v>
      </c>
      <c r="D32" s="390"/>
      <c r="E32" s="390"/>
      <c r="F32" s="390"/>
      <c r="G32" s="390"/>
      <c r="H32" s="390"/>
      <c r="I32" s="390"/>
      <c r="J32" s="390"/>
      <c r="K32" s="390"/>
      <c r="L32" s="390"/>
      <c r="M32" s="390"/>
      <c r="N32" s="390"/>
      <c r="O32" s="390"/>
      <c r="P32" s="390"/>
      <c r="Q32" s="390"/>
      <c r="R32" s="169"/>
      <c r="S32" s="169"/>
      <c r="T32" s="152"/>
      <c r="U32" s="109"/>
      <c r="V32" s="85"/>
      <c r="W32" s="287" t="s">
        <v>356</v>
      </c>
      <c r="X32" s="294"/>
      <c r="Y32" s="294"/>
      <c r="Z32" s="294"/>
      <c r="AA32" s="292"/>
      <c r="AB32" s="292"/>
      <c r="AC32" s="292"/>
      <c r="AD32" s="292"/>
      <c r="AE32" s="292"/>
      <c r="AF32" s="292"/>
      <c r="AG32" s="287" t="s">
        <v>357</v>
      </c>
      <c r="AH32" s="292"/>
      <c r="AI32" s="292"/>
      <c r="AJ32" s="292"/>
      <c r="AK32" s="292"/>
      <c r="AL32" s="292"/>
      <c r="AM32" s="292"/>
      <c r="AN32" s="292"/>
      <c r="AO32" s="292"/>
    </row>
    <row r="33" spans="1:41" s="87" customFormat="1" ht="26.25" customHeight="1" x14ac:dyDescent="0.2">
      <c r="A33" s="109"/>
      <c r="B33" s="168"/>
      <c r="C33" s="168"/>
      <c r="D33" s="168"/>
      <c r="E33" s="168"/>
      <c r="F33" s="168"/>
      <c r="G33" s="170" t="s">
        <v>142</v>
      </c>
      <c r="H33" s="437" t="s">
        <v>392</v>
      </c>
      <c r="I33" s="438"/>
      <c r="J33" s="169"/>
      <c r="K33" s="169"/>
      <c r="L33" s="169"/>
      <c r="M33" s="169"/>
      <c r="N33" s="169"/>
      <c r="O33" s="169"/>
      <c r="P33" s="169"/>
      <c r="Q33" s="148"/>
      <c r="R33" s="169"/>
      <c r="S33" s="169"/>
      <c r="T33" s="152"/>
      <c r="U33" s="109"/>
      <c r="V33" s="85"/>
      <c r="W33" s="296" t="b">
        <v>0</v>
      </c>
      <c r="X33" s="294"/>
      <c r="Y33" s="294"/>
      <c r="Z33" s="294"/>
      <c r="AA33" s="292"/>
      <c r="AB33" s="292"/>
      <c r="AC33" s="292"/>
      <c r="AD33" s="292"/>
      <c r="AE33" s="292"/>
      <c r="AF33" s="292"/>
      <c r="AG33" s="296" t="b">
        <v>0</v>
      </c>
      <c r="AH33" s="344"/>
      <c r="AI33" s="344"/>
      <c r="AJ33" s="344"/>
      <c r="AK33" s="345"/>
      <c r="AL33" s="345"/>
      <c r="AM33" s="345"/>
      <c r="AN33" s="345"/>
      <c r="AO33" s="345"/>
    </row>
    <row r="34" spans="1:41" s="87" customFormat="1" ht="5.25" customHeight="1" x14ac:dyDescent="0.2">
      <c r="A34" s="109"/>
      <c r="B34" s="168"/>
      <c r="C34" s="168"/>
      <c r="D34" s="168"/>
      <c r="E34" s="168"/>
      <c r="F34" s="168"/>
      <c r="G34" s="170"/>
      <c r="H34" s="169"/>
      <c r="I34" s="169"/>
      <c r="J34" s="169"/>
      <c r="K34" s="169"/>
      <c r="L34" s="169"/>
      <c r="M34" s="169"/>
      <c r="N34" s="169"/>
      <c r="O34" s="169"/>
      <c r="P34" s="169"/>
      <c r="Q34" s="148"/>
      <c r="R34" s="169"/>
      <c r="S34" s="169"/>
      <c r="T34" s="152"/>
      <c r="U34" s="109"/>
      <c r="V34" s="85"/>
      <c r="W34" s="294"/>
      <c r="X34" s="294"/>
      <c r="Y34" s="294"/>
      <c r="Z34" s="294"/>
      <c r="AA34" s="292"/>
      <c r="AB34" s="292"/>
      <c r="AC34" s="292"/>
      <c r="AD34" s="292"/>
      <c r="AE34" s="292"/>
      <c r="AF34" s="292"/>
      <c r="AG34" s="344"/>
      <c r="AH34" s="344"/>
      <c r="AI34" s="344"/>
      <c r="AJ34" s="344"/>
      <c r="AK34" s="345"/>
      <c r="AL34" s="345"/>
      <c r="AM34" s="345"/>
      <c r="AN34" s="345"/>
      <c r="AO34" s="345"/>
    </row>
    <row r="35" spans="1:41" s="87" customFormat="1" ht="26.25" customHeight="1" x14ac:dyDescent="0.2">
      <c r="A35" s="109"/>
      <c r="B35" s="168"/>
      <c r="C35" s="168"/>
      <c r="D35" s="168"/>
      <c r="E35" s="168"/>
      <c r="F35" s="168"/>
      <c r="G35" s="170" t="s">
        <v>133</v>
      </c>
      <c r="H35" s="184" t="s">
        <v>293</v>
      </c>
      <c r="I35" s="184" t="s">
        <v>298</v>
      </c>
      <c r="J35" s="184" t="s">
        <v>307</v>
      </c>
      <c r="K35" s="184" t="s">
        <v>315</v>
      </c>
      <c r="L35" s="184" t="s">
        <v>296</v>
      </c>
      <c r="M35" s="169"/>
      <c r="N35" s="169"/>
      <c r="O35" s="169"/>
      <c r="P35" s="169"/>
      <c r="Q35" s="148"/>
      <c r="R35" s="169"/>
      <c r="S35" s="169"/>
      <c r="T35" s="152"/>
      <c r="U35" s="109"/>
      <c r="V35" s="85"/>
      <c r="W35" s="296" t="b">
        <v>0</v>
      </c>
      <c r="X35" s="296" t="b">
        <v>0</v>
      </c>
      <c r="Y35" s="296" t="b">
        <v>0</v>
      </c>
      <c r="Z35" s="296" t="b">
        <v>0</v>
      </c>
      <c r="AA35" s="296" t="b">
        <v>0</v>
      </c>
      <c r="AB35" s="298"/>
      <c r="AC35" s="298"/>
      <c r="AD35" s="298"/>
      <c r="AE35" s="292"/>
      <c r="AF35" s="292"/>
      <c r="AG35" s="296" t="b">
        <v>0</v>
      </c>
      <c r="AH35" s="296" t="b">
        <v>0</v>
      </c>
      <c r="AI35" s="296" t="b">
        <v>0</v>
      </c>
      <c r="AJ35" s="296" t="b">
        <v>0</v>
      </c>
      <c r="AK35" s="296" t="b">
        <v>0</v>
      </c>
      <c r="AL35" s="346"/>
      <c r="AM35" s="346"/>
      <c r="AN35" s="346"/>
      <c r="AO35" s="345"/>
    </row>
    <row r="36" spans="1:41" s="87" customFormat="1" ht="26.25" customHeight="1" x14ac:dyDescent="0.2">
      <c r="A36" s="109"/>
      <c r="B36" s="168"/>
      <c r="C36" s="168"/>
      <c r="D36" s="168"/>
      <c r="E36" s="168"/>
      <c r="F36" s="168"/>
      <c r="G36" s="170" t="s">
        <v>134</v>
      </c>
      <c r="H36" s="184" t="s">
        <v>293</v>
      </c>
      <c r="I36" s="184" t="s">
        <v>299</v>
      </c>
      <c r="J36" s="184" t="s">
        <v>308</v>
      </c>
      <c r="K36" s="184" t="s">
        <v>316</v>
      </c>
      <c r="L36" s="184" t="s">
        <v>297</v>
      </c>
      <c r="M36" s="169"/>
      <c r="N36" s="169"/>
      <c r="O36" s="169"/>
      <c r="P36" s="169"/>
      <c r="Q36" s="148"/>
      <c r="R36" s="169"/>
      <c r="S36" s="169"/>
      <c r="T36" s="152"/>
      <c r="U36" s="109"/>
      <c r="V36" s="85"/>
      <c r="W36" s="296" t="b">
        <v>0</v>
      </c>
      <c r="X36" s="296" t="b">
        <v>0</v>
      </c>
      <c r="Y36" s="296" t="b">
        <v>0</v>
      </c>
      <c r="Z36" s="296" t="b">
        <v>0</v>
      </c>
      <c r="AA36" s="296" t="b">
        <v>0</v>
      </c>
      <c r="AB36" s="298"/>
      <c r="AC36" s="298"/>
      <c r="AD36" s="298"/>
      <c r="AE36" s="292"/>
      <c r="AF36" s="292"/>
      <c r="AG36" s="296" t="b">
        <v>0</v>
      </c>
      <c r="AH36" s="296" t="b">
        <v>0</v>
      </c>
      <c r="AI36" s="296" t="b">
        <v>0</v>
      </c>
      <c r="AJ36" s="296" t="b">
        <v>0</v>
      </c>
      <c r="AK36" s="296" t="b">
        <v>0</v>
      </c>
      <c r="AL36" s="346"/>
      <c r="AM36" s="346"/>
      <c r="AN36" s="346"/>
      <c r="AO36" s="345"/>
    </row>
    <row r="37" spans="1:41" s="87" customFormat="1" ht="26.25" customHeight="1" x14ac:dyDescent="0.2">
      <c r="A37" s="109"/>
      <c r="B37" s="168"/>
      <c r="C37" s="168"/>
      <c r="D37" s="168"/>
      <c r="E37" s="168"/>
      <c r="F37" s="168"/>
      <c r="G37" s="170" t="s">
        <v>135</v>
      </c>
      <c r="H37" s="184" t="s">
        <v>293</v>
      </c>
      <c r="I37" s="184" t="s">
        <v>300</v>
      </c>
      <c r="J37" s="184" t="s">
        <v>309</v>
      </c>
      <c r="K37" s="184" t="s">
        <v>317</v>
      </c>
      <c r="L37" s="184" t="s">
        <v>324</v>
      </c>
      <c r="M37" s="184" t="s">
        <v>331</v>
      </c>
      <c r="N37" s="184" t="s">
        <v>336</v>
      </c>
      <c r="O37" s="169"/>
      <c r="P37" s="169"/>
      <c r="Q37" s="148"/>
      <c r="R37" s="169"/>
      <c r="S37" s="169"/>
      <c r="T37" s="152"/>
      <c r="U37" s="109"/>
      <c r="V37" s="85"/>
      <c r="W37" s="296" t="b">
        <v>0</v>
      </c>
      <c r="X37" s="296" t="b">
        <v>0</v>
      </c>
      <c r="Y37" s="296" t="b">
        <v>0</v>
      </c>
      <c r="Z37" s="296" t="b">
        <v>0</v>
      </c>
      <c r="AA37" s="299" t="b">
        <v>0</v>
      </c>
      <c r="AB37" s="299" t="b">
        <v>0</v>
      </c>
      <c r="AC37" s="299" t="b">
        <v>0</v>
      </c>
      <c r="AD37" s="298"/>
      <c r="AE37" s="292"/>
      <c r="AF37" s="292"/>
      <c r="AG37" s="296" t="b">
        <v>0</v>
      </c>
      <c r="AH37" s="296" t="b">
        <v>0</v>
      </c>
      <c r="AI37" s="296" t="b">
        <v>0</v>
      </c>
      <c r="AJ37" s="296" t="b">
        <v>0</v>
      </c>
      <c r="AK37" s="299" t="b">
        <v>0</v>
      </c>
      <c r="AL37" s="299" t="b">
        <v>0</v>
      </c>
      <c r="AM37" s="299" t="b">
        <v>0</v>
      </c>
      <c r="AN37" s="346"/>
      <c r="AO37" s="345"/>
    </row>
    <row r="38" spans="1:41" s="87" customFormat="1" ht="26.25" customHeight="1" x14ac:dyDescent="0.2">
      <c r="A38" s="109"/>
      <c r="B38" s="168"/>
      <c r="C38" s="168"/>
      <c r="D38" s="168"/>
      <c r="E38" s="168"/>
      <c r="F38" s="168"/>
      <c r="G38" s="170" t="s">
        <v>136</v>
      </c>
      <c r="H38" s="184" t="s">
        <v>293</v>
      </c>
      <c r="I38" s="184" t="s">
        <v>301</v>
      </c>
      <c r="J38" s="184" t="s">
        <v>310</v>
      </c>
      <c r="K38" s="184" t="s">
        <v>318</v>
      </c>
      <c r="L38" s="184" t="s">
        <v>325</v>
      </c>
      <c r="M38" s="184" t="s">
        <v>332</v>
      </c>
      <c r="N38" s="169"/>
      <c r="O38" s="169"/>
      <c r="P38" s="169"/>
      <c r="Q38" s="148"/>
      <c r="R38" s="169"/>
      <c r="S38" s="169"/>
      <c r="T38" s="152"/>
      <c r="U38" s="109"/>
      <c r="V38" s="85"/>
      <c r="W38" s="296" t="b">
        <v>0</v>
      </c>
      <c r="X38" s="296" t="b">
        <v>0</v>
      </c>
      <c r="Y38" s="296" t="b">
        <v>0</v>
      </c>
      <c r="Z38" s="296" t="b">
        <v>0</v>
      </c>
      <c r="AA38" s="299" t="b">
        <v>0</v>
      </c>
      <c r="AB38" s="299" t="b">
        <v>0</v>
      </c>
      <c r="AC38" s="298"/>
      <c r="AD38" s="298"/>
      <c r="AE38" s="292"/>
      <c r="AF38" s="292"/>
      <c r="AG38" s="296" t="b">
        <v>0</v>
      </c>
      <c r="AH38" s="296" t="b">
        <v>0</v>
      </c>
      <c r="AI38" s="296" t="b">
        <v>0</v>
      </c>
      <c r="AJ38" s="296" t="b">
        <v>0</v>
      </c>
      <c r="AK38" s="299" t="b">
        <v>0</v>
      </c>
      <c r="AL38" s="299" t="b">
        <v>0</v>
      </c>
      <c r="AM38" s="346"/>
      <c r="AN38" s="346"/>
      <c r="AO38" s="345"/>
    </row>
    <row r="39" spans="1:41" s="87" customFormat="1" ht="26.25" customHeight="1" x14ac:dyDescent="0.2">
      <c r="A39" s="109"/>
      <c r="B39" s="168"/>
      <c r="C39" s="168"/>
      <c r="D39" s="168"/>
      <c r="E39" s="168"/>
      <c r="F39" s="168"/>
      <c r="G39" s="170" t="s">
        <v>137</v>
      </c>
      <c r="H39" s="184" t="s">
        <v>293</v>
      </c>
      <c r="I39" s="184" t="s">
        <v>302</v>
      </c>
      <c r="J39" s="184" t="s">
        <v>311</v>
      </c>
      <c r="K39" s="184" t="s">
        <v>319</v>
      </c>
      <c r="L39" s="184" t="s">
        <v>326</v>
      </c>
      <c r="M39" s="169"/>
      <c r="N39" s="169"/>
      <c r="O39" s="169"/>
      <c r="P39" s="169"/>
      <c r="Q39" s="148"/>
      <c r="R39" s="169"/>
      <c r="S39" s="169"/>
      <c r="T39" s="152"/>
      <c r="U39" s="109"/>
      <c r="V39" s="85"/>
      <c r="W39" s="296" t="b">
        <v>0</v>
      </c>
      <c r="X39" s="296" t="b">
        <v>0</v>
      </c>
      <c r="Y39" s="296" t="b">
        <v>0</v>
      </c>
      <c r="Z39" s="296" t="b">
        <v>0</v>
      </c>
      <c r="AA39" s="299" t="b">
        <v>0</v>
      </c>
      <c r="AB39" s="298"/>
      <c r="AC39" s="298"/>
      <c r="AD39" s="298"/>
      <c r="AE39" s="292"/>
      <c r="AF39" s="292"/>
      <c r="AG39" s="296" t="b">
        <v>0</v>
      </c>
      <c r="AH39" s="296" t="b">
        <v>0</v>
      </c>
      <c r="AI39" s="296" t="b">
        <v>0</v>
      </c>
      <c r="AJ39" s="296" t="b">
        <v>0</v>
      </c>
      <c r="AK39" s="299" t="b">
        <v>0</v>
      </c>
      <c r="AL39" s="346"/>
      <c r="AM39" s="346"/>
      <c r="AN39" s="346"/>
      <c r="AO39" s="345"/>
    </row>
    <row r="40" spans="1:41" s="87" customFormat="1" ht="26.25" customHeight="1" x14ac:dyDescent="0.2">
      <c r="A40" s="109"/>
      <c r="B40" s="168"/>
      <c r="C40" s="168"/>
      <c r="D40" s="168"/>
      <c r="E40" s="168"/>
      <c r="F40" s="168"/>
      <c r="G40" s="170" t="s">
        <v>138</v>
      </c>
      <c r="H40" s="184" t="s">
        <v>293</v>
      </c>
      <c r="I40" s="184" t="s">
        <v>303</v>
      </c>
      <c r="J40" s="184" t="s">
        <v>344</v>
      </c>
      <c r="K40" s="184" t="s">
        <v>320</v>
      </c>
      <c r="L40" s="184" t="s">
        <v>399</v>
      </c>
      <c r="M40" s="184" t="s">
        <v>398</v>
      </c>
      <c r="N40" s="184" t="s">
        <v>337</v>
      </c>
      <c r="O40" s="169"/>
      <c r="P40" s="169"/>
      <c r="Q40" s="148"/>
      <c r="R40" s="169"/>
      <c r="S40" s="169"/>
      <c r="T40" s="152"/>
      <c r="U40" s="109"/>
      <c r="V40" s="85"/>
      <c r="W40" s="296" t="b">
        <v>0</v>
      </c>
      <c r="X40" s="296" t="b">
        <v>0</v>
      </c>
      <c r="Y40" s="296" t="b">
        <v>0</v>
      </c>
      <c r="Z40" s="296" t="b">
        <v>0</v>
      </c>
      <c r="AA40" s="299" t="b">
        <v>1</v>
      </c>
      <c r="AB40" s="299" t="b">
        <v>0</v>
      </c>
      <c r="AC40" s="299" t="b">
        <v>0</v>
      </c>
      <c r="AD40" s="298"/>
      <c r="AE40" s="292"/>
      <c r="AF40" s="292"/>
      <c r="AG40" s="296" t="b">
        <v>0</v>
      </c>
      <c r="AH40" s="296" t="b">
        <v>0</v>
      </c>
      <c r="AI40" s="296" t="b">
        <v>0</v>
      </c>
      <c r="AJ40" s="296" t="b">
        <v>0</v>
      </c>
      <c r="AK40" s="299" t="b">
        <v>0</v>
      </c>
      <c r="AL40" s="299" t="b">
        <v>0</v>
      </c>
      <c r="AM40" s="299" t="b">
        <v>0</v>
      </c>
      <c r="AN40" s="346"/>
      <c r="AO40" s="345"/>
    </row>
    <row r="41" spans="1:41" s="87" customFormat="1" ht="26.25" customHeight="1" x14ac:dyDescent="0.2">
      <c r="A41" s="109"/>
      <c r="B41" s="168"/>
      <c r="C41" s="168"/>
      <c r="D41" s="168"/>
      <c r="E41" s="168"/>
      <c r="F41" s="168"/>
      <c r="G41" s="170" t="s">
        <v>139</v>
      </c>
      <c r="H41" s="184" t="s">
        <v>293</v>
      </c>
      <c r="I41" s="184" t="s">
        <v>304</v>
      </c>
      <c r="J41" s="184" t="s">
        <v>312</v>
      </c>
      <c r="K41" s="184" t="s">
        <v>321</v>
      </c>
      <c r="L41" s="184" t="s">
        <v>327</v>
      </c>
      <c r="M41" s="184" t="s">
        <v>333</v>
      </c>
      <c r="N41" s="184" t="s">
        <v>338</v>
      </c>
      <c r="O41" s="184" t="s">
        <v>340</v>
      </c>
      <c r="P41" s="184" t="s">
        <v>341</v>
      </c>
      <c r="Q41" s="148"/>
      <c r="R41" s="169"/>
      <c r="S41" s="169"/>
      <c r="T41" s="152"/>
      <c r="U41" s="109"/>
      <c r="V41" s="85"/>
      <c r="W41" s="296" t="b">
        <v>0</v>
      </c>
      <c r="X41" s="296" t="b">
        <v>0</v>
      </c>
      <c r="Y41" s="296" t="b">
        <v>0</v>
      </c>
      <c r="Z41" s="296" t="b">
        <v>0</v>
      </c>
      <c r="AA41" s="299" t="b">
        <v>0</v>
      </c>
      <c r="AB41" s="299" t="b">
        <v>0</v>
      </c>
      <c r="AC41" s="299" t="b">
        <v>0</v>
      </c>
      <c r="AD41" s="299" t="b">
        <v>0</v>
      </c>
      <c r="AE41" s="299" t="b">
        <v>0</v>
      </c>
      <c r="AF41" s="292"/>
      <c r="AG41" s="296" t="b">
        <v>0</v>
      </c>
      <c r="AH41" s="296" t="b">
        <v>0</v>
      </c>
      <c r="AI41" s="296" t="b">
        <v>0</v>
      </c>
      <c r="AJ41" s="296" t="b">
        <v>0</v>
      </c>
      <c r="AK41" s="299" t="b">
        <v>0</v>
      </c>
      <c r="AL41" s="299" t="b">
        <v>0</v>
      </c>
      <c r="AM41" s="299" t="b">
        <v>0</v>
      </c>
      <c r="AN41" s="299" t="b">
        <v>0</v>
      </c>
      <c r="AO41" s="299" t="b">
        <v>0</v>
      </c>
    </row>
    <row r="42" spans="1:41" s="87" customFormat="1" ht="26.25" customHeight="1" x14ac:dyDescent="0.2">
      <c r="A42" s="109"/>
      <c r="B42" s="168"/>
      <c r="C42" s="168"/>
      <c r="D42" s="168"/>
      <c r="E42" s="168"/>
      <c r="F42" s="168"/>
      <c r="G42" s="170" t="s">
        <v>140</v>
      </c>
      <c r="H42" s="184" t="s">
        <v>293</v>
      </c>
      <c r="I42" s="184" t="s">
        <v>305</v>
      </c>
      <c r="J42" s="184" t="s">
        <v>313</v>
      </c>
      <c r="K42" s="184" t="s">
        <v>322</v>
      </c>
      <c r="L42" s="184" t="s">
        <v>328</v>
      </c>
      <c r="M42" s="184" t="s">
        <v>334</v>
      </c>
      <c r="N42" s="184" t="s">
        <v>339</v>
      </c>
      <c r="O42" s="169"/>
      <c r="P42" s="169"/>
      <c r="Q42" s="148"/>
      <c r="R42" s="169"/>
      <c r="S42" s="169"/>
      <c r="T42" s="152"/>
      <c r="U42" s="109"/>
      <c r="V42" s="85"/>
      <c r="W42" s="296" t="b">
        <v>0</v>
      </c>
      <c r="X42" s="296" t="b">
        <v>0</v>
      </c>
      <c r="Y42" s="296" t="b">
        <v>0</v>
      </c>
      <c r="Z42" s="296" t="b">
        <v>0</v>
      </c>
      <c r="AA42" s="299" t="b">
        <v>0</v>
      </c>
      <c r="AB42" s="299" t="b">
        <v>0</v>
      </c>
      <c r="AC42" s="299" t="b">
        <v>0</v>
      </c>
      <c r="AD42" s="292"/>
      <c r="AE42" s="292"/>
      <c r="AF42" s="292"/>
      <c r="AG42" s="296" t="b">
        <v>0</v>
      </c>
      <c r="AH42" s="296" t="b">
        <v>0</v>
      </c>
      <c r="AI42" s="296" t="b">
        <v>0</v>
      </c>
      <c r="AJ42" s="296" t="b">
        <v>0</v>
      </c>
      <c r="AK42" s="299" t="b">
        <v>0</v>
      </c>
      <c r="AL42" s="299" t="b">
        <v>0</v>
      </c>
      <c r="AM42" s="299" t="b">
        <v>0</v>
      </c>
      <c r="AN42" s="345"/>
      <c r="AO42" s="345"/>
    </row>
    <row r="43" spans="1:41" s="87" customFormat="1" ht="26.25" customHeight="1" x14ac:dyDescent="0.2">
      <c r="A43" s="109"/>
      <c r="B43" s="168"/>
      <c r="C43" s="168"/>
      <c r="D43" s="168"/>
      <c r="E43" s="168"/>
      <c r="F43" s="168"/>
      <c r="G43" s="170" t="s">
        <v>141</v>
      </c>
      <c r="H43" s="184" t="s">
        <v>293</v>
      </c>
      <c r="I43" s="184" t="s">
        <v>306</v>
      </c>
      <c r="J43" s="184" t="s">
        <v>314</v>
      </c>
      <c r="K43" s="184" t="s">
        <v>323</v>
      </c>
      <c r="L43" s="184" t="s">
        <v>329</v>
      </c>
      <c r="M43" s="184" t="s">
        <v>330</v>
      </c>
      <c r="N43" s="184" t="s">
        <v>335</v>
      </c>
      <c r="O43" s="184" t="s">
        <v>342</v>
      </c>
      <c r="P43" s="184" t="s">
        <v>343</v>
      </c>
      <c r="Q43" s="148"/>
      <c r="R43" s="169"/>
      <c r="S43" s="169"/>
      <c r="T43" s="152"/>
      <c r="U43" s="109"/>
      <c r="V43" s="85"/>
      <c r="W43" s="296" t="b">
        <v>0</v>
      </c>
      <c r="X43" s="296" t="b">
        <v>0</v>
      </c>
      <c r="Y43" s="296" t="b">
        <v>0</v>
      </c>
      <c r="Z43" s="296" t="b">
        <v>0</v>
      </c>
      <c r="AA43" s="299" t="b">
        <v>0</v>
      </c>
      <c r="AB43" s="299" t="b">
        <v>0</v>
      </c>
      <c r="AC43" s="299" t="b">
        <v>0</v>
      </c>
      <c r="AD43" s="299" t="b">
        <v>0</v>
      </c>
      <c r="AE43" s="299" t="b">
        <v>0</v>
      </c>
      <c r="AF43" s="292"/>
      <c r="AG43" s="296" t="b">
        <v>0</v>
      </c>
      <c r="AH43" s="296" t="b">
        <v>0</v>
      </c>
      <c r="AI43" s="296" t="b">
        <v>0</v>
      </c>
      <c r="AJ43" s="296" t="b">
        <v>0</v>
      </c>
      <c r="AK43" s="299" t="b">
        <v>0</v>
      </c>
      <c r="AL43" s="299" t="b">
        <v>0</v>
      </c>
      <c r="AM43" s="299" t="b">
        <v>0</v>
      </c>
      <c r="AN43" s="299" t="b">
        <v>0</v>
      </c>
      <c r="AO43" s="299" t="b">
        <v>0</v>
      </c>
    </row>
    <row r="44" spans="1:41" s="87" customFormat="1" ht="5.25" customHeight="1" x14ac:dyDescent="0.2">
      <c r="A44" s="109"/>
      <c r="B44" s="168"/>
      <c r="C44" s="168"/>
      <c r="D44" s="168"/>
      <c r="E44" s="168"/>
      <c r="F44" s="168"/>
      <c r="G44" s="170"/>
      <c r="H44" s="169"/>
      <c r="I44" s="169"/>
      <c r="J44" s="169"/>
      <c r="K44" s="169"/>
      <c r="L44" s="169"/>
      <c r="M44" s="169"/>
      <c r="N44" s="169"/>
      <c r="O44" s="169"/>
      <c r="P44" s="169"/>
      <c r="Q44" s="148"/>
      <c r="R44" s="169"/>
      <c r="S44" s="169"/>
      <c r="T44" s="152"/>
      <c r="U44" s="109"/>
      <c r="V44" s="85"/>
      <c r="W44" s="294"/>
      <c r="X44" s="294"/>
      <c r="Y44" s="294"/>
      <c r="Z44" s="294"/>
      <c r="AA44" s="292"/>
      <c r="AB44" s="292"/>
      <c r="AC44" s="292"/>
      <c r="AD44" s="292"/>
      <c r="AE44" s="292"/>
      <c r="AF44" s="292"/>
      <c r="AG44" s="344"/>
      <c r="AH44" s="344"/>
      <c r="AI44" s="344"/>
      <c r="AJ44" s="344"/>
      <c r="AK44" s="345"/>
      <c r="AL44" s="345"/>
      <c r="AM44" s="345"/>
      <c r="AN44" s="345"/>
      <c r="AO44" s="345"/>
    </row>
    <row r="45" spans="1:41" s="87" customFormat="1" ht="26.25" customHeight="1" x14ac:dyDescent="0.2">
      <c r="A45" s="109"/>
      <c r="B45" s="168"/>
      <c r="C45" s="168"/>
      <c r="D45" s="168"/>
      <c r="E45" s="168"/>
      <c r="F45" s="168"/>
      <c r="G45" s="170" t="s">
        <v>391</v>
      </c>
      <c r="H45" s="184" t="s">
        <v>393</v>
      </c>
      <c r="I45" s="184" t="s">
        <v>397</v>
      </c>
      <c r="J45" s="184" t="s">
        <v>394</v>
      </c>
      <c r="K45" s="184" t="s">
        <v>395</v>
      </c>
      <c r="L45" s="343" t="s">
        <v>396</v>
      </c>
      <c r="M45" s="169"/>
      <c r="N45" s="169"/>
      <c r="O45" s="169"/>
      <c r="P45" s="169"/>
      <c r="Q45" s="148"/>
      <c r="R45" s="169"/>
      <c r="S45" s="169"/>
      <c r="T45" s="152"/>
      <c r="U45" s="109"/>
      <c r="V45" s="85"/>
      <c r="W45" s="296" t="b">
        <v>0</v>
      </c>
      <c r="X45" s="296" t="b">
        <v>0</v>
      </c>
      <c r="Y45" s="296" t="b">
        <v>0</v>
      </c>
      <c r="Z45" s="296" t="b">
        <v>0</v>
      </c>
      <c r="AA45" s="296" t="b">
        <v>0</v>
      </c>
      <c r="AB45" s="292"/>
      <c r="AC45" s="292"/>
      <c r="AD45" s="292"/>
      <c r="AE45" s="292"/>
      <c r="AF45" s="292"/>
      <c r="AG45" s="296" t="b">
        <v>0</v>
      </c>
      <c r="AH45" s="296" t="b">
        <v>0</v>
      </c>
      <c r="AI45" s="296" t="b">
        <v>0</v>
      </c>
      <c r="AJ45" s="296" t="b">
        <v>0</v>
      </c>
      <c r="AK45" s="345" t="b">
        <v>0</v>
      </c>
      <c r="AL45" s="345"/>
      <c r="AM45" s="345"/>
      <c r="AN45" s="345"/>
      <c r="AO45" s="345"/>
    </row>
    <row r="46" spans="1:41" s="86" customFormat="1" ht="21.95" customHeight="1" x14ac:dyDescent="0.2">
      <c r="A46" s="190"/>
      <c r="B46" s="171"/>
      <c r="C46" s="171"/>
      <c r="D46" s="171"/>
      <c r="E46" s="171"/>
      <c r="F46" s="171"/>
      <c r="G46" s="172"/>
      <c r="H46" s="171"/>
      <c r="I46" s="171"/>
      <c r="J46" s="171"/>
      <c r="K46" s="171"/>
      <c r="L46" s="171"/>
      <c r="M46" s="171"/>
      <c r="N46" s="171"/>
      <c r="O46" s="171"/>
      <c r="P46" s="171"/>
      <c r="Q46" s="171"/>
      <c r="R46" s="171"/>
      <c r="S46" s="171"/>
      <c r="T46" s="171"/>
      <c r="U46" s="190"/>
      <c r="W46" s="300"/>
      <c r="X46" s="300"/>
      <c r="Y46" s="300"/>
      <c r="Z46" s="300"/>
      <c r="AA46" s="300"/>
      <c r="AB46" s="300"/>
      <c r="AC46" s="300"/>
      <c r="AD46" s="300"/>
      <c r="AE46" s="300"/>
      <c r="AF46" s="300"/>
      <c r="AG46" s="300"/>
      <c r="AH46" s="300"/>
      <c r="AI46" s="300"/>
      <c r="AJ46" s="300"/>
      <c r="AK46" s="300"/>
      <c r="AL46" s="300"/>
      <c r="AM46" s="300"/>
      <c r="AN46" s="300"/>
      <c r="AO46" s="300"/>
    </row>
    <row r="47" spans="1:41" ht="30" customHeight="1" x14ac:dyDescent="0.35">
      <c r="A47" s="106"/>
      <c r="B47" s="154"/>
      <c r="C47" s="382" t="s">
        <v>205</v>
      </c>
      <c r="D47" s="382"/>
      <c r="E47" s="382"/>
      <c r="F47" s="382"/>
      <c r="G47" s="382"/>
      <c r="H47" s="382"/>
      <c r="I47" s="382"/>
      <c r="J47" s="382"/>
      <c r="K47" s="382"/>
      <c r="L47" s="382"/>
      <c r="M47" s="155"/>
      <c r="N47" s="155"/>
      <c r="O47" s="155"/>
      <c r="P47" s="155"/>
      <c r="Q47" s="155"/>
      <c r="R47" s="155"/>
      <c r="S47" s="155"/>
      <c r="T47" s="154"/>
      <c r="U47" s="106"/>
    </row>
    <row r="48" spans="1:41" s="87" customFormat="1" ht="67.5" customHeight="1" x14ac:dyDescent="0.2">
      <c r="A48" s="105"/>
      <c r="B48" s="148"/>
      <c r="C48" s="390" t="s">
        <v>403</v>
      </c>
      <c r="D48" s="390"/>
      <c r="E48" s="390"/>
      <c r="F48" s="390"/>
      <c r="G48" s="390"/>
      <c r="H48" s="390"/>
      <c r="I48" s="390"/>
      <c r="J48" s="390"/>
      <c r="K48" s="390"/>
      <c r="L48" s="390"/>
      <c r="M48" s="390"/>
      <c r="N48" s="390"/>
      <c r="O48" s="390"/>
      <c r="P48" s="390"/>
      <c r="Q48" s="390"/>
      <c r="R48" s="390"/>
      <c r="S48" s="390"/>
      <c r="T48" s="148"/>
      <c r="U48" s="105"/>
      <c r="W48" s="292"/>
      <c r="X48" s="292"/>
      <c r="Y48" s="292"/>
      <c r="Z48" s="292"/>
      <c r="AA48" s="292"/>
      <c r="AB48" s="292"/>
      <c r="AC48" s="292"/>
      <c r="AD48" s="292"/>
      <c r="AE48" s="292"/>
      <c r="AF48" s="292"/>
      <c r="AG48" s="292"/>
      <c r="AH48" s="292"/>
      <c r="AI48" s="292"/>
      <c r="AJ48" s="292"/>
      <c r="AK48" s="292"/>
      <c r="AL48" s="292"/>
      <c r="AM48" s="292"/>
      <c r="AN48" s="292"/>
      <c r="AO48" s="292"/>
    </row>
    <row r="49" spans="1:41" s="87" customFormat="1" ht="43.5" customHeight="1" x14ac:dyDescent="0.2">
      <c r="A49" s="105"/>
      <c r="B49" s="148"/>
      <c r="C49" s="403"/>
      <c r="D49" s="403"/>
      <c r="E49" s="403"/>
      <c r="F49" s="403"/>
      <c r="G49" s="404"/>
      <c r="H49" s="398" t="s">
        <v>121</v>
      </c>
      <c r="I49" s="398"/>
      <c r="J49" s="398"/>
      <c r="K49" s="398"/>
      <c r="L49" s="399"/>
      <c r="M49" s="185" t="s">
        <v>122</v>
      </c>
      <c r="N49" s="400" t="s">
        <v>123</v>
      </c>
      <c r="O49" s="401"/>
      <c r="P49" s="401"/>
      <c r="Q49" s="402"/>
      <c r="R49" s="186" t="s">
        <v>124</v>
      </c>
      <c r="S49" s="185" t="s">
        <v>195</v>
      </c>
      <c r="T49" s="148"/>
      <c r="U49" s="105"/>
      <c r="W49" s="287" t="s">
        <v>358</v>
      </c>
      <c r="X49" s="292"/>
      <c r="Y49" s="292"/>
      <c r="Z49" s="292"/>
      <c r="AA49" s="292"/>
      <c r="AB49" s="292"/>
      <c r="AC49" s="292"/>
      <c r="AD49" s="292"/>
      <c r="AE49" s="292"/>
      <c r="AF49" s="292"/>
      <c r="AG49" s="292"/>
      <c r="AH49" s="292"/>
      <c r="AI49" s="292"/>
      <c r="AJ49" s="292"/>
      <c r="AK49" s="292"/>
      <c r="AL49" s="292"/>
      <c r="AM49" s="292"/>
      <c r="AN49" s="292"/>
      <c r="AO49" s="292"/>
    </row>
    <row r="50" spans="1:41" s="87" customFormat="1" ht="29.25" customHeight="1" x14ac:dyDescent="0.2">
      <c r="A50" s="105"/>
      <c r="B50" s="148"/>
      <c r="C50" s="430" t="s">
        <v>125</v>
      </c>
      <c r="D50" s="430"/>
      <c r="E50" s="430"/>
      <c r="F50" s="430"/>
      <c r="G50" s="431"/>
      <c r="H50" s="432" t="s">
        <v>126</v>
      </c>
      <c r="I50" s="432"/>
      <c r="J50" s="432"/>
      <c r="K50" s="432"/>
      <c r="L50" s="433"/>
      <c r="M50" s="241" t="s">
        <v>7</v>
      </c>
      <c r="N50" s="434" t="s">
        <v>177</v>
      </c>
      <c r="O50" s="435"/>
      <c r="P50" s="435"/>
      <c r="Q50" s="436"/>
      <c r="R50" s="242" t="s">
        <v>127</v>
      </c>
      <c r="S50" s="243" t="s">
        <v>7</v>
      </c>
      <c r="T50" s="148"/>
      <c r="U50" s="105"/>
      <c r="W50" s="287" t="s">
        <v>121</v>
      </c>
      <c r="X50" s="287"/>
      <c r="Y50" s="287"/>
      <c r="Z50" s="287"/>
      <c r="AA50" s="287"/>
      <c r="AB50" s="337" t="s">
        <v>122</v>
      </c>
      <c r="AC50" s="447" t="s">
        <v>123</v>
      </c>
      <c r="AD50" s="447"/>
      <c r="AE50" s="447"/>
      <c r="AF50" s="447"/>
      <c r="AG50" s="337" t="s">
        <v>124</v>
      </c>
      <c r="AH50" s="337" t="s">
        <v>195</v>
      </c>
      <c r="AI50" s="292"/>
      <c r="AJ50" s="292"/>
      <c r="AK50" s="292"/>
      <c r="AL50" s="292"/>
      <c r="AM50" s="292"/>
      <c r="AN50" s="292"/>
      <c r="AO50" s="292"/>
    </row>
    <row r="51" spans="1:41" s="87" customFormat="1" ht="60" customHeight="1" x14ac:dyDescent="0.2">
      <c r="A51" s="105"/>
      <c r="B51" s="148"/>
      <c r="C51" s="439" t="s">
        <v>178</v>
      </c>
      <c r="D51" s="439"/>
      <c r="E51" s="439"/>
      <c r="F51" s="439"/>
      <c r="G51" s="440"/>
      <c r="H51" s="393" t="s">
        <v>452</v>
      </c>
      <c r="I51" s="394"/>
      <c r="J51" s="394"/>
      <c r="K51" s="394"/>
      <c r="L51" s="395"/>
      <c r="M51" s="357" t="s">
        <v>453</v>
      </c>
      <c r="N51" s="391" t="s">
        <v>454</v>
      </c>
      <c r="O51" s="392"/>
      <c r="P51" s="392"/>
      <c r="Q51" s="392"/>
      <c r="R51" s="181" t="s">
        <v>127</v>
      </c>
      <c r="S51" s="251"/>
      <c r="T51" s="148"/>
      <c r="U51" s="105"/>
      <c r="W51" s="444"/>
      <c r="X51" s="444"/>
      <c r="Y51" s="444"/>
      <c r="Z51" s="444"/>
      <c r="AA51" s="444"/>
      <c r="AB51" s="338"/>
      <c r="AC51" s="444"/>
      <c r="AD51" s="444"/>
      <c r="AE51" s="444"/>
      <c r="AF51" s="444"/>
      <c r="AG51" s="339"/>
      <c r="AH51" s="339"/>
      <c r="AI51" s="292"/>
      <c r="AJ51" s="292"/>
      <c r="AK51" s="292"/>
      <c r="AL51" s="292"/>
      <c r="AM51" s="292"/>
      <c r="AN51" s="292"/>
      <c r="AO51" s="292"/>
    </row>
    <row r="52" spans="1:41" s="87" customFormat="1" ht="60" customHeight="1" x14ac:dyDescent="0.2">
      <c r="A52" s="105"/>
      <c r="B52" s="148"/>
      <c r="C52" s="439" t="s">
        <v>196</v>
      </c>
      <c r="D52" s="439"/>
      <c r="E52" s="439"/>
      <c r="F52" s="439"/>
      <c r="G52" s="440"/>
      <c r="H52" s="494" t="s">
        <v>461</v>
      </c>
      <c r="I52" s="392"/>
      <c r="J52" s="392"/>
      <c r="K52" s="392"/>
      <c r="L52" s="392"/>
      <c r="M52" s="357" t="s">
        <v>453</v>
      </c>
      <c r="N52" s="391" t="s">
        <v>455</v>
      </c>
      <c r="O52" s="392"/>
      <c r="P52" s="392"/>
      <c r="Q52" s="392"/>
      <c r="R52" s="358" t="s">
        <v>127</v>
      </c>
      <c r="S52" s="358" t="s">
        <v>453</v>
      </c>
      <c r="T52" s="148"/>
      <c r="U52" s="105"/>
      <c r="W52" s="444"/>
      <c r="X52" s="444"/>
      <c r="Y52" s="444"/>
      <c r="Z52" s="444"/>
      <c r="AA52" s="444"/>
      <c r="AB52" s="338"/>
      <c r="AC52" s="444"/>
      <c r="AD52" s="444"/>
      <c r="AE52" s="444"/>
      <c r="AF52" s="444"/>
      <c r="AG52" s="339"/>
      <c r="AH52" s="339"/>
      <c r="AI52" s="292"/>
      <c r="AJ52" s="292"/>
      <c r="AK52" s="292"/>
      <c r="AL52" s="292"/>
      <c r="AM52" s="292"/>
      <c r="AN52" s="292"/>
      <c r="AO52" s="292"/>
    </row>
    <row r="53" spans="1:41" s="87" customFormat="1" ht="60" customHeight="1" x14ac:dyDescent="0.2">
      <c r="A53" s="109"/>
      <c r="B53" s="148"/>
      <c r="C53" s="439" t="s">
        <v>197</v>
      </c>
      <c r="D53" s="439"/>
      <c r="E53" s="439"/>
      <c r="F53" s="439"/>
      <c r="G53" s="440"/>
      <c r="H53" s="423"/>
      <c r="I53" s="392"/>
      <c r="J53" s="392"/>
      <c r="K53" s="392"/>
      <c r="L53" s="392"/>
      <c r="M53" s="180"/>
      <c r="N53" s="392"/>
      <c r="O53" s="392"/>
      <c r="P53" s="392"/>
      <c r="Q53" s="392"/>
      <c r="R53" s="181"/>
      <c r="S53" s="279"/>
      <c r="T53" s="148"/>
      <c r="U53" s="109"/>
      <c r="V53" s="85"/>
      <c r="W53" s="444"/>
      <c r="X53" s="444"/>
      <c r="Y53" s="444"/>
      <c r="Z53" s="444"/>
      <c r="AA53" s="444"/>
      <c r="AB53" s="338"/>
      <c r="AC53" s="444"/>
      <c r="AD53" s="444"/>
      <c r="AE53" s="444"/>
      <c r="AF53" s="444"/>
      <c r="AG53" s="339"/>
      <c r="AH53" s="339"/>
      <c r="AI53" s="292"/>
      <c r="AJ53" s="292"/>
      <c r="AK53" s="292"/>
      <c r="AL53" s="292"/>
      <c r="AM53" s="292"/>
      <c r="AN53" s="292"/>
      <c r="AO53" s="292"/>
    </row>
    <row r="54" spans="1:41" s="87" customFormat="1" ht="9.75" customHeight="1" x14ac:dyDescent="0.2">
      <c r="A54" s="105"/>
      <c r="B54" s="148"/>
      <c r="C54" s="148"/>
      <c r="D54" s="172"/>
      <c r="E54" s="148"/>
      <c r="F54" s="148"/>
      <c r="G54" s="148"/>
      <c r="H54" s="148"/>
      <c r="I54" s="148"/>
      <c r="J54" s="148"/>
      <c r="K54" s="148"/>
      <c r="L54" s="148"/>
      <c r="M54" s="148"/>
      <c r="N54" s="148"/>
      <c r="O54" s="148"/>
      <c r="P54" s="148"/>
      <c r="Q54" s="148"/>
      <c r="R54" s="148"/>
      <c r="S54" s="148"/>
      <c r="T54" s="148"/>
      <c r="U54" s="105"/>
      <c r="W54" s="292"/>
      <c r="X54" s="292"/>
      <c r="Y54" s="292"/>
      <c r="Z54" s="292"/>
      <c r="AA54" s="292"/>
      <c r="AB54" s="292"/>
      <c r="AC54" s="292"/>
      <c r="AD54" s="292"/>
      <c r="AE54" s="292"/>
      <c r="AF54" s="292"/>
      <c r="AG54" s="292"/>
      <c r="AH54" s="292"/>
      <c r="AI54" s="292"/>
      <c r="AJ54" s="292"/>
      <c r="AK54" s="292"/>
      <c r="AL54" s="292"/>
      <c r="AM54" s="292"/>
      <c r="AN54" s="292"/>
      <c r="AO54" s="292"/>
    </row>
    <row r="55" spans="1:41" s="87" customFormat="1" ht="30" customHeight="1" x14ac:dyDescent="0.2">
      <c r="A55" s="105"/>
      <c r="B55" s="148"/>
      <c r="C55" s="148"/>
      <c r="D55" s="172"/>
      <c r="E55" s="148"/>
      <c r="F55" s="148"/>
      <c r="G55" s="173" t="s">
        <v>412</v>
      </c>
      <c r="H55" s="424" t="s">
        <v>5</v>
      </c>
      <c r="I55" s="425"/>
      <c r="J55" s="148"/>
      <c r="K55" s="148"/>
      <c r="L55" s="148"/>
      <c r="M55" s="148"/>
      <c r="N55" s="148"/>
      <c r="O55" s="148"/>
      <c r="P55" s="148"/>
      <c r="Q55" s="148"/>
      <c r="R55" s="148"/>
      <c r="S55" s="148"/>
      <c r="T55" s="148"/>
      <c r="U55" s="105"/>
      <c r="W55" s="293"/>
      <c r="X55" s="292"/>
      <c r="Y55" s="292"/>
      <c r="Z55" s="292"/>
      <c r="AA55" s="292"/>
      <c r="AB55" s="292"/>
      <c r="AC55" s="292"/>
      <c r="AD55" s="292"/>
      <c r="AE55" s="292"/>
      <c r="AF55" s="292"/>
      <c r="AG55" s="292"/>
      <c r="AH55" s="292"/>
      <c r="AI55" s="292"/>
      <c r="AJ55" s="292"/>
      <c r="AK55" s="292"/>
      <c r="AL55" s="292"/>
      <c r="AM55" s="292"/>
      <c r="AN55" s="292"/>
      <c r="AO55" s="292"/>
    </row>
    <row r="56" spans="1:41" s="87" customFormat="1" ht="11.25" customHeight="1" x14ac:dyDescent="0.2">
      <c r="A56" s="105"/>
      <c r="B56" s="148"/>
      <c r="C56" s="148"/>
      <c r="D56" s="172"/>
      <c r="E56" s="148"/>
      <c r="F56" s="148"/>
      <c r="G56" s="148"/>
      <c r="H56" s="148"/>
      <c r="I56" s="148"/>
      <c r="J56" s="148"/>
      <c r="K56" s="148"/>
      <c r="L56" s="148"/>
      <c r="M56" s="148"/>
      <c r="N56" s="148"/>
      <c r="O56" s="148"/>
      <c r="P56" s="148"/>
      <c r="Q56" s="148"/>
      <c r="R56" s="148"/>
      <c r="S56" s="148"/>
      <c r="T56" s="148"/>
      <c r="U56" s="105"/>
      <c r="W56" s="292"/>
      <c r="X56" s="292"/>
      <c r="Y56" s="292"/>
      <c r="Z56" s="292"/>
      <c r="AA56" s="292"/>
      <c r="AB56" s="292"/>
      <c r="AC56" s="292"/>
      <c r="AD56" s="292"/>
      <c r="AE56" s="292"/>
      <c r="AF56" s="292"/>
      <c r="AG56" s="292"/>
      <c r="AH56" s="292"/>
      <c r="AI56" s="292"/>
      <c r="AJ56" s="292"/>
      <c r="AK56" s="292"/>
      <c r="AL56" s="292"/>
      <c r="AM56" s="292"/>
      <c r="AN56" s="292"/>
      <c r="AO56" s="292"/>
    </row>
    <row r="57" spans="1:41" s="87" customFormat="1" ht="30" customHeight="1" x14ac:dyDescent="0.2">
      <c r="A57" s="105"/>
      <c r="B57" s="148"/>
      <c r="C57" s="426" t="s">
        <v>199</v>
      </c>
      <c r="D57" s="426"/>
      <c r="E57" s="426"/>
      <c r="F57" s="426"/>
      <c r="G57" s="427"/>
      <c r="H57" s="424" t="s">
        <v>7</v>
      </c>
      <c r="I57" s="425"/>
      <c r="J57" s="148"/>
      <c r="K57" s="148"/>
      <c r="L57" s="148"/>
      <c r="M57" s="148"/>
      <c r="N57" s="148"/>
      <c r="O57" s="148"/>
      <c r="P57" s="148"/>
      <c r="Q57" s="148"/>
      <c r="R57" s="148"/>
      <c r="S57" s="148"/>
      <c r="T57" s="148"/>
      <c r="U57" s="105"/>
      <c r="W57" s="293"/>
      <c r="X57" s="292"/>
      <c r="Y57" s="292"/>
      <c r="Z57" s="292"/>
      <c r="AA57" s="292"/>
      <c r="AB57" s="292"/>
      <c r="AC57" s="292"/>
      <c r="AD57" s="292"/>
      <c r="AE57" s="292"/>
      <c r="AF57" s="292"/>
      <c r="AG57" s="292"/>
      <c r="AH57" s="292"/>
      <c r="AI57" s="292"/>
      <c r="AJ57" s="292"/>
      <c r="AK57" s="292"/>
      <c r="AL57" s="292"/>
      <c r="AM57" s="292"/>
      <c r="AN57" s="292"/>
      <c r="AO57" s="292"/>
    </row>
    <row r="58" spans="1:41" s="87" customFormat="1" ht="21.95" customHeight="1" x14ac:dyDescent="0.2">
      <c r="A58" s="105"/>
      <c r="B58" s="148"/>
      <c r="C58" s="148"/>
      <c r="D58" s="172"/>
      <c r="E58" s="148"/>
      <c r="F58" s="148"/>
      <c r="G58" s="148"/>
      <c r="H58" s="148"/>
      <c r="I58" s="148"/>
      <c r="J58" s="148"/>
      <c r="K58" s="148"/>
      <c r="L58" s="148"/>
      <c r="M58" s="148"/>
      <c r="N58" s="148"/>
      <c r="O58" s="148"/>
      <c r="P58" s="148"/>
      <c r="Q58" s="148"/>
      <c r="R58" s="148"/>
      <c r="S58" s="148"/>
      <c r="T58" s="148"/>
      <c r="U58" s="105"/>
      <c r="W58" s="292"/>
      <c r="X58" s="292"/>
      <c r="Y58" s="292"/>
      <c r="Z58" s="292"/>
      <c r="AA58" s="292"/>
      <c r="AB58" s="292"/>
      <c r="AC58" s="292"/>
      <c r="AD58" s="292"/>
      <c r="AE58" s="292"/>
      <c r="AF58" s="292"/>
      <c r="AG58" s="292"/>
      <c r="AH58" s="292"/>
      <c r="AI58" s="292"/>
      <c r="AJ58" s="292"/>
      <c r="AK58" s="292"/>
      <c r="AL58" s="292"/>
      <c r="AM58" s="292"/>
      <c r="AN58" s="292"/>
      <c r="AO58" s="292"/>
    </row>
    <row r="59" spans="1:41" ht="30" customHeight="1" x14ac:dyDescent="0.35">
      <c r="A59" s="106"/>
      <c r="B59" s="154"/>
      <c r="C59" s="382" t="s">
        <v>181</v>
      </c>
      <c r="D59" s="382"/>
      <c r="E59" s="382"/>
      <c r="F59" s="382"/>
      <c r="G59" s="382"/>
      <c r="H59" s="155"/>
      <c r="I59" s="147"/>
      <c r="J59" s="147"/>
      <c r="K59" s="147"/>
      <c r="L59" s="147"/>
      <c r="M59" s="147"/>
      <c r="N59" s="147"/>
      <c r="O59" s="147"/>
      <c r="P59" s="147"/>
      <c r="Q59" s="147"/>
      <c r="R59" s="147"/>
      <c r="S59" s="147"/>
      <c r="T59" s="154"/>
      <c r="U59" s="106"/>
    </row>
    <row r="60" spans="1:41" s="88" customFormat="1" ht="67.5" customHeight="1" x14ac:dyDescent="0.2">
      <c r="A60" s="188"/>
      <c r="B60" s="156"/>
      <c r="C60" s="390" t="s">
        <v>383</v>
      </c>
      <c r="D60" s="390"/>
      <c r="E60" s="390"/>
      <c r="F60" s="390"/>
      <c r="G60" s="390"/>
      <c r="H60" s="390"/>
      <c r="I60" s="390"/>
      <c r="J60" s="390"/>
      <c r="K60" s="390"/>
      <c r="L60" s="390"/>
      <c r="M60" s="390"/>
      <c r="N60" s="390"/>
      <c r="O60" s="390"/>
      <c r="P60" s="390"/>
      <c r="Q60" s="390"/>
      <c r="R60" s="390"/>
      <c r="S60" s="390"/>
      <c r="T60" s="156"/>
      <c r="U60" s="188"/>
      <c r="W60" s="301" t="s">
        <v>359</v>
      </c>
      <c r="X60" s="291"/>
      <c r="Y60" s="291"/>
      <c r="Z60" s="301" t="s">
        <v>360</v>
      </c>
      <c r="AA60" s="291"/>
      <c r="AB60" s="291"/>
      <c r="AC60" s="291"/>
      <c r="AD60" s="291"/>
      <c r="AE60" s="291"/>
      <c r="AF60" s="291"/>
      <c r="AG60" s="291"/>
      <c r="AH60" s="291"/>
      <c r="AI60" s="291"/>
      <c r="AJ60" s="291"/>
      <c r="AK60" s="291"/>
      <c r="AL60" s="291"/>
      <c r="AM60" s="291"/>
      <c r="AN60" s="291"/>
      <c r="AO60" s="291"/>
    </row>
    <row r="61" spans="1:41" s="86" customFormat="1" ht="21.95" customHeight="1" x14ac:dyDescent="0.2">
      <c r="A61" s="190"/>
      <c r="B61" s="171"/>
      <c r="C61" s="171"/>
      <c r="D61" s="171"/>
      <c r="E61" s="171"/>
      <c r="F61" s="171"/>
      <c r="G61" s="174" t="s">
        <v>172</v>
      </c>
      <c r="H61" s="182"/>
      <c r="I61" s="171"/>
      <c r="J61" s="171"/>
      <c r="K61" s="171"/>
      <c r="L61" s="171"/>
      <c r="M61" s="171"/>
      <c r="N61" s="171"/>
      <c r="O61" s="174" t="s">
        <v>222</v>
      </c>
      <c r="P61" s="183"/>
      <c r="Q61" s="171"/>
      <c r="R61" s="171"/>
      <c r="S61" s="171"/>
      <c r="T61" s="171"/>
      <c r="U61" s="190"/>
      <c r="W61" s="296" t="b">
        <v>0</v>
      </c>
      <c r="X61" s="296" t="b">
        <v>0</v>
      </c>
      <c r="Y61" s="300"/>
      <c r="Z61" s="296" t="b">
        <v>0</v>
      </c>
      <c r="AA61" s="296" t="b">
        <v>0</v>
      </c>
      <c r="AB61" s="300"/>
      <c r="AC61" s="300"/>
      <c r="AD61" s="300"/>
      <c r="AE61" s="300"/>
      <c r="AF61" s="300"/>
      <c r="AG61" s="300"/>
      <c r="AH61" s="300"/>
      <c r="AI61" s="300"/>
      <c r="AJ61" s="300"/>
      <c r="AK61" s="300"/>
      <c r="AL61" s="300"/>
      <c r="AM61" s="300"/>
      <c r="AN61" s="300"/>
      <c r="AO61" s="300"/>
    </row>
    <row r="62" spans="1:41" s="86" customFormat="1" ht="21.95" customHeight="1" x14ac:dyDescent="0.2">
      <c r="A62" s="190"/>
      <c r="B62" s="171"/>
      <c r="C62" s="171"/>
      <c r="D62" s="171"/>
      <c r="E62" s="171"/>
      <c r="F62" s="171"/>
      <c r="G62" s="175" t="s">
        <v>214</v>
      </c>
      <c r="H62" s="182"/>
      <c r="I62" s="171"/>
      <c r="J62" s="171"/>
      <c r="K62" s="171"/>
      <c r="L62" s="171"/>
      <c r="M62" s="171"/>
      <c r="N62" s="171"/>
      <c r="O62" s="175" t="s">
        <v>223</v>
      </c>
      <c r="P62" s="183"/>
      <c r="Q62" s="171"/>
      <c r="R62" s="171"/>
      <c r="S62" s="171"/>
      <c r="T62" s="171"/>
      <c r="U62" s="190"/>
      <c r="W62" s="296" t="b">
        <v>0</v>
      </c>
      <c r="X62" s="296" t="b">
        <v>1</v>
      </c>
      <c r="Y62" s="300"/>
      <c r="Z62" s="296" t="b">
        <v>0</v>
      </c>
      <c r="AA62" s="296" t="b">
        <v>0</v>
      </c>
      <c r="AB62" s="300"/>
      <c r="AC62" s="300"/>
      <c r="AD62" s="300"/>
      <c r="AE62" s="300"/>
      <c r="AF62" s="300"/>
      <c r="AG62" s="300"/>
      <c r="AH62" s="300"/>
      <c r="AI62" s="300"/>
      <c r="AJ62" s="300"/>
      <c r="AK62" s="300"/>
      <c r="AL62" s="300"/>
      <c r="AM62" s="300"/>
      <c r="AN62" s="300"/>
      <c r="AO62" s="300"/>
    </row>
    <row r="63" spans="1:41" s="86" customFormat="1" ht="21.95" customHeight="1" x14ac:dyDescent="0.2">
      <c r="A63" s="190"/>
      <c r="B63" s="171"/>
      <c r="C63" s="171"/>
      <c r="D63" s="171"/>
      <c r="E63" s="171"/>
      <c r="F63" s="171"/>
      <c r="G63" s="175" t="s">
        <v>215</v>
      </c>
      <c r="H63" s="182"/>
      <c r="I63" s="171"/>
      <c r="J63" s="171"/>
      <c r="K63" s="171"/>
      <c r="L63" s="171"/>
      <c r="M63" s="171"/>
      <c r="N63" s="171"/>
      <c r="O63" s="175" t="s">
        <v>224</v>
      </c>
      <c r="P63" s="183"/>
      <c r="Q63" s="171"/>
      <c r="R63" s="171"/>
      <c r="S63" s="171"/>
      <c r="T63" s="171"/>
      <c r="U63" s="190"/>
      <c r="W63" s="296" t="b">
        <v>0</v>
      </c>
      <c r="X63" s="296" t="b">
        <v>0</v>
      </c>
      <c r="Y63" s="300"/>
      <c r="Z63" s="296" t="b">
        <v>0</v>
      </c>
      <c r="AA63" s="296" t="b">
        <v>0</v>
      </c>
      <c r="AB63" s="300"/>
      <c r="AC63" s="300"/>
      <c r="AD63" s="300"/>
      <c r="AE63" s="300"/>
      <c r="AF63" s="300"/>
      <c r="AG63" s="300"/>
      <c r="AH63" s="300"/>
      <c r="AI63" s="300"/>
      <c r="AJ63" s="300"/>
      <c r="AK63" s="300"/>
      <c r="AL63" s="300"/>
      <c r="AM63" s="300"/>
      <c r="AN63" s="300"/>
      <c r="AO63" s="300"/>
    </row>
    <row r="64" spans="1:41" s="86" customFormat="1" ht="21.95" customHeight="1" x14ac:dyDescent="0.2">
      <c r="A64" s="190"/>
      <c r="B64" s="171"/>
      <c r="C64" s="171"/>
      <c r="D64" s="171"/>
      <c r="E64" s="171"/>
      <c r="F64" s="171"/>
      <c r="G64" s="175" t="s">
        <v>216</v>
      </c>
      <c r="H64" s="182"/>
      <c r="I64" s="171"/>
      <c r="J64" s="171"/>
      <c r="K64" s="171"/>
      <c r="L64" s="171"/>
      <c r="M64" s="171"/>
      <c r="N64" s="171"/>
      <c r="O64" s="175" t="s">
        <v>225</v>
      </c>
      <c r="P64" s="183"/>
      <c r="Q64" s="171"/>
      <c r="R64" s="171"/>
      <c r="S64" s="171"/>
      <c r="T64" s="171"/>
      <c r="U64" s="190"/>
      <c r="W64" s="296" t="b">
        <v>0</v>
      </c>
      <c r="X64" s="296" t="b">
        <v>0</v>
      </c>
      <c r="Y64" s="300"/>
      <c r="Z64" s="296" t="b">
        <v>0</v>
      </c>
      <c r="AA64" s="296" t="b">
        <v>0</v>
      </c>
      <c r="AB64" s="300"/>
      <c r="AC64" s="300"/>
      <c r="AD64" s="300"/>
      <c r="AE64" s="300"/>
      <c r="AF64" s="300"/>
      <c r="AG64" s="300"/>
      <c r="AH64" s="300"/>
      <c r="AI64" s="300"/>
      <c r="AJ64" s="300"/>
      <c r="AK64" s="300"/>
      <c r="AL64" s="300"/>
      <c r="AM64" s="300"/>
      <c r="AN64" s="300"/>
      <c r="AO64" s="300"/>
    </row>
    <row r="65" spans="1:41" s="86" customFormat="1" ht="21.95" customHeight="1" x14ac:dyDescent="0.2">
      <c r="A65" s="190"/>
      <c r="B65" s="171"/>
      <c r="C65" s="171"/>
      <c r="D65" s="171"/>
      <c r="E65" s="171"/>
      <c r="F65" s="171"/>
      <c r="G65" s="175" t="s">
        <v>217</v>
      </c>
      <c r="H65" s="182"/>
      <c r="I65" s="171"/>
      <c r="J65" s="171"/>
      <c r="K65" s="171"/>
      <c r="L65" s="171"/>
      <c r="M65" s="171"/>
      <c r="N65" s="171"/>
      <c r="O65" s="175" t="s">
        <v>226</v>
      </c>
      <c r="P65" s="183"/>
      <c r="Q65" s="171"/>
      <c r="R65" s="171"/>
      <c r="S65" s="171"/>
      <c r="T65" s="171"/>
      <c r="U65" s="190"/>
      <c r="W65" s="296" t="b">
        <v>0</v>
      </c>
      <c r="X65" s="296" t="b">
        <v>0</v>
      </c>
      <c r="Y65" s="300"/>
      <c r="Z65" s="296" t="b">
        <v>0</v>
      </c>
      <c r="AA65" s="296" t="b">
        <v>0</v>
      </c>
      <c r="AB65" s="300"/>
      <c r="AC65" s="300"/>
      <c r="AD65" s="300"/>
      <c r="AE65" s="300"/>
      <c r="AF65" s="300"/>
      <c r="AG65" s="300"/>
      <c r="AH65" s="300"/>
      <c r="AI65" s="300"/>
      <c r="AJ65" s="300"/>
      <c r="AK65" s="300"/>
      <c r="AL65" s="300"/>
      <c r="AM65" s="300"/>
      <c r="AN65" s="300"/>
      <c r="AO65" s="300"/>
    </row>
    <row r="66" spans="1:41" s="86" customFormat="1" ht="21.95" customHeight="1" x14ac:dyDescent="0.2">
      <c r="A66" s="190"/>
      <c r="B66" s="171"/>
      <c r="C66" s="171"/>
      <c r="D66" s="171"/>
      <c r="E66" s="171"/>
      <c r="F66" s="171"/>
      <c r="G66" s="175" t="s">
        <v>218</v>
      </c>
      <c r="H66" s="182"/>
      <c r="I66" s="171"/>
      <c r="J66" s="171"/>
      <c r="K66" s="171"/>
      <c r="L66" s="171"/>
      <c r="M66" s="171"/>
      <c r="N66" s="171"/>
      <c r="O66" s="175" t="s">
        <v>227</v>
      </c>
      <c r="P66" s="183"/>
      <c r="Q66" s="171"/>
      <c r="R66" s="171"/>
      <c r="S66" s="171"/>
      <c r="T66" s="171"/>
      <c r="U66" s="190"/>
      <c r="W66" s="296" t="b">
        <v>0</v>
      </c>
      <c r="X66" s="296" t="b">
        <v>0</v>
      </c>
      <c r="Y66" s="300"/>
      <c r="Z66" s="296" t="b">
        <v>0</v>
      </c>
      <c r="AA66" s="296" t="b">
        <v>0</v>
      </c>
      <c r="AB66" s="300"/>
      <c r="AC66" s="300"/>
      <c r="AD66" s="300"/>
      <c r="AE66" s="300"/>
      <c r="AF66" s="300"/>
      <c r="AG66" s="300"/>
      <c r="AH66" s="300"/>
      <c r="AI66" s="300"/>
      <c r="AJ66" s="300"/>
      <c r="AK66" s="300"/>
      <c r="AL66" s="300"/>
      <c r="AM66" s="300"/>
      <c r="AN66" s="300"/>
      <c r="AO66" s="300"/>
    </row>
    <row r="67" spans="1:41" s="86" customFormat="1" ht="21.95" customHeight="1" x14ac:dyDescent="0.2">
      <c r="A67" s="190"/>
      <c r="B67" s="171"/>
      <c r="C67" s="171"/>
      <c r="D67" s="171"/>
      <c r="E67" s="171"/>
      <c r="F67" s="171"/>
      <c r="G67" s="175" t="s">
        <v>219</v>
      </c>
      <c r="H67" s="182"/>
      <c r="I67" s="171"/>
      <c r="J67" s="171"/>
      <c r="K67" s="171"/>
      <c r="L67" s="171"/>
      <c r="M67" s="171"/>
      <c r="N67" s="171"/>
      <c r="O67" s="175" t="s">
        <v>228</v>
      </c>
      <c r="P67" s="183"/>
      <c r="Q67" s="171"/>
      <c r="R67" s="171"/>
      <c r="S67" s="171"/>
      <c r="T67" s="171"/>
      <c r="U67" s="190"/>
      <c r="W67" s="296" t="b">
        <v>0</v>
      </c>
      <c r="X67" s="296" t="b">
        <v>0</v>
      </c>
      <c r="Y67" s="300"/>
      <c r="Z67" s="296" t="b">
        <v>0</v>
      </c>
      <c r="AA67" s="296" t="b">
        <v>0</v>
      </c>
      <c r="AB67" s="300"/>
      <c r="AC67" s="300"/>
      <c r="AD67" s="300"/>
      <c r="AE67" s="300"/>
      <c r="AF67" s="300"/>
      <c r="AG67" s="300"/>
      <c r="AH67" s="300"/>
      <c r="AI67" s="300"/>
      <c r="AJ67" s="300"/>
      <c r="AK67" s="300"/>
      <c r="AL67" s="300"/>
      <c r="AM67" s="300"/>
      <c r="AN67" s="300"/>
      <c r="AO67" s="300"/>
    </row>
    <row r="68" spans="1:41" s="86" customFormat="1" ht="21.95" customHeight="1" x14ac:dyDescent="0.2">
      <c r="A68" s="190"/>
      <c r="B68" s="171"/>
      <c r="C68" s="171"/>
      <c r="D68" s="171"/>
      <c r="E68" s="171"/>
      <c r="F68" s="171"/>
      <c r="G68" s="175" t="s">
        <v>220</v>
      </c>
      <c r="H68" s="182"/>
      <c r="I68" s="171"/>
      <c r="J68" s="171"/>
      <c r="K68" s="171"/>
      <c r="L68" s="171"/>
      <c r="M68" s="171"/>
      <c r="N68" s="171"/>
      <c r="O68" s="175" t="s">
        <v>229</v>
      </c>
      <c r="P68" s="183"/>
      <c r="Q68" s="171"/>
      <c r="R68" s="171"/>
      <c r="S68" s="171"/>
      <c r="T68" s="171"/>
      <c r="U68" s="190"/>
      <c r="W68" s="296" t="b">
        <v>1</v>
      </c>
      <c r="X68" s="296" t="b">
        <v>0</v>
      </c>
      <c r="Y68" s="300"/>
      <c r="Z68" s="296" t="b">
        <v>0</v>
      </c>
      <c r="AA68" s="296" t="b">
        <v>0</v>
      </c>
      <c r="AB68" s="300"/>
      <c r="AC68" s="300"/>
      <c r="AD68" s="300"/>
      <c r="AE68" s="300"/>
      <c r="AF68" s="300"/>
      <c r="AG68" s="300"/>
      <c r="AH68" s="300"/>
      <c r="AI68" s="300"/>
      <c r="AJ68" s="300"/>
      <c r="AK68" s="300"/>
      <c r="AL68" s="300"/>
      <c r="AM68" s="300"/>
      <c r="AN68" s="300"/>
      <c r="AO68" s="300"/>
    </row>
    <row r="69" spans="1:41" s="86" customFormat="1" ht="21.95" customHeight="1" x14ac:dyDescent="0.2">
      <c r="A69" s="190"/>
      <c r="B69" s="171"/>
      <c r="C69" s="171"/>
      <c r="D69" s="171"/>
      <c r="E69" s="171"/>
      <c r="F69" s="171"/>
      <c r="G69" s="175" t="s">
        <v>221</v>
      </c>
      <c r="H69" s="182"/>
      <c r="I69" s="171"/>
      <c r="J69" s="171"/>
      <c r="K69" s="171"/>
      <c r="L69" s="171"/>
      <c r="M69" s="171"/>
      <c r="N69" s="171"/>
      <c r="O69" s="175" t="s">
        <v>230</v>
      </c>
      <c r="P69" s="183"/>
      <c r="Q69" s="171"/>
      <c r="R69" s="171"/>
      <c r="S69" s="171"/>
      <c r="T69" s="171"/>
      <c r="U69" s="190"/>
      <c r="W69" s="296" t="b">
        <v>1</v>
      </c>
      <c r="X69" s="296" t="b">
        <v>0</v>
      </c>
      <c r="Y69" s="300"/>
      <c r="Z69" s="296" t="b">
        <v>0</v>
      </c>
      <c r="AA69" s="296" t="b">
        <v>0</v>
      </c>
      <c r="AB69" s="300"/>
      <c r="AC69" s="300"/>
      <c r="AD69" s="300"/>
      <c r="AE69" s="300"/>
      <c r="AF69" s="300"/>
      <c r="AG69" s="300"/>
      <c r="AH69" s="300"/>
      <c r="AI69" s="300"/>
      <c r="AJ69" s="300"/>
      <c r="AK69" s="300"/>
      <c r="AL69" s="300"/>
      <c r="AM69" s="300"/>
      <c r="AN69" s="300"/>
      <c r="AO69" s="300"/>
    </row>
    <row r="70" spans="1:41" s="86" customFormat="1" ht="9.9499999999999993" customHeight="1" x14ac:dyDescent="0.2">
      <c r="A70" s="190"/>
      <c r="B70" s="171"/>
      <c r="C70" s="171"/>
      <c r="D70" s="171"/>
      <c r="E70" s="171"/>
      <c r="F70" s="171"/>
      <c r="G70" s="172"/>
      <c r="H70" s="171"/>
      <c r="I70" s="171"/>
      <c r="J70" s="171"/>
      <c r="K70" s="171"/>
      <c r="L70" s="171"/>
      <c r="M70" s="171"/>
      <c r="N70" s="171"/>
      <c r="O70" s="171"/>
      <c r="P70" s="171"/>
      <c r="Q70" s="171"/>
      <c r="R70" s="171"/>
      <c r="S70" s="171"/>
      <c r="T70" s="171"/>
      <c r="U70" s="190"/>
      <c r="W70" s="300"/>
      <c r="X70" s="300"/>
      <c r="Y70" s="300"/>
      <c r="Z70" s="300"/>
      <c r="AA70" s="300"/>
      <c r="AB70" s="300"/>
      <c r="AC70" s="300"/>
      <c r="AD70" s="300"/>
      <c r="AE70" s="300"/>
      <c r="AF70" s="300"/>
      <c r="AG70" s="300"/>
      <c r="AH70" s="300"/>
      <c r="AI70" s="300"/>
      <c r="AJ70" s="300"/>
      <c r="AK70" s="300"/>
      <c r="AL70" s="300"/>
      <c r="AM70" s="300"/>
      <c r="AN70" s="300"/>
      <c r="AO70" s="300"/>
    </row>
    <row r="71" spans="1:41" s="86" customFormat="1" ht="21.95" customHeight="1" x14ac:dyDescent="0.2">
      <c r="A71" s="190"/>
      <c r="B71" s="171"/>
      <c r="C71" s="171"/>
      <c r="D71" s="171"/>
      <c r="E71" s="171"/>
      <c r="F71" s="171"/>
      <c r="G71" s="173" t="s">
        <v>191</v>
      </c>
      <c r="H71" s="428"/>
      <c r="I71" s="428"/>
      <c r="J71" s="428"/>
      <c r="K71" s="428"/>
      <c r="L71" s="428"/>
      <c r="M71" s="428"/>
      <c r="N71" s="428"/>
      <c r="O71" s="428"/>
      <c r="P71" s="428"/>
      <c r="Q71" s="171"/>
      <c r="R71" s="171"/>
      <c r="S71" s="171"/>
      <c r="T71" s="171"/>
      <c r="U71" s="190"/>
      <c r="W71" s="377" t="str">
        <f>IF(Memberships_Other="","",Memberships_Other)</f>
        <v/>
      </c>
      <c r="X71" s="378"/>
      <c r="Y71" s="300"/>
      <c r="Z71" s="377"/>
      <c r="AA71" s="378"/>
      <c r="AB71" s="300"/>
      <c r="AC71" s="300"/>
      <c r="AD71" s="300"/>
      <c r="AE71" s="300"/>
      <c r="AF71" s="300"/>
      <c r="AG71" s="300"/>
      <c r="AH71" s="300"/>
      <c r="AI71" s="300"/>
      <c r="AJ71" s="300"/>
      <c r="AK71" s="300"/>
      <c r="AL71" s="300"/>
      <c r="AM71" s="300"/>
      <c r="AN71" s="300"/>
      <c r="AO71" s="300"/>
    </row>
    <row r="72" spans="1:41" s="86" customFormat="1" ht="16.5" customHeight="1" x14ac:dyDescent="0.2">
      <c r="A72" s="190"/>
      <c r="B72" s="171"/>
      <c r="C72" s="171"/>
      <c r="D72" s="171"/>
      <c r="E72" s="171"/>
      <c r="F72" s="171"/>
      <c r="G72" s="173"/>
      <c r="H72" s="171"/>
      <c r="I72" s="171"/>
      <c r="J72" s="171"/>
      <c r="K72" s="171"/>
      <c r="L72" s="171"/>
      <c r="M72" s="171"/>
      <c r="N72" s="171"/>
      <c r="O72" s="171"/>
      <c r="P72" s="171"/>
      <c r="Q72" s="171"/>
      <c r="R72" s="171"/>
      <c r="S72" s="171"/>
      <c r="T72" s="171"/>
      <c r="U72" s="190"/>
      <c r="W72" s="300"/>
      <c r="X72" s="300"/>
      <c r="Y72" s="300"/>
      <c r="Z72" s="300"/>
      <c r="AA72" s="300"/>
      <c r="AB72" s="300"/>
      <c r="AC72" s="300"/>
      <c r="AD72" s="300"/>
      <c r="AE72" s="300"/>
      <c r="AF72" s="300"/>
      <c r="AG72" s="300"/>
      <c r="AH72" s="300"/>
      <c r="AI72" s="300"/>
      <c r="AJ72" s="300"/>
      <c r="AK72" s="300"/>
      <c r="AL72" s="300"/>
      <c r="AM72" s="300"/>
      <c r="AN72" s="300"/>
      <c r="AO72" s="300"/>
    </row>
    <row r="73" spans="1:41" ht="30" customHeight="1" x14ac:dyDescent="0.35">
      <c r="A73" s="106"/>
      <c r="B73" s="154"/>
      <c r="C73" s="443" t="s">
        <v>209</v>
      </c>
      <c r="D73" s="443"/>
      <c r="E73" s="443"/>
      <c r="F73" s="443"/>
      <c r="G73" s="443"/>
      <c r="H73" s="443"/>
      <c r="I73" s="443"/>
      <c r="J73" s="443"/>
      <c r="K73" s="154"/>
      <c r="L73" s="154"/>
      <c r="M73" s="154"/>
      <c r="N73" s="154"/>
      <c r="O73" s="154"/>
      <c r="P73" s="154"/>
      <c r="Q73" s="154"/>
      <c r="R73" s="154"/>
      <c r="S73" s="154"/>
      <c r="T73" s="154"/>
      <c r="U73" s="106"/>
    </row>
    <row r="74" spans="1:41" s="88" customFormat="1" ht="44.25" customHeight="1" x14ac:dyDescent="0.2">
      <c r="A74" s="188"/>
      <c r="B74" s="156"/>
      <c r="C74" s="381" t="s">
        <v>347</v>
      </c>
      <c r="D74" s="381"/>
      <c r="E74" s="381"/>
      <c r="F74" s="381"/>
      <c r="G74" s="381"/>
      <c r="H74" s="381"/>
      <c r="I74" s="381"/>
      <c r="J74" s="381"/>
      <c r="K74" s="381"/>
      <c r="L74" s="381"/>
      <c r="M74" s="381"/>
      <c r="N74" s="381"/>
      <c r="O74" s="381"/>
      <c r="P74" s="381"/>
      <c r="Q74" s="249"/>
      <c r="R74" s="156"/>
      <c r="S74" s="156"/>
      <c r="T74" s="156"/>
      <c r="U74" s="188"/>
      <c r="W74" s="291"/>
      <c r="X74" s="291"/>
      <c r="Y74" s="291"/>
      <c r="Z74" s="291"/>
      <c r="AA74" s="291"/>
      <c r="AB74" s="291"/>
      <c r="AC74" s="291"/>
      <c r="AD74" s="291"/>
      <c r="AE74" s="291"/>
      <c r="AF74" s="291"/>
      <c r="AG74" s="291"/>
      <c r="AH74" s="291"/>
      <c r="AI74" s="291"/>
      <c r="AJ74" s="291"/>
      <c r="AK74" s="291"/>
      <c r="AL74" s="291"/>
      <c r="AM74" s="291"/>
      <c r="AN74" s="291"/>
      <c r="AO74" s="291"/>
    </row>
    <row r="75" spans="1:41" ht="42" customHeight="1" x14ac:dyDescent="0.25">
      <c r="A75" s="106"/>
      <c r="B75" s="154"/>
      <c r="C75" s="420" t="s">
        <v>182</v>
      </c>
      <c r="D75" s="441"/>
      <c r="E75" s="441"/>
      <c r="F75" s="441"/>
      <c r="G75" s="442"/>
      <c r="H75" s="420" t="s">
        <v>247</v>
      </c>
      <c r="I75" s="421"/>
      <c r="J75" s="421"/>
      <c r="K75" s="421"/>
      <c r="L75" s="421"/>
      <c r="M75" s="421"/>
      <c r="N75" s="421"/>
      <c r="O75" s="422"/>
      <c r="P75" s="154"/>
      <c r="Q75" s="154"/>
      <c r="R75" s="154"/>
      <c r="S75" s="154"/>
      <c r="T75" s="154"/>
      <c r="U75" s="106"/>
      <c r="W75" s="301" t="s">
        <v>361</v>
      </c>
    </row>
    <row r="76" spans="1:41" ht="32.1" customHeight="1" x14ac:dyDescent="0.25">
      <c r="A76" s="106"/>
      <c r="B76" s="154"/>
      <c r="C76" s="416" t="s">
        <v>282</v>
      </c>
      <c r="D76" s="417"/>
      <c r="E76" s="417"/>
      <c r="F76" s="417"/>
      <c r="G76" s="418"/>
      <c r="H76" s="181">
        <v>4</v>
      </c>
      <c r="I76" s="386" t="str">
        <f t="shared" ref="I76:I85" si="0">_xlfn.IFNA(VLOOKUP(H76,Lookup_Motivation_Rating,2,FALSE),"&lt;== Please choose a rating from 1 to 5 based on the scale above.")</f>
        <v>Very</v>
      </c>
      <c r="J76" s="387"/>
      <c r="K76" s="387"/>
      <c r="L76" s="387"/>
      <c r="M76" s="387"/>
      <c r="N76" s="387"/>
      <c r="O76" s="388"/>
      <c r="P76" s="154"/>
      <c r="Q76" s="154"/>
      <c r="R76" s="154"/>
      <c r="S76" s="154"/>
      <c r="T76" s="154"/>
      <c r="U76" s="106"/>
      <c r="W76" s="302"/>
    </row>
    <row r="77" spans="1:41" ht="32.1" customHeight="1" x14ac:dyDescent="0.25">
      <c r="A77" s="106"/>
      <c r="B77" s="154"/>
      <c r="C77" s="416" t="s">
        <v>283</v>
      </c>
      <c r="D77" s="417"/>
      <c r="E77" s="417"/>
      <c r="F77" s="417"/>
      <c r="G77" s="418"/>
      <c r="H77" s="181">
        <v>5</v>
      </c>
      <c r="I77" s="386" t="str">
        <f t="shared" si="0"/>
        <v>Extremely</v>
      </c>
      <c r="J77" s="387"/>
      <c r="K77" s="387"/>
      <c r="L77" s="387"/>
      <c r="M77" s="387"/>
      <c r="N77" s="387"/>
      <c r="O77" s="388"/>
      <c r="P77" s="154"/>
      <c r="Q77" s="154"/>
      <c r="R77" s="154"/>
      <c r="S77" s="154"/>
      <c r="T77" s="154"/>
      <c r="U77" s="106"/>
      <c r="W77" s="302"/>
    </row>
    <row r="78" spans="1:41" ht="32.1" customHeight="1" x14ac:dyDescent="0.25">
      <c r="A78" s="106"/>
      <c r="B78" s="154"/>
      <c r="C78" s="416" t="s">
        <v>284</v>
      </c>
      <c r="D78" s="417"/>
      <c r="E78" s="417"/>
      <c r="F78" s="417"/>
      <c r="G78" s="418"/>
      <c r="H78" s="181">
        <v>5</v>
      </c>
      <c r="I78" s="386" t="str">
        <f t="shared" si="0"/>
        <v>Extremely</v>
      </c>
      <c r="J78" s="387"/>
      <c r="K78" s="387"/>
      <c r="L78" s="387"/>
      <c r="M78" s="387"/>
      <c r="N78" s="387"/>
      <c r="O78" s="388"/>
      <c r="P78" s="154"/>
      <c r="Q78" s="154"/>
      <c r="R78" s="154"/>
      <c r="S78" s="154"/>
      <c r="T78" s="154"/>
      <c r="U78" s="106"/>
      <c r="W78" s="302"/>
    </row>
    <row r="79" spans="1:41" ht="32.1" customHeight="1" x14ac:dyDescent="0.25">
      <c r="A79" s="106"/>
      <c r="B79" s="154"/>
      <c r="C79" s="416" t="s">
        <v>285</v>
      </c>
      <c r="D79" s="417"/>
      <c r="E79" s="417"/>
      <c r="F79" s="417"/>
      <c r="G79" s="418"/>
      <c r="H79" s="181">
        <v>4</v>
      </c>
      <c r="I79" s="386" t="str">
        <f t="shared" si="0"/>
        <v>Very</v>
      </c>
      <c r="J79" s="387"/>
      <c r="K79" s="387"/>
      <c r="L79" s="387"/>
      <c r="M79" s="387"/>
      <c r="N79" s="387"/>
      <c r="O79" s="388"/>
      <c r="P79" s="154"/>
      <c r="Q79" s="154"/>
      <c r="R79" s="154"/>
      <c r="S79" s="154"/>
      <c r="T79" s="154"/>
      <c r="U79" s="106"/>
      <c r="W79" s="302"/>
    </row>
    <row r="80" spans="1:41" ht="32.1" customHeight="1" x14ac:dyDescent="0.25">
      <c r="A80" s="106"/>
      <c r="B80" s="154"/>
      <c r="C80" s="416" t="s">
        <v>286</v>
      </c>
      <c r="D80" s="417"/>
      <c r="E80" s="417"/>
      <c r="F80" s="417"/>
      <c r="G80" s="418"/>
      <c r="H80" s="181">
        <v>5</v>
      </c>
      <c r="I80" s="386" t="str">
        <f t="shared" si="0"/>
        <v>Extremely</v>
      </c>
      <c r="J80" s="387"/>
      <c r="K80" s="387"/>
      <c r="L80" s="387"/>
      <c r="M80" s="387"/>
      <c r="N80" s="387"/>
      <c r="O80" s="388"/>
      <c r="P80" s="154"/>
      <c r="Q80" s="154"/>
      <c r="R80" s="154"/>
      <c r="S80" s="154"/>
      <c r="T80" s="154"/>
      <c r="U80" s="106"/>
      <c r="W80" s="302"/>
    </row>
    <row r="81" spans="1:26" ht="32.1" customHeight="1" x14ac:dyDescent="0.25">
      <c r="A81" s="106"/>
      <c r="B81" s="154"/>
      <c r="C81" s="416" t="s">
        <v>287</v>
      </c>
      <c r="D81" s="417"/>
      <c r="E81" s="417"/>
      <c r="F81" s="417"/>
      <c r="G81" s="418"/>
      <c r="H81" s="181">
        <v>5</v>
      </c>
      <c r="I81" s="386" t="str">
        <f t="shared" si="0"/>
        <v>Extremely</v>
      </c>
      <c r="J81" s="387"/>
      <c r="K81" s="387"/>
      <c r="L81" s="387"/>
      <c r="M81" s="387"/>
      <c r="N81" s="387"/>
      <c r="O81" s="388"/>
      <c r="P81" s="154"/>
      <c r="Q81" s="154"/>
      <c r="R81" s="154"/>
      <c r="S81" s="154"/>
      <c r="T81" s="154"/>
      <c r="U81" s="106"/>
      <c r="W81" s="302"/>
    </row>
    <row r="82" spans="1:26" ht="32.1" customHeight="1" x14ac:dyDescent="0.25">
      <c r="A82" s="106"/>
      <c r="B82" s="154"/>
      <c r="C82" s="416" t="s">
        <v>288</v>
      </c>
      <c r="D82" s="417"/>
      <c r="E82" s="417"/>
      <c r="F82" s="417"/>
      <c r="G82" s="418"/>
      <c r="H82" s="181">
        <v>5</v>
      </c>
      <c r="I82" s="386" t="str">
        <f t="shared" si="0"/>
        <v>Extremely</v>
      </c>
      <c r="J82" s="387"/>
      <c r="K82" s="387"/>
      <c r="L82" s="387"/>
      <c r="M82" s="387"/>
      <c r="N82" s="387"/>
      <c r="O82" s="388"/>
      <c r="P82" s="154"/>
      <c r="Q82" s="154"/>
      <c r="R82" s="154"/>
      <c r="S82" s="154"/>
      <c r="T82" s="154"/>
      <c r="U82" s="106"/>
      <c r="W82" s="302"/>
    </row>
    <row r="83" spans="1:26" ht="32.1" customHeight="1" x14ac:dyDescent="0.25">
      <c r="A83" s="106"/>
      <c r="B83" s="154"/>
      <c r="C83" s="416" t="s">
        <v>289</v>
      </c>
      <c r="D83" s="417"/>
      <c r="E83" s="417"/>
      <c r="F83" s="417"/>
      <c r="G83" s="418"/>
      <c r="H83" s="181">
        <v>4</v>
      </c>
      <c r="I83" s="386" t="str">
        <f t="shared" si="0"/>
        <v>Very</v>
      </c>
      <c r="J83" s="387"/>
      <c r="K83" s="387"/>
      <c r="L83" s="387"/>
      <c r="M83" s="387"/>
      <c r="N83" s="387"/>
      <c r="O83" s="388"/>
      <c r="P83" s="154"/>
      <c r="Q83" s="154"/>
      <c r="R83" s="154"/>
      <c r="S83" s="154"/>
      <c r="T83" s="154"/>
      <c r="U83" s="106"/>
      <c r="W83" s="302"/>
    </row>
    <row r="84" spans="1:26" ht="32.1" customHeight="1" x14ac:dyDescent="0.25">
      <c r="A84" s="106"/>
      <c r="B84" s="154"/>
      <c r="C84" s="416" t="s">
        <v>290</v>
      </c>
      <c r="D84" s="417"/>
      <c r="E84" s="417"/>
      <c r="F84" s="417"/>
      <c r="G84" s="418"/>
      <c r="H84" s="181">
        <v>5</v>
      </c>
      <c r="I84" s="386" t="str">
        <f t="shared" si="0"/>
        <v>Extremely</v>
      </c>
      <c r="J84" s="387"/>
      <c r="K84" s="387"/>
      <c r="L84" s="387"/>
      <c r="M84" s="387"/>
      <c r="N84" s="387"/>
      <c r="O84" s="388"/>
      <c r="P84" s="154"/>
      <c r="Q84" s="154"/>
      <c r="R84" s="154"/>
      <c r="S84" s="154"/>
      <c r="T84" s="154"/>
      <c r="U84" s="106"/>
      <c r="W84" s="302"/>
    </row>
    <row r="85" spans="1:26" ht="32.1" customHeight="1" x14ac:dyDescent="0.25">
      <c r="A85" s="106"/>
      <c r="B85" s="154"/>
      <c r="C85" s="416" t="s">
        <v>291</v>
      </c>
      <c r="D85" s="417"/>
      <c r="E85" s="417"/>
      <c r="F85" s="417"/>
      <c r="G85" s="418"/>
      <c r="H85" s="181">
        <v>5</v>
      </c>
      <c r="I85" s="386" t="str">
        <f t="shared" si="0"/>
        <v>Extremely</v>
      </c>
      <c r="J85" s="387"/>
      <c r="K85" s="387"/>
      <c r="L85" s="387"/>
      <c r="M85" s="387"/>
      <c r="N85" s="387"/>
      <c r="O85" s="388"/>
      <c r="P85" s="154"/>
      <c r="Q85" s="154"/>
      <c r="R85" s="154"/>
      <c r="S85" s="154"/>
      <c r="T85" s="154"/>
      <c r="U85" s="106"/>
      <c r="W85" s="302"/>
    </row>
    <row r="86" spans="1:26" ht="12" customHeight="1" x14ac:dyDescent="0.25">
      <c r="A86" s="106"/>
      <c r="B86" s="154"/>
      <c r="C86" s="176"/>
      <c r="D86" s="176"/>
      <c r="E86" s="176"/>
      <c r="F86" s="176"/>
      <c r="G86" s="176"/>
      <c r="H86" s="177"/>
      <c r="I86" s="178"/>
      <c r="J86" s="178"/>
      <c r="K86" s="178"/>
      <c r="L86" s="178"/>
      <c r="M86" s="178"/>
      <c r="N86" s="178"/>
      <c r="O86" s="179"/>
      <c r="P86" s="154"/>
      <c r="Q86" s="154"/>
      <c r="R86" s="154"/>
      <c r="S86" s="154"/>
      <c r="T86" s="154"/>
      <c r="U86" s="106"/>
      <c r="W86" s="303"/>
    </row>
    <row r="87" spans="1:26" ht="32.1" customHeight="1" x14ac:dyDescent="0.25">
      <c r="A87" s="106"/>
      <c r="B87" s="154"/>
      <c r="C87" s="383" t="s">
        <v>37</v>
      </c>
      <c r="D87" s="384"/>
      <c r="E87" s="384"/>
      <c r="F87" s="384"/>
      <c r="G87" s="385"/>
      <c r="H87" s="181"/>
      <c r="I87" s="386" t="str">
        <f>_xlfn.IFNA(VLOOKUP(H87,Lookup_Motivation_Rating,2,FALSE),"If appropriate, list other factor(s) below and indicate a rating here.")</f>
        <v>If appropriate, list other factor(s) below and indicate a rating here.</v>
      </c>
      <c r="J87" s="387"/>
      <c r="K87" s="387"/>
      <c r="L87" s="387"/>
      <c r="M87" s="387"/>
      <c r="N87" s="387"/>
      <c r="O87" s="388"/>
      <c r="P87" s="154"/>
      <c r="Q87" s="154"/>
      <c r="R87" s="154"/>
      <c r="S87" s="154"/>
      <c r="T87" s="154"/>
      <c r="U87" s="106"/>
      <c r="W87" s="304"/>
    </row>
    <row r="88" spans="1:26" ht="39" customHeight="1" x14ac:dyDescent="0.25">
      <c r="A88" s="106"/>
      <c r="B88" s="154"/>
      <c r="C88" s="383" t="s">
        <v>184</v>
      </c>
      <c r="D88" s="384"/>
      <c r="E88" s="384"/>
      <c r="F88" s="384"/>
      <c r="G88" s="385"/>
      <c r="H88" s="413"/>
      <c r="I88" s="414"/>
      <c r="J88" s="414"/>
      <c r="K88" s="414"/>
      <c r="L88" s="414"/>
      <c r="M88" s="414"/>
      <c r="N88" s="414"/>
      <c r="O88" s="415"/>
      <c r="P88" s="154"/>
      <c r="Q88" s="154"/>
      <c r="R88" s="154"/>
      <c r="S88" s="154"/>
      <c r="T88" s="154"/>
      <c r="U88" s="106"/>
      <c r="W88" s="380"/>
      <c r="X88" s="380"/>
      <c r="Y88" s="380"/>
      <c r="Z88" s="380"/>
    </row>
    <row r="89" spans="1:26" ht="21.95" customHeight="1" x14ac:dyDescent="0.25">
      <c r="A89" s="106"/>
      <c r="B89" s="154"/>
      <c r="C89" s="154"/>
      <c r="D89" s="154"/>
      <c r="E89" s="154"/>
      <c r="F89" s="154"/>
      <c r="G89" s="239" t="s">
        <v>292</v>
      </c>
      <c r="H89" s="154"/>
      <c r="I89" s="154"/>
      <c r="J89" s="154"/>
      <c r="K89" s="154"/>
      <c r="L89" s="154"/>
      <c r="M89" s="154"/>
      <c r="N89" s="154"/>
      <c r="O89" s="154"/>
      <c r="P89" s="154"/>
      <c r="Q89" s="154"/>
      <c r="R89" s="154"/>
      <c r="S89" s="154"/>
      <c r="T89" s="154"/>
      <c r="U89" s="106"/>
    </row>
    <row r="90" spans="1:26" ht="39.75" customHeight="1" x14ac:dyDescent="0.25">
      <c r="A90" s="106"/>
      <c r="B90" s="350" t="str">
        <f>Footer</f>
        <v xml:space="preserve">Return your completed form to Anthony Amato (anthony.amato@erg.com).  </v>
      </c>
      <c r="C90" s="352"/>
      <c r="D90" s="352"/>
      <c r="E90" s="352"/>
      <c r="F90" s="352"/>
      <c r="G90" s="352"/>
      <c r="H90" s="352"/>
      <c r="I90" s="352"/>
      <c r="J90" s="352"/>
      <c r="K90" s="352"/>
      <c r="L90" s="352"/>
      <c r="M90" s="352"/>
      <c r="N90" s="352"/>
      <c r="O90" s="352"/>
      <c r="P90" s="352"/>
      <c r="Q90" s="352"/>
      <c r="R90" s="352"/>
      <c r="S90" s="352"/>
      <c r="T90" s="352"/>
      <c r="U90" s="106"/>
    </row>
  </sheetData>
  <sheetProtection algorithmName="SHA-512" hashValue="snIS7am5Q2UoU9lc2ZOEWk0WGpqzWnVUCuMUsAPL6tpiv4v8PgabcEH75jk6fwN1UdbzljYNXJvRYQG62z3CPg==" saltValue="nxCChKsZvGGNWptoL634vg==" spinCount="100000" sheet="1" scenarios="1" formatRows="0"/>
  <sortState xmlns:xlrd2="http://schemas.microsoft.com/office/spreadsheetml/2017/richdata2" ref="C76:G85">
    <sortCondition ref="C76:C85"/>
  </sortState>
  <mergeCells count="90">
    <mergeCell ref="AC50:AF50"/>
    <mergeCell ref="W51:AA51"/>
    <mergeCell ref="AC51:AF51"/>
    <mergeCell ref="W52:AA52"/>
    <mergeCell ref="AC52:AF52"/>
    <mergeCell ref="W53:AA53"/>
    <mergeCell ref="AC53:AF53"/>
    <mergeCell ref="A1:U1"/>
    <mergeCell ref="C20:G20"/>
    <mergeCell ref="C27:G27"/>
    <mergeCell ref="C31:F31"/>
    <mergeCell ref="H5:P5"/>
    <mergeCell ref="H6:P6"/>
    <mergeCell ref="B29:G29"/>
    <mergeCell ref="C28:Q28"/>
    <mergeCell ref="H7:P7"/>
    <mergeCell ref="H8:P8"/>
    <mergeCell ref="H10:P10"/>
    <mergeCell ref="H9:P9"/>
    <mergeCell ref="H12:P12"/>
    <mergeCell ref="H11:P11"/>
    <mergeCell ref="C2:S2"/>
    <mergeCell ref="C51:G51"/>
    <mergeCell ref="C87:G87"/>
    <mergeCell ref="N52:Q52"/>
    <mergeCell ref="C75:G75"/>
    <mergeCell ref="C60:S60"/>
    <mergeCell ref="C73:J73"/>
    <mergeCell ref="C53:G53"/>
    <mergeCell ref="C76:G76"/>
    <mergeCell ref="C77:G77"/>
    <mergeCell ref="C52:G52"/>
    <mergeCell ref="C59:G59"/>
    <mergeCell ref="C82:G82"/>
    <mergeCell ref="C83:G83"/>
    <mergeCell ref="C84:G84"/>
    <mergeCell ref="C80:G80"/>
    <mergeCell ref="C4:H4"/>
    <mergeCell ref="C78:G78"/>
    <mergeCell ref="C79:G79"/>
    <mergeCell ref="H75:O75"/>
    <mergeCell ref="H52:L52"/>
    <mergeCell ref="H53:L53"/>
    <mergeCell ref="H55:I55"/>
    <mergeCell ref="N53:Q53"/>
    <mergeCell ref="H57:I57"/>
    <mergeCell ref="C57:G57"/>
    <mergeCell ref="H71:P71"/>
    <mergeCell ref="H29:K29"/>
    <mergeCell ref="C50:G50"/>
    <mergeCell ref="H50:L50"/>
    <mergeCell ref="N50:Q50"/>
    <mergeCell ref="H33:I33"/>
    <mergeCell ref="H88:O88"/>
    <mergeCell ref="C85:G85"/>
    <mergeCell ref="I87:O87"/>
    <mergeCell ref="C81:G81"/>
    <mergeCell ref="I81:O81"/>
    <mergeCell ref="C3:S3"/>
    <mergeCell ref="C48:S48"/>
    <mergeCell ref="N51:Q51"/>
    <mergeCell ref="H51:L51"/>
    <mergeCell ref="C15:G15"/>
    <mergeCell ref="H17:I17"/>
    <mergeCell ref="C16:S16"/>
    <mergeCell ref="H49:L49"/>
    <mergeCell ref="N49:Q49"/>
    <mergeCell ref="C32:Q32"/>
    <mergeCell ref="C21:Q21"/>
    <mergeCell ref="C49:G49"/>
    <mergeCell ref="H18:I18"/>
    <mergeCell ref="H25:Q25"/>
    <mergeCell ref="C25:G25"/>
    <mergeCell ref="H13:P13"/>
    <mergeCell ref="Z71:AA71"/>
    <mergeCell ref="W71:X71"/>
    <mergeCell ref="W29:Y29"/>
    <mergeCell ref="W88:Z88"/>
    <mergeCell ref="C74:P74"/>
    <mergeCell ref="C47:L47"/>
    <mergeCell ref="C88:G88"/>
    <mergeCell ref="I76:O76"/>
    <mergeCell ref="I77:O77"/>
    <mergeCell ref="I78:O78"/>
    <mergeCell ref="I79:O79"/>
    <mergeCell ref="I80:O80"/>
    <mergeCell ref="I82:O82"/>
    <mergeCell ref="I83:O83"/>
    <mergeCell ref="I84:O84"/>
    <mergeCell ref="I85:O85"/>
  </mergeCells>
  <conditionalFormatting sqref="H5:H14">
    <cfRule type="expression" dxfId="26" priority="25">
      <formula>AND(H5="",H5&lt;&gt;W5)</formula>
    </cfRule>
    <cfRule type="expression" dxfId="25" priority="26">
      <formula>AND(H5&lt;&gt;W5,Deployed=TRUE)</formula>
    </cfRule>
  </conditionalFormatting>
  <conditionalFormatting sqref="H25">
    <cfRule type="expression" dxfId="24" priority="23">
      <formula>AND(H25="",H25&lt;&gt;W25)</formula>
    </cfRule>
    <cfRule type="expression" dxfId="23" priority="24">
      <formula>AND(H25&lt;&gt;W25,Deployed=TRUE)</formula>
    </cfRule>
  </conditionalFormatting>
  <conditionalFormatting sqref="I22:I24">
    <cfRule type="expression" dxfId="22" priority="22">
      <formula>AND(W22&lt;&gt;X22,Deployed=TRUE)</formula>
    </cfRule>
  </conditionalFormatting>
  <conditionalFormatting sqref="H29">
    <cfRule type="expression" dxfId="21" priority="20">
      <formula>AND(H29="",H29&lt;&gt;W29)</formula>
    </cfRule>
    <cfRule type="expression" dxfId="20" priority="21">
      <formula>AND(H29&lt;&gt;W29,Deployed=TRUE)</formula>
    </cfRule>
  </conditionalFormatting>
  <conditionalFormatting sqref="H34:P45 H33 J33:P33">
    <cfRule type="expression" dxfId="19" priority="19">
      <formula>AND(W33&lt;&gt;AG33,Deployed=TRUE)</formula>
    </cfRule>
  </conditionalFormatting>
  <conditionalFormatting sqref="H51:S57">
    <cfRule type="expression" dxfId="18" priority="17">
      <formula>AND(H51="",H51&lt;&gt;W51)</formula>
    </cfRule>
    <cfRule type="expression" dxfId="17" priority="18">
      <formula>AND(H51&lt;&gt;W51,Deployed=TRUE)</formula>
    </cfRule>
  </conditionalFormatting>
  <conditionalFormatting sqref="G61:G69">
    <cfRule type="expression" dxfId="16" priority="16">
      <formula>AND(W61&lt;&gt;Z61,Deployed=TRUE)</formula>
    </cfRule>
  </conditionalFormatting>
  <conditionalFormatting sqref="O61:O69">
    <cfRule type="expression" dxfId="15" priority="15">
      <formula>AND(X61&lt;&gt;AA61,Deployed=TRUE)</formula>
    </cfRule>
  </conditionalFormatting>
  <conditionalFormatting sqref="H71">
    <cfRule type="expression" dxfId="14" priority="13">
      <formula>AND(H71="",H71&lt;&gt;Z71)</formula>
    </cfRule>
    <cfRule type="expression" dxfId="13" priority="14">
      <formula>AND(H71&lt;&gt;Z71,Deployed=TRUE)</formula>
    </cfRule>
  </conditionalFormatting>
  <conditionalFormatting sqref="H76:H88">
    <cfRule type="expression" dxfId="12" priority="11">
      <formula>AND(H76="",W76&lt;&gt;"")</formula>
    </cfRule>
    <cfRule type="expression" dxfId="11" priority="12">
      <formula>AND(H76&lt;&gt;W76,Deployed=TRUE)</formula>
    </cfRule>
  </conditionalFormatting>
  <dataValidations count="9">
    <dataValidation type="list" allowBlank="1" showInputMessage="1" showErrorMessage="1" sqref="M51:M53 S51:S53" xr:uid="{373E196B-F4A8-4AF5-9A8A-9DDA4607D9A1}">
      <formula1>Lookup_YesNo</formula1>
    </dataValidation>
    <dataValidation type="list" allowBlank="1" showInputMessage="1" showErrorMessage="1" sqref="H8:P8" xr:uid="{C0C522F6-F1D9-4B1D-9CB4-4198AEC5BA88}">
      <formula1>Lookup_IndustryList</formula1>
    </dataValidation>
    <dataValidation type="list" allowBlank="1" showInputMessage="1" showErrorMessage="1" sqref="R51:R53" xr:uid="{07A4D30F-475E-4815-A1FE-91F165D63149}">
      <formula1>Lookup_ScopeOfGoals</formula1>
    </dataValidation>
    <dataValidation type="list" allowBlank="1" showInputMessage="1" showErrorMessage="1" sqref="H55:I55 H57:I57" xr:uid="{6B4A4473-7E2F-4DA0-835A-ACF7E8F535CA}">
      <formula1>Lookup_YesNoNotSure</formula1>
    </dataValidation>
    <dataValidation allowBlank="1" showInputMessage="1" showErrorMessage="1" promptTitle="Website" prompt="If attempting to paste your website's URL, paste it into the formula bar located in Excel's menu ribbon above." sqref="H10:P10" xr:uid="{65FDAAB2-B1E7-4697-AF5D-344B7BA024EE}"/>
    <dataValidation allowBlank="1" showInputMessage="1" showErrorMessage="1" promptTitle="Sustainability Webpage" prompt="If attempting to paste your sustainability webpage's URL, paste it into the formula bar located in Excel's menu ribbon above." sqref="H11:P11" xr:uid="{00E66722-8E37-49A5-B7F4-F4F3A3EE08B5}"/>
    <dataValidation allowBlank="1" showInputMessage="1" showErrorMessage="1" promptTitle="Total Annual Electricity Use" prompt="If attempting to paste your total annual electricity use, select this cell but paste the value into the formula bar located in Excel's menu ribbon above." sqref="H29:K29" xr:uid="{A9F52C17-1350-4C35-AC05-598310B007C9}"/>
    <dataValidation allowBlank="1" showInputMessage="1" showErrorMessage="1" promptTitle="Target Statement" prompt="If attempting to paste into this cell, select the cell but paste into the formula bar located in Excel's menu ribbon above." sqref="H51:H53 I52:L53" xr:uid="{73F783A9-2CDB-4E43-B3AB-BEA6F4CCF41A}"/>
    <dataValidation allowBlank="1" showInputMessage="1" showErrorMessage="1" promptTitle="Target Website" prompt="If attempting to paste into this cell, select the cell but paste into the formula bar located in Excel's menu ribbon above." sqref="N51:Q53" xr:uid="{51798046-600C-496B-8BE8-C84441CA90CA}"/>
  </dataValidations>
  <hyperlinks>
    <hyperlink ref="N50" r:id="rId1" display="www.Partner.com/sustainbility" xr:uid="{5ED4A174-4E3D-49F9-8A74-4E0B22AF6AA3}"/>
  </hyperlinks>
  <printOptions horizontalCentered="1"/>
  <pageMargins left="0.7" right="0.7" top="0.75" bottom="0.75" header="0.3" footer="0.3"/>
  <pageSetup scale="48" fitToHeight="0" orientation="portrait" r:id="rId2"/>
  <headerFooter>
    <oddFooter>&amp;C&amp;P of &amp;N&amp;R&amp;F</oddFooter>
  </headerFooter>
  <rowBreaks count="1" manualBreakCount="1">
    <brk id="46"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kAgreement">
              <controlPr defaultSize="0" autoFill="0" autoLine="0" autoPict="0">
                <anchor moveWithCells="1">
                  <from>
                    <xdr:col>7</xdr:col>
                    <xdr:colOff>190500</xdr:colOff>
                    <xdr:row>21</xdr:row>
                    <xdr:rowOff>0</xdr:rowOff>
                  </from>
                  <to>
                    <xdr:col>12</xdr:col>
                    <xdr:colOff>504825</xdr:colOff>
                    <xdr:row>22</xdr:row>
                    <xdr:rowOff>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7</xdr:col>
                    <xdr:colOff>190500</xdr:colOff>
                    <xdr:row>22</xdr:row>
                    <xdr:rowOff>9525</xdr:rowOff>
                  </from>
                  <to>
                    <xdr:col>16</xdr:col>
                    <xdr:colOff>114300</xdr:colOff>
                    <xdr:row>23</xdr:row>
                    <xdr:rowOff>9525</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7</xdr:col>
                    <xdr:colOff>190500</xdr:colOff>
                    <xdr:row>22</xdr:row>
                    <xdr:rowOff>276225</xdr:rowOff>
                  </from>
                  <to>
                    <xdr:col>12</xdr:col>
                    <xdr:colOff>647700</xdr:colOff>
                    <xdr:row>24</xdr:row>
                    <xdr:rowOff>9525</xdr:rowOff>
                  </to>
                </anchor>
              </controlPr>
            </control>
          </mc:Choice>
        </mc:AlternateContent>
        <mc:AlternateContent xmlns:mc="http://schemas.openxmlformats.org/markup-compatibility/2006">
          <mc:Choice Requires="x14">
            <control shapeId="22556" r:id="rId8" name="Check Box 28">
              <controlPr defaultSize="0" autoFill="0" autoLine="0" autoPict="0">
                <anchor moveWithCells="1">
                  <from>
                    <xdr:col>7</xdr:col>
                    <xdr:colOff>219075</xdr:colOff>
                    <xdr:row>60</xdr:row>
                    <xdr:rowOff>19050</xdr:rowOff>
                  </from>
                  <to>
                    <xdr:col>7</xdr:col>
                    <xdr:colOff>428625</xdr:colOff>
                    <xdr:row>60</xdr:row>
                    <xdr:rowOff>219075</xdr:rowOff>
                  </to>
                </anchor>
              </controlPr>
            </control>
          </mc:Choice>
        </mc:AlternateContent>
        <mc:AlternateContent xmlns:mc="http://schemas.openxmlformats.org/markup-compatibility/2006">
          <mc:Choice Requires="x14">
            <control shapeId="22557" r:id="rId9" name="Check Box 29">
              <controlPr defaultSize="0" autoFill="0" autoLine="0" autoPict="0">
                <anchor moveWithCells="1">
                  <from>
                    <xdr:col>7</xdr:col>
                    <xdr:colOff>219075</xdr:colOff>
                    <xdr:row>61</xdr:row>
                    <xdr:rowOff>19050</xdr:rowOff>
                  </from>
                  <to>
                    <xdr:col>7</xdr:col>
                    <xdr:colOff>428625</xdr:colOff>
                    <xdr:row>61</xdr:row>
                    <xdr:rowOff>219075</xdr:rowOff>
                  </to>
                </anchor>
              </controlPr>
            </control>
          </mc:Choice>
        </mc:AlternateContent>
        <mc:AlternateContent xmlns:mc="http://schemas.openxmlformats.org/markup-compatibility/2006">
          <mc:Choice Requires="x14">
            <control shapeId="22558" r:id="rId10" name="Check Box 30">
              <controlPr defaultSize="0" autoFill="0" autoLine="0" autoPict="0">
                <anchor moveWithCells="1">
                  <from>
                    <xdr:col>7</xdr:col>
                    <xdr:colOff>219075</xdr:colOff>
                    <xdr:row>62</xdr:row>
                    <xdr:rowOff>19050</xdr:rowOff>
                  </from>
                  <to>
                    <xdr:col>7</xdr:col>
                    <xdr:colOff>428625</xdr:colOff>
                    <xdr:row>62</xdr:row>
                    <xdr:rowOff>219075</xdr:rowOff>
                  </to>
                </anchor>
              </controlPr>
            </control>
          </mc:Choice>
        </mc:AlternateContent>
        <mc:AlternateContent xmlns:mc="http://schemas.openxmlformats.org/markup-compatibility/2006">
          <mc:Choice Requires="x14">
            <control shapeId="22559" r:id="rId11" name="Check Box 31">
              <controlPr defaultSize="0" autoFill="0" autoLine="0" autoPict="0">
                <anchor moveWithCells="1">
                  <from>
                    <xdr:col>7</xdr:col>
                    <xdr:colOff>219075</xdr:colOff>
                    <xdr:row>63</xdr:row>
                    <xdr:rowOff>28575</xdr:rowOff>
                  </from>
                  <to>
                    <xdr:col>7</xdr:col>
                    <xdr:colOff>428625</xdr:colOff>
                    <xdr:row>63</xdr:row>
                    <xdr:rowOff>219075</xdr:rowOff>
                  </to>
                </anchor>
              </controlPr>
            </control>
          </mc:Choice>
        </mc:AlternateContent>
        <mc:AlternateContent xmlns:mc="http://schemas.openxmlformats.org/markup-compatibility/2006">
          <mc:Choice Requires="x14">
            <control shapeId="22560" r:id="rId12" name="Check Box 32">
              <controlPr defaultSize="0" autoFill="0" autoLine="0" autoPict="0">
                <anchor moveWithCells="1">
                  <from>
                    <xdr:col>7</xdr:col>
                    <xdr:colOff>219075</xdr:colOff>
                    <xdr:row>64</xdr:row>
                    <xdr:rowOff>28575</xdr:rowOff>
                  </from>
                  <to>
                    <xdr:col>7</xdr:col>
                    <xdr:colOff>428625</xdr:colOff>
                    <xdr:row>64</xdr:row>
                    <xdr:rowOff>219075</xdr:rowOff>
                  </to>
                </anchor>
              </controlPr>
            </control>
          </mc:Choice>
        </mc:AlternateContent>
        <mc:AlternateContent xmlns:mc="http://schemas.openxmlformats.org/markup-compatibility/2006">
          <mc:Choice Requires="x14">
            <control shapeId="22561" r:id="rId13" name="Check Box 33">
              <controlPr defaultSize="0" autoFill="0" autoLine="0" autoPict="0">
                <anchor moveWithCells="1">
                  <from>
                    <xdr:col>7</xdr:col>
                    <xdr:colOff>219075</xdr:colOff>
                    <xdr:row>65</xdr:row>
                    <xdr:rowOff>28575</xdr:rowOff>
                  </from>
                  <to>
                    <xdr:col>7</xdr:col>
                    <xdr:colOff>428625</xdr:colOff>
                    <xdr:row>65</xdr:row>
                    <xdr:rowOff>228600</xdr:rowOff>
                  </to>
                </anchor>
              </controlPr>
            </control>
          </mc:Choice>
        </mc:AlternateContent>
        <mc:AlternateContent xmlns:mc="http://schemas.openxmlformats.org/markup-compatibility/2006">
          <mc:Choice Requires="x14">
            <control shapeId="22562" r:id="rId14" name="Check Box 34">
              <controlPr defaultSize="0" autoFill="0" autoLine="0" autoPict="0">
                <anchor moveWithCells="1">
                  <from>
                    <xdr:col>7</xdr:col>
                    <xdr:colOff>219075</xdr:colOff>
                    <xdr:row>66</xdr:row>
                    <xdr:rowOff>28575</xdr:rowOff>
                  </from>
                  <to>
                    <xdr:col>7</xdr:col>
                    <xdr:colOff>428625</xdr:colOff>
                    <xdr:row>66</xdr:row>
                    <xdr:rowOff>228600</xdr:rowOff>
                  </to>
                </anchor>
              </controlPr>
            </control>
          </mc:Choice>
        </mc:AlternateContent>
        <mc:AlternateContent xmlns:mc="http://schemas.openxmlformats.org/markup-compatibility/2006">
          <mc:Choice Requires="x14">
            <control shapeId="22563" r:id="rId15" name="Check Box 35">
              <controlPr defaultSize="0" autoFill="0" autoLine="0" autoPict="0">
                <anchor moveWithCells="1">
                  <from>
                    <xdr:col>7</xdr:col>
                    <xdr:colOff>219075</xdr:colOff>
                    <xdr:row>67</xdr:row>
                    <xdr:rowOff>28575</xdr:rowOff>
                  </from>
                  <to>
                    <xdr:col>7</xdr:col>
                    <xdr:colOff>428625</xdr:colOff>
                    <xdr:row>67</xdr:row>
                    <xdr:rowOff>228600</xdr:rowOff>
                  </to>
                </anchor>
              </controlPr>
            </control>
          </mc:Choice>
        </mc:AlternateContent>
        <mc:AlternateContent xmlns:mc="http://schemas.openxmlformats.org/markup-compatibility/2006">
          <mc:Choice Requires="x14">
            <control shapeId="22564" r:id="rId16" name="Check Box 36">
              <controlPr defaultSize="0" autoFill="0" autoLine="0" autoPict="0">
                <anchor moveWithCells="1">
                  <from>
                    <xdr:col>7</xdr:col>
                    <xdr:colOff>219075</xdr:colOff>
                    <xdr:row>68</xdr:row>
                    <xdr:rowOff>28575</xdr:rowOff>
                  </from>
                  <to>
                    <xdr:col>7</xdr:col>
                    <xdr:colOff>428625</xdr:colOff>
                    <xdr:row>68</xdr:row>
                    <xdr:rowOff>228600</xdr:rowOff>
                  </to>
                </anchor>
              </controlPr>
            </control>
          </mc:Choice>
        </mc:AlternateContent>
        <mc:AlternateContent xmlns:mc="http://schemas.openxmlformats.org/markup-compatibility/2006">
          <mc:Choice Requires="x14">
            <control shapeId="22565" r:id="rId17" name="Check Box 37">
              <controlPr defaultSize="0" autoFill="0" autoLine="0" autoPict="0">
                <anchor moveWithCells="1">
                  <from>
                    <xdr:col>15</xdr:col>
                    <xdr:colOff>190500</xdr:colOff>
                    <xdr:row>60</xdr:row>
                    <xdr:rowOff>38100</xdr:rowOff>
                  </from>
                  <to>
                    <xdr:col>15</xdr:col>
                    <xdr:colOff>400050</xdr:colOff>
                    <xdr:row>60</xdr:row>
                    <xdr:rowOff>228600</xdr:rowOff>
                  </to>
                </anchor>
              </controlPr>
            </control>
          </mc:Choice>
        </mc:AlternateContent>
        <mc:AlternateContent xmlns:mc="http://schemas.openxmlformats.org/markup-compatibility/2006">
          <mc:Choice Requires="x14">
            <control shapeId="22566" r:id="rId18" name="Check Box 38">
              <controlPr defaultSize="0" autoFill="0" autoLine="0" autoPict="0">
                <anchor moveWithCells="1">
                  <from>
                    <xdr:col>15</xdr:col>
                    <xdr:colOff>190500</xdr:colOff>
                    <xdr:row>61</xdr:row>
                    <xdr:rowOff>38100</xdr:rowOff>
                  </from>
                  <to>
                    <xdr:col>15</xdr:col>
                    <xdr:colOff>400050</xdr:colOff>
                    <xdr:row>61</xdr:row>
                    <xdr:rowOff>228600</xdr:rowOff>
                  </to>
                </anchor>
              </controlPr>
            </control>
          </mc:Choice>
        </mc:AlternateContent>
        <mc:AlternateContent xmlns:mc="http://schemas.openxmlformats.org/markup-compatibility/2006">
          <mc:Choice Requires="x14">
            <control shapeId="22567" r:id="rId19" name="Check Box 39">
              <controlPr defaultSize="0" autoFill="0" autoLine="0" autoPict="0">
                <anchor moveWithCells="1">
                  <from>
                    <xdr:col>15</xdr:col>
                    <xdr:colOff>190500</xdr:colOff>
                    <xdr:row>62</xdr:row>
                    <xdr:rowOff>38100</xdr:rowOff>
                  </from>
                  <to>
                    <xdr:col>15</xdr:col>
                    <xdr:colOff>400050</xdr:colOff>
                    <xdr:row>62</xdr:row>
                    <xdr:rowOff>228600</xdr:rowOff>
                  </to>
                </anchor>
              </controlPr>
            </control>
          </mc:Choice>
        </mc:AlternateContent>
        <mc:AlternateContent xmlns:mc="http://schemas.openxmlformats.org/markup-compatibility/2006">
          <mc:Choice Requires="x14">
            <control shapeId="22568" r:id="rId20" name="Check Box 40">
              <controlPr defaultSize="0" autoFill="0" autoLine="0" autoPict="0">
                <anchor moveWithCells="1">
                  <from>
                    <xdr:col>15</xdr:col>
                    <xdr:colOff>190500</xdr:colOff>
                    <xdr:row>63</xdr:row>
                    <xdr:rowOff>47625</xdr:rowOff>
                  </from>
                  <to>
                    <xdr:col>15</xdr:col>
                    <xdr:colOff>400050</xdr:colOff>
                    <xdr:row>63</xdr:row>
                    <xdr:rowOff>228600</xdr:rowOff>
                  </to>
                </anchor>
              </controlPr>
            </control>
          </mc:Choice>
        </mc:AlternateContent>
        <mc:AlternateContent xmlns:mc="http://schemas.openxmlformats.org/markup-compatibility/2006">
          <mc:Choice Requires="x14">
            <control shapeId="22569" r:id="rId21" name="Check Box 41">
              <controlPr defaultSize="0" autoFill="0" autoLine="0" autoPict="0">
                <anchor moveWithCells="1">
                  <from>
                    <xdr:col>15</xdr:col>
                    <xdr:colOff>190500</xdr:colOff>
                    <xdr:row>64</xdr:row>
                    <xdr:rowOff>47625</xdr:rowOff>
                  </from>
                  <to>
                    <xdr:col>15</xdr:col>
                    <xdr:colOff>400050</xdr:colOff>
                    <xdr:row>64</xdr:row>
                    <xdr:rowOff>228600</xdr:rowOff>
                  </to>
                </anchor>
              </controlPr>
            </control>
          </mc:Choice>
        </mc:AlternateContent>
        <mc:AlternateContent xmlns:mc="http://schemas.openxmlformats.org/markup-compatibility/2006">
          <mc:Choice Requires="x14">
            <control shapeId="22570" r:id="rId22" name="Check Box 42">
              <controlPr defaultSize="0" autoFill="0" autoLine="0" autoPict="0">
                <anchor moveWithCells="1">
                  <from>
                    <xdr:col>15</xdr:col>
                    <xdr:colOff>190500</xdr:colOff>
                    <xdr:row>65</xdr:row>
                    <xdr:rowOff>47625</xdr:rowOff>
                  </from>
                  <to>
                    <xdr:col>15</xdr:col>
                    <xdr:colOff>400050</xdr:colOff>
                    <xdr:row>65</xdr:row>
                    <xdr:rowOff>247650</xdr:rowOff>
                  </to>
                </anchor>
              </controlPr>
            </control>
          </mc:Choice>
        </mc:AlternateContent>
        <mc:AlternateContent xmlns:mc="http://schemas.openxmlformats.org/markup-compatibility/2006">
          <mc:Choice Requires="x14">
            <control shapeId="22571" r:id="rId23" name="Check Box 43">
              <controlPr defaultSize="0" autoFill="0" autoLine="0" autoPict="0">
                <anchor moveWithCells="1">
                  <from>
                    <xdr:col>15</xdr:col>
                    <xdr:colOff>190500</xdr:colOff>
                    <xdr:row>66</xdr:row>
                    <xdr:rowOff>47625</xdr:rowOff>
                  </from>
                  <to>
                    <xdr:col>15</xdr:col>
                    <xdr:colOff>400050</xdr:colOff>
                    <xdr:row>66</xdr:row>
                    <xdr:rowOff>247650</xdr:rowOff>
                  </to>
                </anchor>
              </controlPr>
            </control>
          </mc:Choice>
        </mc:AlternateContent>
        <mc:AlternateContent xmlns:mc="http://schemas.openxmlformats.org/markup-compatibility/2006">
          <mc:Choice Requires="x14">
            <control shapeId="22572" r:id="rId24" name="Check Box 44">
              <controlPr defaultSize="0" autoFill="0" autoLine="0" autoPict="0">
                <anchor moveWithCells="1">
                  <from>
                    <xdr:col>15</xdr:col>
                    <xdr:colOff>190500</xdr:colOff>
                    <xdr:row>67</xdr:row>
                    <xdr:rowOff>47625</xdr:rowOff>
                  </from>
                  <to>
                    <xdr:col>15</xdr:col>
                    <xdr:colOff>400050</xdr:colOff>
                    <xdr:row>67</xdr:row>
                    <xdr:rowOff>247650</xdr:rowOff>
                  </to>
                </anchor>
              </controlPr>
            </control>
          </mc:Choice>
        </mc:AlternateContent>
        <mc:AlternateContent xmlns:mc="http://schemas.openxmlformats.org/markup-compatibility/2006">
          <mc:Choice Requires="x14">
            <control shapeId="22609" r:id="rId25" name="Check_CA">
              <controlPr defaultSize="0" autoFill="0" autoLine="0" autoPict="0">
                <anchor moveWithCells="1">
                  <from>
                    <xdr:col>8</xdr:col>
                    <xdr:colOff>266700</xdr:colOff>
                    <xdr:row>34</xdr:row>
                    <xdr:rowOff>47625</xdr:rowOff>
                  </from>
                  <to>
                    <xdr:col>8</xdr:col>
                    <xdr:colOff>476250</xdr:colOff>
                    <xdr:row>34</xdr:row>
                    <xdr:rowOff>247650</xdr:rowOff>
                  </to>
                </anchor>
              </controlPr>
            </control>
          </mc:Choice>
        </mc:AlternateContent>
        <mc:AlternateContent xmlns:mc="http://schemas.openxmlformats.org/markup-compatibility/2006">
          <mc:Choice Requires="x14">
            <control shapeId="22610" r:id="rId26" name="Check_NV">
              <controlPr defaultSize="0" autoFill="0" autoLine="0" autoPict="0">
                <anchor moveWithCells="1">
                  <from>
                    <xdr:col>9</xdr:col>
                    <xdr:colOff>257175</xdr:colOff>
                    <xdr:row>34</xdr:row>
                    <xdr:rowOff>38100</xdr:rowOff>
                  </from>
                  <to>
                    <xdr:col>9</xdr:col>
                    <xdr:colOff>466725</xdr:colOff>
                    <xdr:row>34</xdr:row>
                    <xdr:rowOff>247650</xdr:rowOff>
                  </to>
                </anchor>
              </controlPr>
            </control>
          </mc:Choice>
        </mc:AlternateContent>
        <mc:AlternateContent xmlns:mc="http://schemas.openxmlformats.org/markup-compatibility/2006">
          <mc:Choice Requires="x14">
            <control shapeId="22611" r:id="rId27" name="Check_AZ">
              <controlPr defaultSize="0" autoFill="0" autoLine="0" autoPict="0">
                <anchor moveWithCells="1">
                  <from>
                    <xdr:col>10</xdr:col>
                    <xdr:colOff>276225</xdr:colOff>
                    <xdr:row>34</xdr:row>
                    <xdr:rowOff>47625</xdr:rowOff>
                  </from>
                  <to>
                    <xdr:col>10</xdr:col>
                    <xdr:colOff>485775</xdr:colOff>
                    <xdr:row>34</xdr:row>
                    <xdr:rowOff>247650</xdr:rowOff>
                  </to>
                </anchor>
              </controlPr>
            </control>
          </mc:Choice>
        </mc:AlternateContent>
        <mc:AlternateContent xmlns:mc="http://schemas.openxmlformats.org/markup-compatibility/2006">
          <mc:Choice Requires="x14">
            <control shapeId="22612" r:id="rId28" name="Check_WA">
              <controlPr defaultSize="0" autoFill="0" autoLine="0" autoPict="0">
                <anchor moveWithCells="1">
                  <from>
                    <xdr:col>8</xdr:col>
                    <xdr:colOff>276225</xdr:colOff>
                    <xdr:row>35</xdr:row>
                    <xdr:rowOff>57150</xdr:rowOff>
                  </from>
                  <to>
                    <xdr:col>8</xdr:col>
                    <xdr:colOff>485775</xdr:colOff>
                    <xdr:row>35</xdr:row>
                    <xdr:rowOff>257175</xdr:rowOff>
                  </to>
                </anchor>
              </controlPr>
            </control>
          </mc:Choice>
        </mc:AlternateContent>
        <mc:AlternateContent xmlns:mc="http://schemas.openxmlformats.org/markup-compatibility/2006">
          <mc:Choice Requires="x14">
            <control shapeId="22613" r:id="rId29" name="Check_OR">
              <controlPr defaultSize="0" autoFill="0" autoLine="0" autoPict="0">
                <anchor moveWithCells="1">
                  <from>
                    <xdr:col>9</xdr:col>
                    <xdr:colOff>257175</xdr:colOff>
                    <xdr:row>35</xdr:row>
                    <xdr:rowOff>38100</xdr:rowOff>
                  </from>
                  <to>
                    <xdr:col>9</xdr:col>
                    <xdr:colOff>466725</xdr:colOff>
                    <xdr:row>35</xdr:row>
                    <xdr:rowOff>247650</xdr:rowOff>
                  </to>
                </anchor>
              </controlPr>
            </control>
          </mc:Choice>
        </mc:AlternateContent>
        <mc:AlternateContent xmlns:mc="http://schemas.openxmlformats.org/markup-compatibility/2006">
          <mc:Choice Requires="x14">
            <control shapeId="22614" r:id="rId30" name="Check Box 86">
              <controlPr defaultSize="0" autoFill="0" autoLine="0" autoPict="0">
                <anchor moveWithCells="1">
                  <from>
                    <xdr:col>10</xdr:col>
                    <xdr:colOff>276225</xdr:colOff>
                    <xdr:row>35</xdr:row>
                    <xdr:rowOff>57150</xdr:rowOff>
                  </from>
                  <to>
                    <xdr:col>10</xdr:col>
                    <xdr:colOff>485775</xdr:colOff>
                    <xdr:row>35</xdr:row>
                    <xdr:rowOff>257175</xdr:rowOff>
                  </to>
                </anchor>
              </controlPr>
            </control>
          </mc:Choice>
        </mc:AlternateContent>
        <mc:AlternateContent xmlns:mc="http://schemas.openxmlformats.org/markup-compatibility/2006">
          <mc:Choice Requires="x14">
            <control shapeId="22615" r:id="rId31" name="Check_MT">
              <controlPr defaultSize="0" autoFill="0" autoLine="0" autoPict="0">
                <anchor moveWithCells="1">
                  <from>
                    <xdr:col>8</xdr:col>
                    <xdr:colOff>276225</xdr:colOff>
                    <xdr:row>36</xdr:row>
                    <xdr:rowOff>57150</xdr:rowOff>
                  </from>
                  <to>
                    <xdr:col>8</xdr:col>
                    <xdr:colOff>485775</xdr:colOff>
                    <xdr:row>36</xdr:row>
                    <xdr:rowOff>257175</xdr:rowOff>
                  </to>
                </anchor>
              </controlPr>
            </control>
          </mc:Choice>
        </mc:AlternateContent>
        <mc:AlternateContent xmlns:mc="http://schemas.openxmlformats.org/markup-compatibility/2006">
          <mc:Choice Requires="x14">
            <control shapeId="22616" r:id="rId32" name="Check_ND">
              <controlPr defaultSize="0" autoFill="0" autoLine="0" autoPict="0">
                <anchor moveWithCells="1">
                  <from>
                    <xdr:col>12</xdr:col>
                    <xdr:colOff>266700</xdr:colOff>
                    <xdr:row>36</xdr:row>
                    <xdr:rowOff>47625</xdr:rowOff>
                  </from>
                  <to>
                    <xdr:col>12</xdr:col>
                    <xdr:colOff>476250</xdr:colOff>
                    <xdr:row>36</xdr:row>
                    <xdr:rowOff>247650</xdr:rowOff>
                  </to>
                </anchor>
              </controlPr>
            </control>
          </mc:Choice>
        </mc:AlternateContent>
        <mc:AlternateContent xmlns:mc="http://schemas.openxmlformats.org/markup-compatibility/2006">
          <mc:Choice Requires="x14">
            <control shapeId="22617" r:id="rId33" name="Check_SD">
              <controlPr defaultSize="0" autoFill="0" autoLine="0" autoPict="0">
                <anchor moveWithCells="1">
                  <from>
                    <xdr:col>13</xdr:col>
                    <xdr:colOff>247650</xdr:colOff>
                    <xdr:row>36</xdr:row>
                    <xdr:rowOff>38100</xdr:rowOff>
                  </from>
                  <to>
                    <xdr:col>13</xdr:col>
                    <xdr:colOff>457200</xdr:colOff>
                    <xdr:row>36</xdr:row>
                    <xdr:rowOff>247650</xdr:rowOff>
                  </to>
                </anchor>
              </controlPr>
            </control>
          </mc:Choice>
        </mc:AlternateContent>
        <mc:AlternateContent xmlns:mc="http://schemas.openxmlformats.org/markup-compatibility/2006">
          <mc:Choice Requires="x14">
            <control shapeId="22618" r:id="rId34" name="Check_WY">
              <controlPr defaultSize="0" autoFill="0" autoLine="0" autoPict="0">
                <anchor moveWithCells="1">
                  <from>
                    <xdr:col>9</xdr:col>
                    <xdr:colOff>257175</xdr:colOff>
                    <xdr:row>36</xdr:row>
                    <xdr:rowOff>38100</xdr:rowOff>
                  </from>
                  <to>
                    <xdr:col>9</xdr:col>
                    <xdr:colOff>466725</xdr:colOff>
                    <xdr:row>36</xdr:row>
                    <xdr:rowOff>247650</xdr:rowOff>
                  </to>
                </anchor>
              </controlPr>
            </control>
          </mc:Choice>
        </mc:AlternateContent>
        <mc:AlternateContent xmlns:mc="http://schemas.openxmlformats.org/markup-compatibility/2006">
          <mc:Choice Requires="x14">
            <control shapeId="22619" r:id="rId35" name="Check_CO">
              <controlPr defaultSize="0" autoFill="0" autoLine="0" autoPict="0">
                <anchor moveWithCells="1">
                  <from>
                    <xdr:col>11</xdr:col>
                    <xdr:colOff>285750</xdr:colOff>
                    <xdr:row>36</xdr:row>
                    <xdr:rowOff>57150</xdr:rowOff>
                  </from>
                  <to>
                    <xdr:col>11</xdr:col>
                    <xdr:colOff>495300</xdr:colOff>
                    <xdr:row>36</xdr:row>
                    <xdr:rowOff>257175</xdr:rowOff>
                  </to>
                </anchor>
              </controlPr>
            </control>
          </mc:Choice>
        </mc:AlternateContent>
        <mc:AlternateContent xmlns:mc="http://schemas.openxmlformats.org/markup-compatibility/2006">
          <mc:Choice Requires="x14">
            <control shapeId="22620" r:id="rId36" name="Check_UT">
              <controlPr defaultSize="0" autoFill="0" autoLine="0" autoPict="0">
                <anchor moveWithCells="1">
                  <from>
                    <xdr:col>10</xdr:col>
                    <xdr:colOff>266700</xdr:colOff>
                    <xdr:row>36</xdr:row>
                    <xdr:rowOff>28575</xdr:rowOff>
                  </from>
                  <to>
                    <xdr:col>10</xdr:col>
                    <xdr:colOff>476250</xdr:colOff>
                    <xdr:row>36</xdr:row>
                    <xdr:rowOff>228600</xdr:rowOff>
                  </to>
                </anchor>
              </controlPr>
            </control>
          </mc:Choice>
        </mc:AlternateContent>
        <mc:AlternateContent xmlns:mc="http://schemas.openxmlformats.org/markup-compatibility/2006">
          <mc:Choice Requires="x14">
            <control shapeId="22621" r:id="rId37" name="Check Box 93">
              <controlPr defaultSize="0" autoFill="0" autoLine="0" autoPict="0">
                <anchor moveWithCells="1">
                  <from>
                    <xdr:col>8</xdr:col>
                    <xdr:colOff>285750</xdr:colOff>
                    <xdr:row>37</xdr:row>
                    <xdr:rowOff>47625</xdr:rowOff>
                  </from>
                  <to>
                    <xdr:col>8</xdr:col>
                    <xdr:colOff>495300</xdr:colOff>
                    <xdr:row>37</xdr:row>
                    <xdr:rowOff>247650</xdr:rowOff>
                  </to>
                </anchor>
              </controlPr>
            </control>
          </mc:Choice>
        </mc:AlternateContent>
        <mc:AlternateContent xmlns:mc="http://schemas.openxmlformats.org/markup-compatibility/2006">
          <mc:Choice Requires="x14">
            <control shapeId="22622" r:id="rId38" name="Check Box 94">
              <controlPr defaultSize="0" autoFill="0" autoLine="0" autoPict="0">
                <anchor moveWithCells="1">
                  <from>
                    <xdr:col>12</xdr:col>
                    <xdr:colOff>266700</xdr:colOff>
                    <xdr:row>37</xdr:row>
                    <xdr:rowOff>47625</xdr:rowOff>
                  </from>
                  <to>
                    <xdr:col>12</xdr:col>
                    <xdr:colOff>476250</xdr:colOff>
                    <xdr:row>37</xdr:row>
                    <xdr:rowOff>247650</xdr:rowOff>
                  </to>
                </anchor>
              </controlPr>
            </control>
          </mc:Choice>
        </mc:AlternateContent>
        <mc:AlternateContent xmlns:mc="http://schemas.openxmlformats.org/markup-compatibility/2006">
          <mc:Choice Requires="x14">
            <control shapeId="22623" r:id="rId39" name="Check Box 95">
              <controlPr defaultSize="0" autoFill="0" autoLine="0" autoPict="0">
                <anchor moveWithCells="1">
                  <from>
                    <xdr:col>9</xdr:col>
                    <xdr:colOff>247650</xdr:colOff>
                    <xdr:row>37</xdr:row>
                    <xdr:rowOff>47625</xdr:rowOff>
                  </from>
                  <to>
                    <xdr:col>9</xdr:col>
                    <xdr:colOff>457200</xdr:colOff>
                    <xdr:row>37</xdr:row>
                    <xdr:rowOff>247650</xdr:rowOff>
                  </to>
                </anchor>
              </controlPr>
            </control>
          </mc:Choice>
        </mc:AlternateContent>
        <mc:AlternateContent xmlns:mc="http://schemas.openxmlformats.org/markup-compatibility/2006">
          <mc:Choice Requires="x14">
            <control shapeId="22624" r:id="rId40" name="Check Box 96">
              <controlPr defaultSize="0" autoFill="0" autoLine="0" autoPict="0">
                <anchor moveWithCells="1">
                  <from>
                    <xdr:col>11</xdr:col>
                    <xdr:colOff>276225</xdr:colOff>
                    <xdr:row>37</xdr:row>
                    <xdr:rowOff>66675</xdr:rowOff>
                  </from>
                  <to>
                    <xdr:col>11</xdr:col>
                    <xdr:colOff>485775</xdr:colOff>
                    <xdr:row>37</xdr:row>
                    <xdr:rowOff>266700</xdr:rowOff>
                  </to>
                </anchor>
              </controlPr>
            </control>
          </mc:Choice>
        </mc:AlternateContent>
        <mc:AlternateContent xmlns:mc="http://schemas.openxmlformats.org/markup-compatibility/2006">
          <mc:Choice Requires="x14">
            <control shapeId="22625" r:id="rId41" name="Check Box 97">
              <controlPr defaultSize="0" autoFill="0" autoLine="0" autoPict="0">
                <anchor moveWithCells="1">
                  <from>
                    <xdr:col>10</xdr:col>
                    <xdr:colOff>266700</xdr:colOff>
                    <xdr:row>37</xdr:row>
                    <xdr:rowOff>38100</xdr:rowOff>
                  </from>
                  <to>
                    <xdr:col>10</xdr:col>
                    <xdr:colOff>476250</xdr:colOff>
                    <xdr:row>37</xdr:row>
                    <xdr:rowOff>247650</xdr:rowOff>
                  </to>
                </anchor>
              </controlPr>
            </control>
          </mc:Choice>
        </mc:AlternateContent>
        <mc:AlternateContent xmlns:mc="http://schemas.openxmlformats.org/markup-compatibility/2006">
          <mc:Choice Requires="x14">
            <control shapeId="22626" r:id="rId42" name="Check Box 98">
              <controlPr defaultSize="0" autoFill="0" autoLine="0" autoPict="0">
                <anchor moveWithCells="1">
                  <from>
                    <xdr:col>11</xdr:col>
                    <xdr:colOff>238125</xdr:colOff>
                    <xdr:row>34</xdr:row>
                    <xdr:rowOff>47625</xdr:rowOff>
                  </from>
                  <to>
                    <xdr:col>11</xdr:col>
                    <xdr:colOff>447675</xdr:colOff>
                    <xdr:row>34</xdr:row>
                    <xdr:rowOff>257175</xdr:rowOff>
                  </to>
                </anchor>
              </controlPr>
            </control>
          </mc:Choice>
        </mc:AlternateContent>
        <mc:AlternateContent xmlns:mc="http://schemas.openxmlformats.org/markup-compatibility/2006">
          <mc:Choice Requires="x14">
            <control shapeId="22628" r:id="rId43" name="Check Box 100">
              <controlPr defaultSize="0" autoFill="0" autoLine="0" autoPict="0">
                <anchor moveWithCells="1">
                  <from>
                    <xdr:col>11</xdr:col>
                    <xdr:colOff>257175</xdr:colOff>
                    <xdr:row>35</xdr:row>
                    <xdr:rowOff>47625</xdr:rowOff>
                  </from>
                  <to>
                    <xdr:col>11</xdr:col>
                    <xdr:colOff>466725</xdr:colOff>
                    <xdr:row>35</xdr:row>
                    <xdr:rowOff>247650</xdr:rowOff>
                  </to>
                </anchor>
              </controlPr>
            </control>
          </mc:Choice>
        </mc:AlternateContent>
        <mc:AlternateContent xmlns:mc="http://schemas.openxmlformats.org/markup-compatibility/2006">
          <mc:Choice Requires="x14">
            <control shapeId="22631" r:id="rId44" name="Check Box 103">
              <controlPr defaultSize="0" autoFill="0" autoLine="0" autoPict="0">
                <anchor moveWithCells="1">
                  <from>
                    <xdr:col>8</xdr:col>
                    <xdr:colOff>276225</xdr:colOff>
                    <xdr:row>38</xdr:row>
                    <xdr:rowOff>57150</xdr:rowOff>
                  </from>
                  <to>
                    <xdr:col>8</xdr:col>
                    <xdr:colOff>485775</xdr:colOff>
                    <xdr:row>38</xdr:row>
                    <xdr:rowOff>266700</xdr:rowOff>
                  </to>
                </anchor>
              </controlPr>
            </control>
          </mc:Choice>
        </mc:AlternateContent>
        <mc:AlternateContent xmlns:mc="http://schemas.openxmlformats.org/markup-compatibility/2006">
          <mc:Choice Requires="x14">
            <control shapeId="22632" r:id="rId45" name="Check Box 104">
              <controlPr defaultSize="0" autoFill="0" autoLine="0" autoPict="0">
                <anchor moveWithCells="1">
                  <from>
                    <xdr:col>11</xdr:col>
                    <xdr:colOff>285750</xdr:colOff>
                    <xdr:row>38</xdr:row>
                    <xdr:rowOff>47625</xdr:rowOff>
                  </from>
                  <to>
                    <xdr:col>11</xdr:col>
                    <xdr:colOff>495300</xdr:colOff>
                    <xdr:row>38</xdr:row>
                    <xdr:rowOff>257175</xdr:rowOff>
                  </to>
                </anchor>
              </controlPr>
            </control>
          </mc:Choice>
        </mc:AlternateContent>
        <mc:AlternateContent xmlns:mc="http://schemas.openxmlformats.org/markup-compatibility/2006">
          <mc:Choice Requires="x14">
            <control shapeId="22633" r:id="rId46" name="Check Box 105">
              <controlPr defaultSize="0" autoFill="0" autoLine="0" autoPict="0">
                <anchor moveWithCells="1">
                  <from>
                    <xdr:col>10</xdr:col>
                    <xdr:colOff>257175</xdr:colOff>
                    <xdr:row>38</xdr:row>
                    <xdr:rowOff>47625</xdr:rowOff>
                  </from>
                  <to>
                    <xdr:col>10</xdr:col>
                    <xdr:colOff>466725</xdr:colOff>
                    <xdr:row>38</xdr:row>
                    <xdr:rowOff>247650</xdr:rowOff>
                  </to>
                </anchor>
              </controlPr>
            </control>
          </mc:Choice>
        </mc:AlternateContent>
        <mc:AlternateContent xmlns:mc="http://schemas.openxmlformats.org/markup-compatibility/2006">
          <mc:Choice Requires="x14">
            <control shapeId="22634" r:id="rId47" name="Check Box 106">
              <controlPr defaultSize="0" autoFill="0" autoLine="0" autoPict="0">
                <anchor moveWithCells="1">
                  <from>
                    <xdr:col>9</xdr:col>
                    <xdr:colOff>247650</xdr:colOff>
                    <xdr:row>38</xdr:row>
                    <xdr:rowOff>47625</xdr:rowOff>
                  </from>
                  <to>
                    <xdr:col>9</xdr:col>
                    <xdr:colOff>457200</xdr:colOff>
                    <xdr:row>38</xdr:row>
                    <xdr:rowOff>247650</xdr:rowOff>
                  </to>
                </anchor>
              </controlPr>
            </control>
          </mc:Choice>
        </mc:AlternateContent>
        <mc:AlternateContent xmlns:mc="http://schemas.openxmlformats.org/markup-compatibility/2006">
          <mc:Choice Requires="x14">
            <control shapeId="22635" r:id="rId48" name="Check Box 107">
              <controlPr defaultSize="0" autoFill="0" autoLine="0" autoPict="0">
                <anchor moveWithCells="1">
                  <from>
                    <xdr:col>9</xdr:col>
                    <xdr:colOff>257175</xdr:colOff>
                    <xdr:row>39</xdr:row>
                    <xdr:rowOff>47625</xdr:rowOff>
                  </from>
                  <to>
                    <xdr:col>9</xdr:col>
                    <xdr:colOff>466725</xdr:colOff>
                    <xdr:row>39</xdr:row>
                    <xdr:rowOff>257175</xdr:rowOff>
                  </to>
                </anchor>
              </controlPr>
            </control>
          </mc:Choice>
        </mc:AlternateContent>
        <mc:AlternateContent xmlns:mc="http://schemas.openxmlformats.org/markup-compatibility/2006">
          <mc:Choice Requires="x14">
            <control shapeId="22636" r:id="rId49" name="Check Box 108">
              <controlPr defaultSize="0" autoFill="0" autoLine="0" autoPict="0">
                <anchor moveWithCells="1">
                  <from>
                    <xdr:col>13</xdr:col>
                    <xdr:colOff>285750</xdr:colOff>
                    <xdr:row>39</xdr:row>
                    <xdr:rowOff>47625</xdr:rowOff>
                  </from>
                  <to>
                    <xdr:col>13</xdr:col>
                    <xdr:colOff>495300</xdr:colOff>
                    <xdr:row>39</xdr:row>
                    <xdr:rowOff>257175</xdr:rowOff>
                  </to>
                </anchor>
              </controlPr>
            </control>
          </mc:Choice>
        </mc:AlternateContent>
        <mc:AlternateContent xmlns:mc="http://schemas.openxmlformats.org/markup-compatibility/2006">
          <mc:Choice Requires="x14">
            <control shapeId="22637" r:id="rId50" name="Check Box 109">
              <controlPr defaultSize="0" autoFill="0" autoLine="0" autoPict="0">
                <anchor moveWithCells="1">
                  <from>
                    <xdr:col>8</xdr:col>
                    <xdr:colOff>276225</xdr:colOff>
                    <xdr:row>39</xdr:row>
                    <xdr:rowOff>47625</xdr:rowOff>
                  </from>
                  <to>
                    <xdr:col>8</xdr:col>
                    <xdr:colOff>485775</xdr:colOff>
                    <xdr:row>39</xdr:row>
                    <xdr:rowOff>247650</xdr:rowOff>
                  </to>
                </anchor>
              </controlPr>
            </control>
          </mc:Choice>
        </mc:AlternateContent>
        <mc:AlternateContent xmlns:mc="http://schemas.openxmlformats.org/markup-compatibility/2006">
          <mc:Choice Requires="x14">
            <control shapeId="22638" r:id="rId51" name="Check Box 110">
              <controlPr defaultSize="0" autoFill="0" autoLine="0" autoPict="0">
                <anchor moveWithCells="1">
                  <from>
                    <xdr:col>11</xdr:col>
                    <xdr:colOff>276225</xdr:colOff>
                    <xdr:row>39</xdr:row>
                    <xdr:rowOff>47625</xdr:rowOff>
                  </from>
                  <to>
                    <xdr:col>11</xdr:col>
                    <xdr:colOff>485775</xdr:colOff>
                    <xdr:row>39</xdr:row>
                    <xdr:rowOff>247650</xdr:rowOff>
                  </to>
                </anchor>
              </controlPr>
            </control>
          </mc:Choice>
        </mc:AlternateContent>
        <mc:AlternateContent xmlns:mc="http://schemas.openxmlformats.org/markup-compatibility/2006">
          <mc:Choice Requires="x14">
            <control shapeId="22639" r:id="rId52" name="Check Box 111">
              <controlPr defaultSize="0" autoFill="0" autoLine="0" autoPict="0">
                <anchor moveWithCells="1">
                  <from>
                    <xdr:col>10</xdr:col>
                    <xdr:colOff>257175</xdr:colOff>
                    <xdr:row>39</xdr:row>
                    <xdr:rowOff>47625</xdr:rowOff>
                  </from>
                  <to>
                    <xdr:col>10</xdr:col>
                    <xdr:colOff>466725</xdr:colOff>
                    <xdr:row>39</xdr:row>
                    <xdr:rowOff>247650</xdr:rowOff>
                  </to>
                </anchor>
              </controlPr>
            </control>
          </mc:Choice>
        </mc:AlternateContent>
        <mc:AlternateContent xmlns:mc="http://schemas.openxmlformats.org/markup-compatibility/2006">
          <mc:Choice Requires="x14">
            <control shapeId="22640" r:id="rId53" name="Check Box 112">
              <controlPr defaultSize="0" autoFill="0" autoLine="0" autoPict="0">
                <anchor moveWithCells="1">
                  <from>
                    <xdr:col>12</xdr:col>
                    <xdr:colOff>266700</xdr:colOff>
                    <xdr:row>39</xdr:row>
                    <xdr:rowOff>57150</xdr:rowOff>
                  </from>
                  <to>
                    <xdr:col>12</xdr:col>
                    <xdr:colOff>476250</xdr:colOff>
                    <xdr:row>39</xdr:row>
                    <xdr:rowOff>257175</xdr:rowOff>
                  </to>
                </anchor>
              </controlPr>
            </control>
          </mc:Choice>
        </mc:AlternateContent>
        <mc:AlternateContent xmlns:mc="http://schemas.openxmlformats.org/markup-compatibility/2006">
          <mc:Choice Requires="x14">
            <control shapeId="22641" r:id="rId54" name="Check Box 113">
              <controlPr defaultSize="0" autoFill="0" autoLine="0" autoPict="0">
                <anchor moveWithCells="1">
                  <from>
                    <xdr:col>10</xdr:col>
                    <xdr:colOff>266700</xdr:colOff>
                    <xdr:row>40</xdr:row>
                    <xdr:rowOff>47625</xdr:rowOff>
                  </from>
                  <to>
                    <xdr:col>10</xdr:col>
                    <xdr:colOff>476250</xdr:colOff>
                    <xdr:row>40</xdr:row>
                    <xdr:rowOff>257175</xdr:rowOff>
                  </to>
                </anchor>
              </controlPr>
            </control>
          </mc:Choice>
        </mc:AlternateContent>
        <mc:AlternateContent xmlns:mc="http://schemas.openxmlformats.org/markup-compatibility/2006">
          <mc:Choice Requires="x14">
            <control shapeId="22642" r:id="rId55" name="Check Box 114">
              <controlPr defaultSize="0" autoFill="0" autoLine="0" autoPict="0">
                <anchor moveWithCells="1">
                  <from>
                    <xdr:col>15</xdr:col>
                    <xdr:colOff>209550</xdr:colOff>
                    <xdr:row>40</xdr:row>
                    <xdr:rowOff>38100</xdr:rowOff>
                  </from>
                  <to>
                    <xdr:col>15</xdr:col>
                    <xdr:colOff>428625</xdr:colOff>
                    <xdr:row>40</xdr:row>
                    <xdr:rowOff>247650</xdr:rowOff>
                  </to>
                </anchor>
              </controlPr>
            </control>
          </mc:Choice>
        </mc:AlternateContent>
        <mc:AlternateContent xmlns:mc="http://schemas.openxmlformats.org/markup-compatibility/2006">
          <mc:Choice Requires="x14">
            <control shapeId="22643" r:id="rId56" name="Check Box 115">
              <controlPr defaultSize="0" autoFill="0" autoLine="0" autoPict="0">
                <anchor moveWithCells="1">
                  <from>
                    <xdr:col>9</xdr:col>
                    <xdr:colOff>266700</xdr:colOff>
                    <xdr:row>40</xdr:row>
                    <xdr:rowOff>28575</xdr:rowOff>
                  </from>
                  <to>
                    <xdr:col>9</xdr:col>
                    <xdr:colOff>476250</xdr:colOff>
                    <xdr:row>40</xdr:row>
                    <xdr:rowOff>228600</xdr:rowOff>
                  </to>
                </anchor>
              </controlPr>
            </control>
          </mc:Choice>
        </mc:AlternateContent>
        <mc:AlternateContent xmlns:mc="http://schemas.openxmlformats.org/markup-compatibility/2006">
          <mc:Choice Requires="x14">
            <control shapeId="22644" r:id="rId57" name="Check Box 116">
              <controlPr defaultSize="0" autoFill="0" autoLine="0" autoPict="0">
                <anchor moveWithCells="1">
                  <from>
                    <xdr:col>13</xdr:col>
                    <xdr:colOff>276225</xdr:colOff>
                    <xdr:row>40</xdr:row>
                    <xdr:rowOff>47625</xdr:rowOff>
                  </from>
                  <to>
                    <xdr:col>13</xdr:col>
                    <xdr:colOff>485775</xdr:colOff>
                    <xdr:row>40</xdr:row>
                    <xdr:rowOff>247650</xdr:rowOff>
                  </to>
                </anchor>
              </controlPr>
            </control>
          </mc:Choice>
        </mc:AlternateContent>
        <mc:AlternateContent xmlns:mc="http://schemas.openxmlformats.org/markup-compatibility/2006">
          <mc:Choice Requires="x14">
            <control shapeId="22645" r:id="rId58" name="Check Box 117">
              <controlPr defaultSize="0" autoFill="0" autoLine="0" autoPict="0">
                <anchor moveWithCells="1">
                  <from>
                    <xdr:col>12</xdr:col>
                    <xdr:colOff>276225</xdr:colOff>
                    <xdr:row>40</xdr:row>
                    <xdr:rowOff>66675</xdr:rowOff>
                  </from>
                  <to>
                    <xdr:col>12</xdr:col>
                    <xdr:colOff>485775</xdr:colOff>
                    <xdr:row>40</xdr:row>
                    <xdr:rowOff>266700</xdr:rowOff>
                  </to>
                </anchor>
              </controlPr>
            </control>
          </mc:Choice>
        </mc:AlternateContent>
        <mc:AlternateContent xmlns:mc="http://schemas.openxmlformats.org/markup-compatibility/2006">
          <mc:Choice Requires="x14">
            <control shapeId="22646" r:id="rId59" name="Check Box 118">
              <controlPr defaultSize="0" autoFill="0" autoLine="0" autoPict="0">
                <anchor moveWithCells="1">
                  <from>
                    <xdr:col>14</xdr:col>
                    <xdr:colOff>238125</xdr:colOff>
                    <xdr:row>40</xdr:row>
                    <xdr:rowOff>66675</xdr:rowOff>
                  </from>
                  <to>
                    <xdr:col>14</xdr:col>
                    <xdr:colOff>457200</xdr:colOff>
                    <xdr:row>40</xdr:row>
                    <xdr:rowOff>266700</xdr:rowOff>
                  </to>
                </anchor>
              </controlPr>
            </control>
          </mc:Choice>
        </mc:AlternateContent>
        <mc:AlternateContent xmlns:mc="http://schemas.openxmlformats.org/markup-compatibility/2006">
          <mc:Choice Requires="x14">
            <control shapeId="22647" r:id="rId60" name="Check Box 119">
              <controlPr defaultSize="0" autoFill="0" autoLine="0" autoPict="0">
                <anchor moveWithCells="1">
                  <from>
                    <xdr:col>8</xdr:col>
                    <xdr:colOff>276225</xdr:colOff>
                    <xdr:row>40</xdr:row>
                    <xdr:rowOff>47625</xdr:rowOff>
                  </from>
                  <to>
                    <xdr:col>8</xdr:col>
                    <xdr:colOff>485775</xdr:colOff>
                    <xdr:row>40</xdr:row>
                    <xdr:rowOff>247650</xdr:rowOff>
                  </to>
                </anchor>
              </controlPr>
            </control>
          </mc:Choice>
        </mc:AlternateContent>
        <mc:AlternateContent xmlns:mc="http://schemas.openxmlformats.org/markup-compatibility/2006">
          <mc:Choice Requires="x14">
            <control shapeId="22648" r:id="rId61" name="Check Box 120">
              <controlPr defaultSize="0" autoFill="0" autoLine="0" autoPict="0">
                <anchor moveWithCells="1">
                  <from>
                    <xdr:col>11</xdr:col>
                    <xdr:colOff>276225</xdr:colOff>
                    <xdr:row>40</xdr:row>
                    <xdr:rowOff>57150</xdr:rowOff>
                  </from>
                  <to>
                    <xdr:col>11</xdr:col>
                    <xdr:colOff>485775</xdr:colOff>
                    <xdr:row>40</xdr:row>
                    <xdr:rowOff>257175</xdr:rowOff>
                  </to>
                </anchor>
              </controlPr>
            </control>
          </mc:Choice>
        </mc:AlternateContent>
        <mc:AlternateContent xmlns:mc="http://schemas.openxmlformats.org/markup-compatibility/2006">
          <mc:Choice Requires="x14">
            <control shapeId="22649" r:id="rId62" name="Check Box 121">
              <controlPr defaultSize="0" autoFill="0" autoLine="0" autoPict="0">
                <anchor moveWithCells="1">
                  <from>
                    <xdr:col>9</xdr:col>
                    <xdr:colOff>285750</xdr:colOff>
                    <xdr:row>41</xdr:row>
                    <xdr:rowOff>57150</xdr:rowOff>
                  </from>
                  <to>
                    <xdr:col>9</xdr:col>
                    <xdr:colOff>495300</xdr:colOff>
                    <xdr:row>41</xdr:row>
                    <xdr:rowOff>266700</xdr:rowOff>
                  </to>
                </anchor>
              </controlPr>
            </control>
          </mc:Choice>
        </mc:AlternateContent>
        <mc:AlternateContent xmlns:mc="http://schemas.openxmlformats.org/markup-compatibility/2006">
          <mc:Choice Requires="x14">
            <control shapeId="22650" r:id="rId63" name="Check Box 122">
              <controlPr defaultSize="0" autoFill="0" autoLine="0" autoPict="0">
                <anchor moveWithCells="1">
                  <from>
                    <xdr:col>13</xdr:col>
                    <xdr:colOff>266700</xdr:colOff>
                    <xdr:row>41</xdr:row>
                    <xdr:rowOff>47625</xdr:rowOff>
                  </from>
                  <to>
                    <xdr:col>13</xdr:col>
                    <xdr:colOff>476250</xdr:colOff>
                    <xdr:row>41</xdr:row>
                    <xdr:rowOff>257175</xdr:rowOff>
                  </to>
                </anchor>
              </controlPr>
            </control>
          </mc:Choice>
        </mc:AlternateContent>
        <mc:AlternateContent xmlns:mc="http://schemas.openxmlformats.org/markup-compatibility/2006">
          <mc:Choice Requires="x14">
            <control shapeId="22651" r:id="rId64" name="Check Box 123">
              <controlPr defaultSize="0" autoFill="0" autoLine="0" autoPict="0">
                <anchor moveWithCells="1">
                  <from>
                    <xdr:col>8</xdr:col>
                    <xdr:colOff>276225</xdr:colOff>
                    <xdr:row>41</xdr:row>
                    <xdr:rowOff>57150</xdr:rowOff>
                  </from>
                  <to>
                    <xdr:col>8</xdr:col>
                    <xdr:colOff>485775</xdr:colOff>
                    <xdr:row>41</xdr:row>
                    <xdr:rowOff>257175</xdr:rowOff>
                  </to>
                </anchor>
              </controlPr>
            </control>
          </mc:Choice>
        </mc:AlternateContent>
        <mc:AlternateContent xmlns:mc="http://schemas.openxmlformats.org/markup-compatibility/2006">
          <mc:Choice Requires="x14">
            <control shapeId="22652" r:id="rId65" name="Check Box 124">
              <controlPr defaultSize="0" autoFill="0" autoLine="0" autoPict="0">
                <anchor moveWithCells="1">
                  <from>
                    <xdr:col>11</xdr:col>
                    <xdr:colOff>276225</xdr:colOff>
                    <xdr:row>41</xdr:row>
                    <xdr:rowOff>38100</xdr:rowOff>
                  </from>
                  <to>
                    <xdr:col>11</xdr:col>
                    <xdr:colOff>485775</xdr:colOff>
                    <xdr:row>41</xdr:row>
                    <xdr:rowOff>247650</xdr:rowOff>
                  </to>
                </anchor>
              </controlPr>
            </control>
          </mc:Choice>
        </mc:AlternateContent>
        <mc:AlternateContent xmlns:mc="http://schemas.openxmlformats.org/markup-compatibility/2006">
          <mc:Choice Requires="x14">
            <control shapeId="22653" r:id="rId66" name="Check Box 125">
              <controlPr defaultSize="0" autoFill="0" autoLine="0" autoPict="0">
                <anchor moveWithCells="1">
                  <from>
                    <xdr:col>10</xdr:col>
                    <xdr:colOff>257175</xdr:colOff>
                    <xdr:row>41</xdr:row>
                    <xdr:rowOff>47625</xdr:rowOff>
                  </from>
                  <to>
                    <xdr:col>10</xdr:col>
                    <xdr:colOff>466725</xdr:colOff>
                    <xdr:row>41</xdr:row>
                    <xdr:rowOff>247650</xdr:rowOff>
                  </to>
                </anchor>
              </controlPr>
            </control>
          </mc:Choice>
        </mc:AlternateContent>
        <mc:AlternateContent xmlns:mc="http://schemas.openxmlformats.org/markup-compatibility/2006">
          <mc:Choice Requires="x14">
            <control shapeId="22654" r:id="rId67" name="Check Box 126">
              <controlPr defaultSize="0" autoFill="0" autoLine="0" autoPict="0">
                <anchor moveWithCells="1">
                  <from>
                    <xdr:col>12</xdr:col>
                    <xdr:colOff>285750</xdr:colOff>
                    <xdr:row>41</xdr:row>
                    <xdr:rowOff>57150</xdr:rowOff>
                  </from>
                  <to>
                    <xdr:col>12</xdr:col>
                    <xdr:colOff>495300</xdr:colOff>
                    <xdr:row>41</xdr:row>
                    <xdr:rowOff>257175</xdr:rowOff>
                  </to>
                </anchor>
              </controlPr>
            </control>
          </mc:Choice>
        </mc:AlternateContent>
        <mc:AlternateContent xmlns:mc="http://schemas.openxmlformats.org/markup-compatibility/2006">
          <mc:Choice Requires="x14">
            <control shapeId="22655" r:id="rId68" name="Check Box 127">
              <controlPr defaultSize="0" autoFill="0" autoLine="0" autoPict="0">
                <anchor moveWithCells="1">
                  <from>
                    <xdr:col>11</xdr:col>
                    <xdr:colOff>285750</xdr:colOff>
                    <xdr:row>42</xdr:row>
                    <xdr:rowOff>28575</xdr:rowOff>
                  </from>
                  <to>
                    <xdr:col>11</xdr:col>
                    <xdr:colOff>495300</xdr:colOff>
                    <xdr:row>42</xdr:row>
                    <xdr:rowOff>247650</xdr:rowOff>
                  </to>
                </anchor>
              </controlPr>
            </control>
          </mc:Choice>
        </mc:AlternateContent>
        <mc:AlternateContent xmlns:mc="http://schemas.openxmlformats.org/markup-compatibility/2006">
          <mc:Choice Requires="x14">
            <control shapeId="22656" r:id="rId69" name="Check Box 128">
              <controlPr defaultSize="0" autoFill="0" autoLine="0" autoPict="0">
                <anchor moveWithCells="1">
                  <from>
                    <xdr:col>8</xdr:col>
                    <xdr:colOff>257175</xdr:colOff>
                    <xdr:row>32</xdr:row>
                    <xdr:rowOff>47625</xdr:rowOff>
                  </from>
                  <to>
                    <xdr:col>8</xdr:col>
                    <xdr:colOff>466725</xdr:colOff>
                    <xdr:row>32</xdr:row>
                    <xdr:rowOff>266700</xdr:rowOff>
                  </to>
                </anchor>
              </controlPr>
            </control>
          </mc:Choice>
        </mc:AlternateContent>
        <mc:AlternateContent xmlns:mc="http://schemas.openxmlformats.org/markup-compatibility/2006">
          <mc:Choice Requires="x14">
            <control shapeId="22657" r:id="rId70" name="Check Box 129">
              <controlPr defaultSize="0" autoFill="0" autoLine="0" autoPict="0">
                <anchor moveWithCells="1">
                  <from>
                    <xdr:col>10</xdr:col>
                    <xdr:colOff>266700</xdr:colOff>
                    <xdr:row>42</xdr:row>
                    <xdr:rowOff>57150</xdr:rowOff>
                  </from>
                  <to>
                    <xdr:col>10</xdr:col>
                    <xdr:colOff>476250</xdr:colOff>
                    <xdr:row>42</xdr:row>
                    <xdr:rowOff>257175</xdr:rowOff>
                  </to>
                </anchor>
              </controlPr>
            </control>
          </mc:Choice>
        </mc:AlternateContent>
        <mc:AlternateContent xmlns:mc="http://schemas.openxmlformats.org/markup-compatibility/2006">
          <mc:Choice Requires="x14">
            <control shapeId="22658" r:id="rId71" name="Check Box 130">
              <controlPr defaultSize="0" autoFill="0" autoLine="0" autoPict="0">
                <anchor moveWithCells="1">
                  <from>
                    <xdr:col>14</xdr:col>
                    <xdr:colOff>219075</xdr:colOff>
                    <xdr:row>42</xdr:row>
                    <xdr:rowOff>47625</xdr:rowOff>
                  </from>
                  <to>
                    <xdr:col>14</xdr:col>
                    <xdr:colOff>428625</xdr:colOff>
                    <xdr:row>42</xdr:row>
                    <xdr:rowOff>247650</xdr:rowOff>
                  </to>
                </anchor>
              </controlPr>
            </control>
          </mc:Choice>
        </mc:AlternateContent>
        <mc:AlternateContent xmlns:mc="http://schemas.openxmlformats.org/markup-compatibility/2006">
          <mc:Choice Requires="x14">
            <control shapeId="22659" r:id="rId72" name="Check Box 131">
              <controlPr defaultSize="0" autoFill="0" autoLine="0" autoPict="0">
                <anchor moveWithCells="1">
                  <from>
                    <xdr:col>13</xdr:col>
                    <xdr:colOff>276225</xdr:colOff>
                    <xdr:row>42</xdr:row>
                    <xdr:rowOff>57150</xdr:rowOff>
                  </from>
                  <to>
                    <xdr:col>13</xdr:col>
                    <xdr:colOff>485775</xdr:colOff>
                    <xdr:row>42</xdr:row>
                    <xdr:rowOff>257175</xdr:rowOff>
                  </to>
                </anchor>
              </controlPr>
            </control>
          </mc:Choice>
        </mc:AlternateContent>
        <mc:AlternateContent xmlns:mc="http://schemas.openxmlformats.org/markup-compatibility/2006">
          <mc:Choice Requires="x14">
            <control shapeId="22660" r:id="rId73" name="Check Box 132">
              <controlPr defaultSize="0" autoFill="0" autoLine="0" autoPict="0">
                <anchor moveWithCells="1">
                  <from>
                    <xdr:col>15</xdr:col>
                    <xdr:colOff>266700</xdr:colOff>
                    <xdr:row>42</xdr:row>
                    <xdr:rowOff>66675</xdr:rowOff>
                  </from>
                  <to>
                    <xdr:col>15</xdr:col>
                    <xdr:colOff>476250</xdr:colOff>
                    <xdr:row>42</xdr:row>
                    <xdr:rowOff>266700</xdr:rowOff>
                  </to>
                </anchor>
              </controlPr>
            </control>
          </mc:Choice>
        </mc:AlternateContent>
        <mc:AlternateContent xmlns:mc="http://schemas.openxmlformats.org/markup-compatibility/2006">
          <mc:Choice Requires="x14">
            <control shapeId="22661" r:id="rId74" name="Check Box 133">
              <controlPr defaultSize="0" autoFill="0" autoLine="0" autoPict="0">
                <anchor moveWithCells="1">
                  <from>
                    <xdr:col>9</xdr:col>
                    <xdr:colOff>266700</xdr:colOff>
                    <xdr:row>42</xdr:row>
                    <xdr:rowOff>66675</xdr:rowOff>
                  </from>
                  <to>
                    <xdr:col>9</xdr:col>
                    <xdr:colOff>476250</xdr:colOff>
                    <xdr:row>42</xdr:row>
                    <xdr:rowOff>266700</xdr:rowOff>
                  </to>
                </anchor>
              </controlPr>
            </control>
          </mc:Choice>
        </mc:AlternateContent>
        <mc:AlternateContent xmlns:mc="http://schemas.openxmlformats.org/markup-compatibility/2006">
          <mc:Choice Requires="x14">
            <control shapeId="22662" r:id="rId75" name="Check Box 134">
              <controlPr defaultSize="0" autoFill="0" autoLine="0" autoPict="0">
                <anchor moveWithCells="1">
                  <from>
                    <xdr:col>12</xdr:col>
                    <xdr:colOff>285750</xdr:colOff>
                    <xdr:row>42</xdr:row>
                    <xdr:rowOff>76200</xdr:rowOff>
                  </from>
                  <to>
                    <xdr:col>12</xdr:col>
                    <xdr:colOff>495300</xdr:colOff>
                    <xdr:row>42</xdr:row>
                    <xdr:rowOff>276225</xdr:rowOff>
                  </to>
                </anchor>
              </controlPr>
            </control>
          </mc:Choice>
        </mc:AlternateContent>
        <mc:AlternateContent xmlns:mc="http://schemas.openxmlformats.org/markup-compatibility/2006">
          <mc:Choice Requires="x14">
            <control shapeId="22663" r:id="rId76" name="Check Box 135">
              <controlPr defaultSize="0" autoFill="0" autoLine="0" autoPict="0">
                <anchor moveWithCells="1">
                  <from>
                    <xdr:col>8</xdr:col>
                    <xdr:colOff>285750</xdr:colOff>
                    <xdr:row>42</xdr:row>
                    <xdr:rowOff>47625</xdr:rowOff>
                  </from>
                  <to>
                    <xdr:col>8</xdr:col>
                    <xdr:colOff>495300</xdr:colOff>
                    <xdr:row>42</xdr:row>
                    <xdr:rowOff>247650</xdr:rowOff>
                  </to>
                </anchor>
              </controlPr>
            </control>
          </mc:Choice>
        </mc:AlternateContent>
        <mc:AlternateContent xmlns:mc="http://schemas.openxmlformats.org/markup-compatibility/2006">
          <mc:Choice Requires="x14">
            <control shapeId="22664" r:id="rId77" name="Check_West_All">
              <controlPr defaultSize="0" autoFill="0" autoLine="0" autoPict="0">
                <anchor moveWithCells="1">
                  <from>
                    <xdr:col>7</xdr:col>
                    <xdr:colOff>266700</xdr:colOff>
                    <xdr:row>34</xdr:row>
                    <xdr:rowOff>47625</xdr:rowOff>
                  </from>
                  <to>
                    <xdr:col>7</xdr:col>
                    <xdr:colOff>476250</xdr:colOff>
                    <xdr:row>34</xdr:row>
                    <xdr:rowOff>247650</xdr:rowOff>
                  </to>
                </anchor>
              </controlPr>
            </control>
          </mc:Choice>
        </mc:AlternateContent>
        <mc:AlternateContent xmlns:mc="http://schemas.openxmlformats.org/markup-compatibility/2006">
          <mc:Choice Requires="x14">
            <control shapeId="22665" r:id="rId78" name="Check_PNW_All">
              <controlPr defaultSize="0" autoFill="0" autoLine="0" autoPict="0">
                <anchor moveWithCells="1">
                  <from>
                    <xdr:col>7</xdr:col>
                    <xdr:colOff>276225</xdr:colOff>
                    <xdr:row>35</xdr:row>
                    <xdr:rowOff>57150</xdr:rowOff>
                  </from>
                  <to>
                    <xdr:col>7</xdr:col>
                    <xdr:colOff>485775</xdr:colOff>
                    <xdr:row>35</xdr:row>
                    <xdr:rowOff>257175</xdr:rowOff>
                  </to>
                </anchor>
              </controlPr>
            </control>
          </mc:Choice>
        </mc:AlternateContent>
        <mc:AlternateContent xmlns:mc="http://schemas.openxmlformats.org/markup-compatibility/2006">
          <mc:Choice Requires="x14">
            <control shapeId="22666" r:id="rId79" name="Check_Rocky_All">
              <controlPr defaultSize="0" autoFill="0" autoLine="0" autoPict="0">
                <anchor moveWithCells="1">
                  <from>
                    <xdr:col>7</xdr:col>
                    <xdr:colOff>276225</xdr:colOff>
                    <xdr:row>36</xdr:row>
                    <xdr:rowOff>57150</xdr:rowOff>
                  </from>
                  <to>
                    <xdr:col>7</xdr:col>
                    <xdr:colOff>485775</xdr:colOff>
                    <xdr:row>36</xdr:row>
                    <xdr:rowOff>257175</xdr:rowOff>
                  </to>
                </anchor>
              </controlPr>
            </control>
          </mc:Choice>
        </mc:AlternateContent>
        <mc:AlternateContent xmlns:mc="http://schemas.openxmlformats.org/markup-compatibility/2006">
          <mc:Choice Requires="x14">
            <control shapeId="22667" r:id="rId80" name="Check Box 139">
              <controlPr defaultSize="0" autoFill="0" autoLine="0" autoPict="0">
                <anchor moveWithCells="1">
                  <from>
                    <xdr:col>7</xdr:col>
                    <xdr:colOff>285750</xdr:colOff>
                    <xdr:row>37</xdr:row>
                    <xdr:rowOff>47625</xdr:rowOff>
                  </from>
                  <to>
                    <xdr:col>7</xdr:col>
                    <xdr:colOff>495300</xdr:colOff>
                    <xdr:row>37</xdr:row>
                    <xdr:rowOff>247650</xdr:rowOff>
                  </to>
                </anchor>
              </controlPr>
            </control>
          </mc:Choice>
        </mc:AlternateContent>
        <mc:AlternateContent xmlns:mc="http://schemas.openxmlformats.org/markup-compatibility/2006">
          <mc:Choice Requires="x14">
            <control shapeId="22668" r:id="rId81" name="Check Box 140">
              <controlPr defaultSize="0" autoFill="0" autoLine="0" autoPict="0">
                <anchor moveWithCells="1">
                  <from>
                    <xdr:col>7</xdr:col>
                    <xdr:colOff>276225</xdr:colOff>
                    <xdr:row>38</xdr:row>
                    <xdr:rowOff>57150</xdr:rowOff>
                  </from>
                  <to>
                    <xdr:col>7</xdr:col>
                    <xdr:colOff>485775</xdr:colOff>
                    <xdr:row>38</xdr:row>
                    <xdr:rowOff>266700</xdr:rowOff>
                  </to>
                </anchor>
              </controlPr>
            </control>
          </mc:Choice>
        </mc:AlternateContent>
        <mc:AlternateContent xmlns:mc="http://schemas.openxmlformats.org/markup-compatibility/2006">
          <mc:Choice Requires="x14">
            <control shapeId="22669" r:id="rId82" name="Check Box 141">
              <controlPr defaultSize="0" autoFill="0" autoLine="0" autoPict="0">
                <anchor moveWithCells="1">
                  <from>
                    <xdr:col>7</xdr:col>
                    <xdr:colOff>266700</xdr:colOff>
                    <xdr:row>39</xdr:row>
                    <xdr:rowOff>47625</xdr:rowOff>
                  </from>
                  <to>
                    <xdr:col>7</xdr:col>
                    <xdr:colOff>476250</xdr:colOff>
                    <xdr:row>39</xdr:row>
                    <xdr:rowOff>247650</xdr:rowOff>
                  </to>
                </anchor>
              </controlPr>
            </control>
          </mc:Choice>
        </mc:AlternateContent>
        <mc:AlternateContent xmlns:mc="http://schemas.openxmlformats.org/markup-compatibility/2006">
          <mc:Choice Requires="x14">
            <control shapeId="22670" r:id="rId83" name="Check Box 142">
              <controlPr defaultSize="0" autoFill="0" autoLine="0" autoPict="0">
                <anchor moveWithCells="1">
                  <from>
                    <xdr:col>7</xdr:col>
                    <xdr:colOff>276225</xdr:colOff>
                    <xdr:row>40</xdr:row>
                    <xdr:rowOff>47625</xdr:rowOff>
                  </from>
                  <to>
                    <xdr:col>7</xdr:col>
                    <xdr:colOff>485775</xdr:colOff>
                    <xdr:row>40</xdr:row>
                    <xdr:rowOff>247650</xdr:rowOff>
                  </to>
                </anchor>
              </controlPr>
            </control>
          </mc:Choice>
        </mc:AlternateContent>
        <mc:AlternateContent xmlns:mc="http://schemas.openxmlformats.org/markup-compatibility/2006">
          <mc:Choice Requires="x14">
            <control shapeId="22671" r:id="rId84" name="Check Box 143">
              <controlPr defaultSize="0" autoFill="0" autoLine="0" autoPict="0">
                <anchor moveWithCells="1">
                  <from>
                    <xdr:col>7</xdr:col>
                    <xdr:colOff>276225</xdr:colOff>
                    <xdr:row>41</xdr:row>
                    <xdr:rowOff>57150</xdr:rowOff>
                  </from>
                  <to>
                    <xdr:col>7</xdr:col>
                    <xdr:colOff>485775</xdr:colOff>
                    <xdr:row>41</xdr:row>
                    <xdr:rowOff>257175</xdr:rowOff>
                  </to>
                </anchor>
              </controlPr>
            </control>
          </mc:Choice>
        </mc:AlternateContent>
        <mc:AlternateContent xmlns:mc="http://schemas.openxmlformats.org/markup-compatibility/2006">
          <mc:Choice Requires="x14">
            <control shapeId="22672" r:id="rId85" name="Check Box 144">
              <controlPr defaultSize="0" autoFill="0" autoLine="0" autoPict="0">
                <anchor moveWithCells="1">
                  <from>
                    <xdr:col>7</xdr:col>
                    <xdr:colOff>285750</xdr:colOff>
                    <xdr:row>42</xdr:row>
                    <xdr:rowOff>47625</xdr:rowOff>
                  </from>
                  <to>
                    <xdr:col>7</xdr:col>
                    <xdr:colOff>495300</xdr:colOff>
                    <xdr:row>42</xdr:row>
                    <xdr:rowOff>247650</xdr:rowOff>
                  </to>
                </anchor>
              </controlPr>
            </control>
          </mc:Choice>
        </mc:AlternateContent>
        <mc:AlternateContent xmlns:mc="http://schemas.openxmlformats.org/markup-compatibility/2006">
          <mc:Choice Requires="x14">
            <control shapeId="22707" r:id="rId86" name="Check Box 179">
              <controlPr defaultSize="0" autoFill="0" autoLine="0" autoPict="0">
                <anchor moveWithCells="1">
                  <from>
                    <xdr:col>15</xdr:col>
                    <xdr:colOff>190500</xdr:colOff>
                    <xdr:row>68</xdr:row>
                    <xdr:rowOff>47625</xdr:rowOff>
                  </from>
                  <to>
                    <xdr:col>15</xdr:col>
                    <xdr:colOff>400050</xdr:colOff>
                    <xdr:row>68</xdr:row>
                    <xdr:rowOff>247650</xdr:rowOff>
                  </to>
                </anchor>
              </controlPr>
            </control>
          </mc:Choice>
        </mc:AlternateContent>
        <mc:AlternateContent xmlns:mc="http://schemas.openxmlformats.org/markup-compatibility/2006">
          <mc:Choice Requires="x14">
            <control shapeId="22712" r:id="rId87" name="Check Box 184">
              <controlPr defaultSize="0" autoFill="0" autoLine="0" autoPict="0">
                <anchor moveWithCells="1">
                  <from>
                    <xdr:col>11</xdr:col>
                    <xdr:colOff>381000</xdr:colOff>
                    <xdr:row>44</xdr:row>
                    <xdr:rowOff>28575</xdr:rowOff>
                  </from>
                  <to>
                    <xdr:col>11</xdr:col>
                    <xdr:colOff>590550</xdr:colOff>
                    <xdr:row>44</xdr:row>
                    <xdr:rowOff>247650</xdr:rowOff>
                  </to>
                </anchor>
              </controlPr>
            </control>
          </mc:Choice>
        </mc:AlternateContent>
        <mc:AlternateContent xmlns:mc="http://schemas.openxmlformats.org/markup-compatibility/2006">
          <mc:Choice Requires="x14">
            <control shapeId="22713" r:id="rId88" name="Check Box 185">
              <controlPr defaultSize="0" autoFill="0" autoLine="0" autoPict="0">
                <anchor moveWithCells="1">
                  <from>
                    <xdr:col>10</xdr:col>
                    <xdr:colOff>266700</xdr:colOff>
                    <xdr:row>44</xdr:row>
                    <xdr:rowOff>57150</xdr:rowOff>
                  </from>
                  <to>
                    <xdr:col>10</xdr:col>
                    <xdr:colOff>476250</xdr:colOff>
                    <xdr:row>44</xdr:row>
                    <xdr:rowOff>257175</xdr:rowOff>
                  </to>
                </anchor>
              </controlPr>
            </control>
          </mc:Choice>
        </mc:AlternateContent>
        <mc:AlternateContent xmlns:mc="http://schemas.openxmlformats.org/markup-compatibility/2006">
          <mc:Choice Requires="x14">
            <control shapeId="22714" r:id="rId89" name="Check Box 186">
              <controlPr defaultSize="0" autoFill="0" autoLine="0" autoPict="0">
                <anchor moveWithCells="1">
                  <from>
                    <xdr:col>9</xdr:col>
                    <xdr:colOff>266700</xdr:colOff>
                    <xdr:row>44</xdr:row>
                    <xdr:rowOff>66675</xdr:rowOff>
                  </from>
                  <to>
                    <xdr:col>9</xdr:col>
                    <xdr:colOff>476250</xdr:colOff>
                    <xdr:row>44</xdr:row>
                    <xdr:rowOff>266700</xdr:rowOff>
                  </to>
                </anchor>
              </controlPr>
            </control>
          </mc:Choice>
        </mc:AlternateContent>
        <mc:AlternateContent xmlns:mc="http://schemas.openxmlformats.org/markup-compatibility/2006">
          <mc:Choice Requires="x14">
            <control shapeId="22715" r:id="rId90" name="Check Box 187">
              <controlPr defaultSize="0" autoFill="0" autoLine="0" autoPict="0">
                <anchor moveWithCells="1">
                  <from>
                    <xdr:col>8</xdr:col>
                    <xdr:colOff>285750</xdr:colOff>
                    <xdr:row>44</xdr:row>
                    <xdr:rowOff>47625</xdr:rowOff>
                  </from>
                  <to>
                    <xdr:col>8</xdr:col>
                    <xdr:colOff>495300</xdr:colOff>
                    <xdr:row>44</xdr:row>
                    <xdr:rowOff>247650</xdr:rowOff>
                  </to>
                </anchor>
              </controlPr>
            </control>
          </mc:Choice>
        </mc:AlternateContent>
        <mc:AlternateContent xmlns:mc="http://schemas.openxmlformats.org/markup-compatibility/2006">
          <mc:Choice Requires="x14">
            <control shapeId="22716" r:id="rId91" name="Check Box 188">
              <controlPr defaultSize="0" autoFill="0" autoLine="0" autoPict="0">
                <anchor moveWithCells="1">
                  <from>
                    <xdr:col>7</xdr:col>
                    <xdr:colOff>285750</xdr:colOff>
                    <xdr:row>44</xdr:row>
                    <xdr:rowOff>47625</xdr:rowOff>
                  </from>
                  <to>
                    <xdr:col>7</xdr:col>
                    <xdr:colOff>495300</xdr:colOff>
                    <xdr:row>44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EAB6B9-EACC-466E-8830-CA679B89B968}">
          <x14:formula1>
            <xm:f>Control!$N$8:$N$12</xm:f>
          </x14:formula1>
          <xm:sqref>H76:H85 H87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839B-1B3F-494E-B31C-A1F47159CE04}">
  <sheetPr codeName="Sheet7">
    <tabColor rgb="FF04529A"/>
    <pageSetUpPr fitToPage="1"/>
  </sheetPr>
  <dimension ref="A1:AH72"/>
  <sheetViews>
    <sheetView showGridLines="0" showRowColHeaders="0" zoomScale="98" zoomScaleNormal="98" workbookViewId="0">
      <pane ySplit="1" topLeftCell="A2" activePane="bottomLeft" state="frozen"/>
      <selection pane="bottomLeft" activeCell="AJ11" sqref="AJ11"/>
    </sheetView>
  </sheetViews>
  <sheetFormatPr defaultColWidth="9.28515625" defaultRowHeight="21.95" customHeight="1" x14ac:dyDescent="0.25"/>
  <cols>
    <col min="1" max="1" width="4.7109375" style="84" customWidth="1"/>
    <col min="2" max="6" width="9.28515625" style="84"/>
    <col min="7" max="7" width="10.5703125" style="84" bestFit="1" customWidth="1"/>
    <col min="8" max="12" width="9.28515625" style="84"/>
    <col min="13" max="13" width="9.28515625" style="84" customWidth="1"/>
    <col min="14" max="19" width="9.28515625" style="84"/>
    <col min="20" max="20" width="17.85546875" style="84" bestFit="1" customWidth="1"/>
    <col min="21" max="21" width="4.7109375" style="84" customWidth="1"/>
    <col min="22" max="22" width="9.28515625" style="84"/>
    <col min="23" max="34" width="9.28515625" style="84" hidden="1" customWidth="1"/>
    <col min="35" max="16384" width="9.28515625" style="84"/>
  </cols>
  <sheetData>
    <row r="1" spans="1:34" s="73" customFormat="1" ht="63" customHeight="1" x14ac:dyDescent="0.25">
      <c r="A1" s="375" t="s">
        <v>251</v>
      </c>
      <c r="B1" s="375"/>
      <c r="C1" s="375"/>
      <c r="D1" s="375"/>
      <c r="E1" s="375"/>
      <c r="F1" s="375"/>
      <c r="G1" s="375"/>
      <c r="H1" s="375"/>
      <c r="I1" s="375"/>
      <c r="J1" s="375"/>
      <c r="K1" s="375"/>
      <c r="L1" s="375"/>
      <c r="M1" s="375"/>
      <c r="N1" s="375"/>
      <c r="O1" s="375"/>
      <c r="P1" s="375"/>
      <c r="Q1" s="375"/>
      <c r="R1" s="375"/>
      <c r="S1" s="375"/>
      <c r="T1" s="375"/>
      <c r="U1" s="375"/>
    </row>
    <row r="2" spans="1:34" s="194" customFormat="1" ht="24" customHeight="1" x14ac:dyDescent="0.2">
      <c r="A2" s="104"/>
      <c r="B2" s="191"/>
      <c r="C2" s="376"/>
      <c r="D2" s="376"/>
      <c r="E2" s="376"/>
      <c r="F2" s="376"/>
      <c r="G2" s="376"/>
      <c r="H2" s="376"/>
      <c r="I2" s="376"/>
      <c r="J2" s="376"/>
      <c r="K2" s="376"/>
      <c r="L2" s="376"/>
      <c r="M2" s="376"/>
      <c r="N2" s="376"/>
      <c r="O2" s="376"/>
      <c r="P2" s="376"/>
      <c r="Q2" s="376"/>
      <c r="R2" s="376"/>
      <c r="S2" s="376"/>
      <c r="T2" s="192"/>
      <c r="U2" s="104"/>
      <c r="V2" s="193"/>
      <c r="W2" s="193"/>
      <c r="X2" s="193"/>
      <c r="Y2" s="193"/>
      <c r="Z2" s="193"/>
    </row>
    <row r="3" spans="1:34" s="87" customFormat="1" ht="30" customHeight="1" x14ac:dyDescent="0.25">
      <c r="A3" s="105"/>
      <c r="B3" s="110"/>
      <c r="C3" s="419" t="s">
        <v>148</v>
      </c>
      <c r="D3" s="419"/>
      <c r="E3" s="419"/>
      <c r="F3" s="419"/>
      <c r="G3" s="419"/>
      <c r="H3" s="147"/>
      <c r="I3" s="147"/>
      <c r="J3" s="147"/>
      <c r="K3" s="147"/>
      <c r="L3" s="147"/>
      <c r="M3" s="147"/>
      <c r="N3" s="147"/>
      <c r="O3" s="147"/>
      <c r="P3" s="147"/>
      <c r="Q3" s="147"/>
      <c r="R3" s="147"/>
      <c r="S3" s="147"/>
      <c r="T3" s="148"/>
      <c r="U3" s="105"/>
    </row>
    <row r="4" spans="1:34" s="87" customFormat="1" ht="105" customHeight="1" x14ac:dyDescent="0.25">
      <c r="A4" s="107"/>
      <c r="B4" s="148"/>
      <c r="C4" s="450" t="s">
        <v>377</v>
      </c>
      <c r="D4" s="450"/>
      <c r="E4" s="450"/>
      <c r="F4" s="450"/>
      <c r="G4" s="450"/>
      <c r="H4" s="450"/>
      <c r="I4" s="450"/>
      <c r="J4" s="450"/>
      <c r="K4" s="450"/>
      <c r="L4" s="450"/>
      <c r="M4" s="450"/>
      <c r="N4" s="450"/>
      <c r="O4" s="450"/>
      <c r="P4" s="450"/>
      <c r="Q4" s="450"/>
      <c r="R4" s="450"/>
      <c r="S4" s="450"/>
      <c r="T4" s="148"/>
      <c r="U4" s="107"/>
      <c r="W4" s="84" t="s">
        <v>362</v>
      </c>
    </row>
    <row r="5" spans="1:34" s="87" customFormat="1" ht="21.95" customHeight="1" x14ac:dyDescent="0.2">
      <c r="A5" s="107"/>
      <c r="B5" s="148"/>
      <c r="C5" s="459" t="s">
        <v>378</v>
      </c>
      <c r="D5" s="459"/>
      <c r="E5" s="459"/>
      <c r="F5" s="459"/>
      <c r="G5" s="460"/>
      <c r="H5" s="495" t="s">
        <v>456</v>
      </c>
      <c r="I5" s="456"/>
      <c r="J5" s="456"/>
      <c r="K5" s="456"/>
      <c r="L5" s="456"/>
      <c r="M5" s="456"/>
      <c r="N5" s="456"/>
      <c r="O5" s="456"/>
      <c r="P5" s="456"/>
      <c r="Q5" s="456"/>
      <c r="R5" s="456"/>
      <c r="S5" s="456"/>
      <c r="T5" s="148"/>
      <c r="U5" s="107"/>
      <c r="W5" s="448" t="s">
        <v>427</v>
      </c>
      <c r="X5" s="449"/>
      <c r="Y5" s="449"/>
      <c r="Z5" s="449"/>
      <c r="AA5" s="449"/>
      <c r="AB5" s="449"/>
      <c r="AC5" s="449"/>
      <c r="AD5" s="449"/>
      <c r="AE5" s="449"/>
      <c r="AF5" s="449"/>
      <c r="AG5" s="449"/>
      <c r="AH5" s="449"/>
    </row>
    <row r="6" spans="1:34" s="87" customFormat="1" ht="21.95" customHeight="1" x14ac:dyDescent="0.2">
      <c r="A6" s="107"/>
      <c r="B6" s="148"/>
      <c r="C6" s="459"/>
      <c r="D6" s="459"/>
      <c r="E6" s="459"/>
      <c r="F6" s="459"/>
      <c r="G6" s="460"/>
      <c r="H6" s="456"/>
      <c r="I6" s="456"/>
      <c r="J6" s="456"/>
      <c r="K6" s="456"/>
      <c r="L6" s="456"/>
      <c r="M6" s="456"/>
      <c r="N6" s="456"/>
      <c r="O6" s="456"/>
      <c r="P6" s="456"/>
      <c r="Q6" s="456"/>
      <c r="R6" s="456"/>
      <c r="S6" s="456"/>
      <c r="T6" s="148"/>
      <c r="U6" s="107"/>
      <c r="W6" s="449"/>
      <c r="X6" s="449"/>
      <c r="Y6" s="449"/>
      <c r="Z6" s="449"/>
      <c r="AA6" s="449"/>
      <c r="AB6" s="449"/>
      <c r="AC6" s="449"/>
      <c r="AD6" s="449"/>
      <c r="AE6" s="449"/>
      <c r="AF6" s="449"/>
      <c r="AG6" s="449"/>
      <c r="AH6" s="449"/>
    </row>
    <row r="7" spans="1:34" s="87" customFormat="1" ht="21.95" customHeight="1" x14ac:dyDescent="0.2">
      <c r="A7" s="107"/>
      <c r="B7" s="148"/>
      <c r="C7" s="151"/>
      <c r="D7" s="151"/>
      <c r="E7" s="151"/>
      <c r="F7" s="151"/>
      <c r="G7" s="151"/>
      <c r="H7" s="456"/>
      <c r="I7" s="456"/>
      <c r="J7" s="456"/>
      <c r="K7" s="456"/>
      <c r="L7" s="456"/>
      <c r="M7" s="456" t="b">
        <v>0</v>
      </c>
      <c r="N7" s="456"/>
      <c r="O7" s="456"/>
      <c r="P7" s="456"/>
      <c r="Q7" s="456"/>
      <c r="R7" s="456"/>
      <c r="S7" s="456"/>
      <c r="T7" s="148"/>
      <c r="U7" s="107"/>
      <c r="W7" s="449"/>
      <c r="X7" s="449"/>
      <c r="Y7" s="449"/>
      <c r="Z7" s="449"/>
      <c r="AA7" s="449"/>
      <c r="AB7" s="449"/>
      <c r="AC7" s="449"/>
      <c r="AD7" s="449"/>
      <c r="AE7" s="449"/>
      <c r="AF7" s="449"/>
      <c r="AG7" s="449"/>
      <c r="AH7" s="449"/>
    </row>
    <row r="8" spans="1:34" s="87" customFormat="1" ht="21.95" customHeight="1" x14ac:dyDescent="0.2">
      <c r="A8" s="107"/>
      <c r="B8" s="148"/>
      <c r="C8" s="151"/>
      <c r="D8" s="151"/>
      <c r="E8" s="195" t="s">
        <v>198</v>
      </c>
      <c r="F8" s="196"/>
      <c r="G8" s="197"/>
      <c r="H8" s="456"/>
      <c r="I8" s="456"/>
      <c r="J8" s="456"/>
      <c r="K8" s="456"/>
      <c r="L8" s="456"/>
      <c r="M8" s="456"/>
      <c r="N8" s="456"/>
      <c r="O8" s="456"/>
      <c r="P8" s="456"/>
      <c r="Q8" s="456"/>
      <c r="R8" s="456"/>
      <c r="S8" s="456"/>
      <c r="T8" s="148"/>
      <c r="U8" s="107"/>
      <c r="W8" s="449"/>
      <c r="X8" s="449"/>
      <c r="Y8" s="449"/>
      <c r="Z8" s="449"/>
      <c r="AA8" s="449"/>
      <c r="AB8" s="449"/>
      <c r="AC8" s="449"/>
      <c r="AD8" s="449"/>
      <c r="AE8" s="449"/>
      <c r="AF8" s="449"/>
      <c r="AG8" s="449"/>
      <c r="AH8" s="449"/>
    </row>
    <row r="9" spans="1:34" s="87" customFormat="1" ht="21.95" customHeight="1" x14ac:dyDescent="0.2">
      <c r="A9" s="107"/>
      <c r="B9" s="148"/>
      <c r="C9" s="151"/>
      <c r="D9" s="151"/>
      <c r="E9" s="336" t="s">
        <v>210</v>
      </c>
      <c r="F9" s="196"/>
      <c r="G9" s="197"/>
      <c r="H9" s="456"/>
      <c r="I9" s="456"/>
      <c r="J9" s="456"/>
      <c r="K9" s="456"/>
      <c r="L9" s="456"/>
      <c r="M9" s="456"/>
      <c r="N9" s="456"/>
      <c r="O9" s="456"/>
      <c r="P9" s="456"/>
      <c r="Q9" s="456"/>
      <c r="R9" s="456"/>
      <c r="S9" s="456"/>
      <c r="T9" s="148"/>
      <c r="U9" s="107"/>
      <c r="W9" s="449"/>
      <c r="X9" s="449"/>
      <c r="Y9" s="449"/>
      <c r="Z9" s="449"/>
      <c r="AA9" s="449"/>
      <c r="AB9" s="449"/>
      <c r="AC9" s="449"/>
      <c r="AD9" s="449"/>
      <c r="AE9" s="449"/>
      <c r="AF9" s="449"/>
      <c r="AG9" s="449"/>
      <c r="AH9" s="449"/>
    </row>
    <row r="10" spans="1:34" s="87" customFormat="1" ht="21.95" customHeight="1" x14ac:dyDescent="0.2">
      <c r="A10" s="109"/>
      <c r="B10" s="148"/>
      <c r="C10" s="151"/>
      <c r="D10" s="151"/>
      <c r="E10" s="336" t="s">
        <v>212</v>
      </c>
      <c r="F10" s="196"/>
      <c r="G10" s="197"/>
      <c r="H10" s="456"/>
      <c r="I10" s="456"/>
      <c r="J10" s="456"/>
      <c r="K10" s="456"/>
      <c r="L10" s="456"/>
      <c r="M10" s="456"/>
      <c r="N10" s="456"/>
      <c r="O10" s="456"/>
      <c r="P10" s="456"/>
      <c r="Q10" s="456"/>
      <c r="R10" s="456"/>
      <c r="S10" s="456"/>
      <c r="T10" s="305" t="str">
        <f>IF(AND(Profile&lt;&gt;Profile_Orig,Deployed=TRUE)," &lt;&lt; Revised","")</f>
        <v xml:space="preserve"> &lt;&lt; Revised</v>
      </c>
      <c r="U10" s="109"/>
      <c r="W10" s="449"/>
      <c r="X10" s="449"/>
      <c r="Y10" s="449"/>
      <c r="Z10" s="449"/>
      <c r="AA10" s="449"/>
      <c r="AB10" s="449"/>
      <c r="AC10" s="449"/>
      <c r="AD10" s="449"/>
      <c r="AE10" s="449"/>
      <c r="AF10" s="449"/>
      <c r="AG10" s="449"/>
      <c r="AH10" s="449"/>
    </row>
    <row r="11" spans="1:34" s="87" customFormat="1" ht="21.95" customHeight="1" x14ac:dyDescent="0.2">
      <c r="A11" s="107"/>
      <c r="B11" s="148"/>
      <c r="C11" s="151"/>
      <c r="D11" s="151"/>
      <c r="E11" s="336" t="s">
        <v>213</v>
      </c>
      <c r="F11" s="196"/>
      <c r="G11" s="197"/>
      <c r="H11" s="456"/>
      <c r="I11" s="456"/>
      <c r="J11" s="456"/>
      <c r="K11" s="456"/>
      <c r="L11" s="456"/>
      <c r="M11" s="456"/>
      <c r="N11" s="456"/>
      <c r="O11" s="456"/>
      <c r="P11" s="456"/>
      <c r="Q11" s="456"/>
      <c r="R11" s="456"/>
      <c r="S11" s="456"/>
      <c r="T11" s="148"/>
      <c r="U11" s="107"/>
      <c r="W11" s="449"/>
      <c r="X11" s="449"/>
      <c r="Y11" s="449"/>
      <c r="Z11" s="449"/>
      <c r="AA11" s="449"/>
      <c r="AB11" s="449"/>
      <c r="AC11" s="449"/>
      <c r="AD11" s="449"/>
      <c r="AE11" s="449"/>
      <c r="AF11" s="449"/>
      <c r="AG11" s="449"/>
      <c r="AH11" s="449"/>
    </row>
    <row r="12" spans="1:34" s="87" customFormat="1" ht="21.95" customHeight="1" x14ac:dyDescent="0.2">
      <c r="A12" s="107"/>
      <c r="B12" s="148"/>
      <c r="C12" s="333"/>
      <c r="D12" s="333"/>
      <c r="E12" s="336" t="s">
        <v>211</v>
      </c>
      <c r="F12" s="334"/>
      <c r="G12" s="334"/>
      <c r="H12" s="456"/>
      <c r="I12" s="456"/>
      <c r="J12" s="456"/>
      <c r="K12" s="456"/>
      <c r="L12" s="456"/>
      <c r="M12" s="456"/>
      <c r="N12" s="456"/>
      <c r="O12" s="456"/>
      <c r="P12" s="456"/>
      <c r="Q12" s="456"/>
      <c r="R12" s="456"/>
      <c r="S12" s="456"/>
      <c r="T12" s="148"/>
      <c r="U12" s="107"/>
      <c r="W12" s="449"/>
      <c r="X12" s="449"/>
      <c r="Y12" s="449"/>
      <c r="Z12" s="449"/>
      <c r="AA12" s="449"/>
      <c r="AB12" s="449"/>
      <c r="AC12" s="449"/>
      <c r="AD12" s="449"/>
      <c r="AE12" s="449"/>
      <c r="AF12" s="449"/>
      <c r="AG12" s="449"/>
      <c r="AH12" s="449"/>
    </row>
    <row r="13" spans="1:34" s="87" customFormat="1" ht="21.95" customHeight="1" x14ac:dyDescent="0.2">
      <c r="A13" s="108"/>
      <c r="B13" s="148"/>
      <c r="C13" s="451"/>
      <c r="D13" s="451"/>
      <c r="E13" s="451"/>
      <c r="F13" s="451"/>
      <c r="G13" s="451"/>
      <c r="H13" s="456"/>
      <c r="I13" s="456"/>
      <c r="J13" s="456"/>
      <c r="K13" s="456"/>
      <c r="L13" s="456"/>
      <c r="M13" s="456"/>
      <c r="N13" s="456"/>
      <c r="O13" s="456"/>
      <c r="P13" s="456"/>
      <c r="Q13" s="456"/>
      <c r="R13" s="456"/>
      <c r="S13" s="456"/>
      <c r="T13" s="148"/>
      <c r="U13" s="108"/>
      <c r="W13" s="449"/>
      <c r="X13" s="449"/>
      <c r="Y13" s="449"/>
      <c r="Z13" s="449"/>
      <c r="AA13" s="449"/>
      <c r="AB13" s="449"/>
      <c r="AC13" s="449"/>
      <c r="AD13" s="449"/>
      <c r="AE13" s="449"/>
      <c r="AF13" s="449"/>
      <c r="AG13" s="449"/>
      <c r="AH13" s="449"/>
    </row>
    <row r="14" spans="1:34" s="87" customFormat="1" ht="21.95" customHeight="1" x14ac:dyDescent="0.25">
      <c r="A14" s="106"/>
      <c r="B14" s="148"/>
      <c r="C14" s="452" t="s">
        <v>366</v>
      </c>
      <c r="D14" s="452"/>
      <c r="E14" s="452"/>
      <c r="F14" s="452"/>
      <c r="G14" s="452"/>
      <c r="H14" s="456"/>
      <c r="I14" s="456"/>
      <c r="J14" s="456"/>
      <c r="K14" s="456"/>
      <c r="L14" s="456"/>
      <c r="M14" s="456"/>
      <c r="N14" s="456"/>
      <c r="O14" s="456"/>
      <c r="P14" s="456"/>
      <c r="Q14" s="456"/>
      <c r="R14" s="456"/>
      <c r="S14" s="456"/>
      <c r="T14" s="198" t="s">
        <v>158</v>
      </c>
      <c r="U14" s="106"/>
      <c r="W14" s="449"/>
      <c r="X14" s="449"/>
      <c r="Y14" s="449"/>
      <c r="Z14" s="449"/>
      <c r="AA14" s="449"/>
      <c r="AB14" s="449"/>
      <c r="AC14" s="449"/>
      <c r="AD14" s="449"/>
      <c r="AE14" s="449"/>
      <c r="AF14" s="449"/>
      <c r="AG14" s="449"/>
      <c r="AH14" s="449"/>
    </row>
    <row r="15" spans="1:34" s="87" customFormat="1" ht="21.95" customHeight="1" x14ac:dyDescent="0.2">
      <c r="A15" s="188"/>
      <c r="B15" s="148"/>
      <c r="C15" s="439"/>
      <c r="D15" s="439"/>
      <c r="E15" s="439"/>
      <c r="F15" s="439"/>
      <c r="G15" s="439"/>
      <c r="H15" s="456"/>
      <c r="I15" s="456"/>
      <c r="J15" s="456"/>
      <c r="K15" s="456"/>
      <c r="L15" s="456"/>
      <c r="M15" s="456"/>
      <c r="N15" s="456"/>
      <c r="O15" s="456"/>
      <c r="P15" s="456"/>
      <c r="Q15" s="456"/>
      <c r="R15" s="456"/>
      <c r="S15" s="456"/>
      <c r="T15" s="199">
        <f>ROUND(LEN(H5)/5,0)</f>
        <v>258</v>
      </c>
      <c r="U15" s="188"/>
      <c r="W15" s="449"/>
      <c r="X15" s="449"/>
      <c r="Y15" s="449"/>
      <c r="Z15" s="449"/>
      <c r="AA15" s="449"/>
      <c r="AB15" s="449"/>
      <c r="AC15" s="449"/>
      <c r="AD15" s="449"/>
      <c r="AE15" s="449"/>
      <c r="AF15" s="449"/>
      <c r="AG15" s="449"/>
      <c r="AH15" s="449"/>
    </row>
    <row r="16" spans="1:34" ht="57" customHeight="1" x14ac:dyDescent="0.25">
      <c r="A16" s="189"/>
      <c r="B16" s="154"/>
      <c r="C16" s="335"/>
      <c r="D16" s="335"/>
      <c r="E16" s="335"/>
      <c r="F16" s="457" t="s">
        <v>384</v>
      </c>
      <c r="G16" s="458"/>
      <c r="H16" s="458"/>
      <c r="I16" s="458"/>
      <c r="J16" s="458"/>
      <c r="K16" s="458"/>
      <c r="L16" s="458"/>
      <c r="M16" s="458"/>
      <c r="N16" s="458"/>
      <c r="O16" s="458"/>
      <c r="P16" s="458"/>
      <c r="Q16" s="458"/>
      <c r="R16" s="458"/>
      <c r="S16" s="458"/>
      <c r="T16" s="154"/>
      <c r="U16" s="189"/>
    </row>
    <row r="17" spans="1:25" s="87" customFormat="1" ht="30" customHeight="1" x14ac:dyDescent="0.2">
      <c r="A17" s="105"/>
      <c r="B17" s="148"/>
      <c r="C17" s="419" t="s">
        <v>243</v>
      </c>
      <c r="D17" s="419"/>
      <c r="E17" s="419"/>
      <c r="F17" s="419"/>
      <c r="G17" s="419"/>
      <c r="H17" s="147"/>
      <c r="I17" s="147"/>
      <c r="J17" s="147"/>
      <c r="K17" s="147"/>
      <c r="L17" s="147"/>
      <c r="M17" s="147"/>
      <c r="N17" s="147"/>
      <c r="O17" s="147"/>
      <c r="P17" s="147"/>
      <c r="Q17" s="147"/>
      <c r="R17" s="147"/>
      <c r="S17" s="147"/>
      <c r="T17" s="148"/>
      <c r="U17" s="105"/>
    </row>
    <row r="18" spans="1:25" ht="25.5" customHeight="1" thickBot="1" x14ac:dyDescent="0.3">
      <c r="A18" s="106"/>
      <c r="B18" s="154"/>
      <c r="C18" s="450" t="s">
        <v>376</v>
      </c>
      <c r="D18" s="450"/>
      <c r="E18" s="450"/>
      <c r="F18" s="450"/>
      <c r="G18" s="450"/>
      <c r="H18" s="450"/>
      <c r="I18" s="450"/>
      <c r="J18" s="450"/>
      <c r="K18" s="450"/>
      <c r="L18" s="450"/>
      <c r="M18" s="450"/>
      <c r="N18" s="450"/>
      <c r="O18" s="450"/>
      <c r="P18" s="450"/>
      <c r="Q18" s="450"/>
      <c r="R18" s="450"/>
      <c r="S18" s="450"/>
      <c r="T18" s="154"/>
      <c r="U18" s="106"/>
      <c r="W18" s="348" t="s">
        <v>400</v>
      </c>
      <c r="X18" s="348"/>
      <c r="Y18" s="348" t="s">
        <v>401</v>
      </c>
    </row>
    <row r="19" spans="1:25" s="77" customFormat="1" ht="48.75" customHeight="1" thickBot="1" x14ac:dyDescent="0.3">
      <c r="A19" s="107"/>
      <c r="B19" s="110"/>
      <c r="C19" s="110"/>
      <c r="D19" s="200"/>
      <c r="E19" s="454" t="s">
        <v>375</v>
      </c>
      <c r="F19" s="454"/>
      <c r="G19" s="454"/>
      <c r="H19" s="454"/>
      <c r="I19" s="454"/>
      <c r="J19" s="454"/>
      <c r="K19" s="454"/>
      <c r="L19" s="454"/>
      <c r="M19" s="454"/>
      <c r="N19" s="455"/>
      <c r="O19" s="110"/>
      <c r="P19" s="110"/>
      <c r="Q19" s="110"/>
      <c r="R19" s="110"/>
      <c r="S19" s="110"/>
      <c r="T19" s="110"/>
      <c r="U19" s="106"/>
      <c r="W19" s="349" t="b">
        <v>0</v>
      </c>
      <c r="Y19" s="347" t="b">
        <v>0</v>
      </c>
    </row>
    <row r="20" spans="1:25" ht="15" customHeight="1" x14ac:dyDescent="0.25">
      <c r="A20" s="106"/>
      <c r="B20" s="154"/>
      <c r="C20" s="453"/>
      <c r="D20" s="453"/>
      <c r="E20" s="453"/>
      <c r="F20" s="453"/>
      <c r="G20" s="453"/>
      <c r="H20" s="453"/>
      <c r="I20" s="453"/>
      <c r="J20" s="453"/>
      <c r="K20" s="453"/>
      <c r="L20" s="453"/>
      <c r="M20" s="453"/>
      <c r="N20" s="453"/>
      <c r="O20" s="453"/>
      <c r="P20" s="453"/>
      <c r="Q20" s="453"/>
      <c r="R20" s="453"/>
      <c r="S20" s="453"/>
      <c r="T20" s="154"/>
      <c r="U20" s="106"/>
    </row>
    <row r="21" spans="1:25" ht="39.75" customHeight="1" x14ac:dyDescent="0.25">
      <c r="A21" s="106"/>
      <c r="B21" s="350" t="str">
        <f>Footer</f>
        <v xml:space="preserve">Return your completed form to Anthony Amato (anthony.amato@erg.com).  </v>
      </c>
      <c r="C21" s="352"/>
      <c r="D21" s="352"/>
      <c r="E21" s="352"/>
      <c r="F21" s="352"/>
      <c r="G21" s="352"/>
      <c r="H21" s="352"/>
      <c r="I21" s="352"/>
      <c r="J21" s="352"/>
      <c r="K21" s="352"/>
      <c r="L21" s="352"/>
      <c r="M21" s="352"/>
      <c r="N21" s="352"/>
      <c r="O21" s="352"/>
      <c r="P21" s="352"/>
      <c r="Q21" s="352"/>
      <c r="R21" s="352"/>
      <c r="S21" s="352"/>
      <c r="T21" s="352"/>
      <c r="U21" s="106"/>
    </row>
    <row r="22" spans="1:25" ht="21.95" customHeight="1" x14ac:dyDescent="0.25">
      <c r="A22" s="144"/>
      <c r="U22" s="144"/>
    </row>
    <row r="23" spans="1:25" ht="21.95" customHeight="1" x14ac:dyDescent="0.25">
      <c r="A23" s="144"/>
      <c r="U23" s="144"/>
    </row>
    <row r="24" spans="1:25" ht="21.95" customHeight="1" x14ac:dyDescent="0.25">
      <c r="A24" s="144"/>
      <c r="U24" s="144"/>
    </row>
    <row r="25" spans="1:25" ht="21.95" customHeight="1" x14ac:dyDescent="0.25">
      <c r="A25" s="144"/>
      <c r="U25" s="144"/>
    </row>
    <row r="26" spans="1:25" ht="21.95" customHeight="1" x14ac:dyDescent="0.25">
      <c r="A26" s="145"/>
      <c r="U26" s="145"/>
    </row>
    <row r="28" spans="1:25" ht="21.95" customHeight="1" x14ac:dyDescent="0.25">
      <c r="A28" s="87"/>
      <c r="U28" s="87"/>
    </row>
    <row r="29" spans="1:25" ht="21.95" customHeight="1" x14ac:dyDescent="0.25">
      <c r="A29" s="85"/>
      <c r="U29" s="85"/>
    </row>
    <row r="30" spans="1:25" ht="21.95" customHeight="1" x14ac:dyDescent="0.25">
      <c r="A30" s="145"/>
      <c r="U30" s="145"/>
    </row>
    <row r="31" spans="1:25" ht="21.95" customHeight="1" x14ac:dyDescent="0.25">
      <c r="A31" s="85"/>
      <c r="U31" s="85"/>
    </row>
    <row r="32" spans="1:25" ht="21.95" customHeight="1" x14ac:dyDescent="0.25">
      <c r="A32" s="85"/>
      <c r="U32" s="85"/>
    </row>
    <row r="33" spans="1:21" ht="21.95" customHeight="1" x14ac:dyDescent="0.25">
      <c r="A33" s="85"/>
      <c r="U33" s="85"/>
    </row>
    <row r="34" spans="1:21" ht="21.95" customHeight="1" x14ac:dyDescent="0.25">
      <c r="A34" s="85"/>
      <c r="U34" s="85"/>
    </row>
    <row r="35" spans="1:21" ht="21.95" customHeight="1" x14ac:dyDescent="0.25">
      <c r="A35" s="85"/>
      <c r="U35" s="85"/>
    </row>
    <row r="36" spans="1:21" ht="21.95" customHeight="1" x14ac:dyDescent="0.25">
      <c r="A36" s="85"/>
      <c r="U36" s="85"/>
    </row>
    <row r="37" spans="1:21" ht="21.95" customHeight="1" x14ac:dyDescent="0.25">
      <c r="A37" s="85"/>
      <c r="U37" s="85"/>
    </row>
    <row r="38" spans="1:21" ht="21.95" customHeight="1" x14ac:dyDescent="0.25">
      <c r="A38" s="85"/>
      <c r="U38" s="85"/>
    </row>
    <row r="39" spans="1:21" ht="21.95" customHeight="1" x14ac:dyDescent="0.25">
      <c r="A39" s="85"/>
      <c r="U39" s="85"/>
    </row>
    <row r="40" spans="1:21" ht="21.95" customHeight="1" x14ac:dyDescent="0.25">
      <c r="A40" s="85"/>
      <c r="U40" s="85"/>
    </row>
    <row r="41" spans="1:21" ht="21.95" customHeight="1" x14ac:dyDescent="0.25">
      <c r="A41" s="85"/>
      <c r="U41" s="85"/>
    </row>
    <row r="42" spans="1:21" ht="21.95" customHeight="1" x14ac:dyDescent="0.25">
      <c r="A42" s="85"/>
      <c r="U42" s="85"/>
    </row>
    <row r="43" spans="1:21" ht="21.95" customHeight="1" x14ac:dyDescent="0.25">
      <c r="A43" s="85"/>
      <c r="U43" s="85"/>
    </row>
    <row r="44" spans="1:21" ht="21.95" customHeight="1" x14ac:dyDescent="0.25">
      <c r="A44" s="85"/>
      <c r="U44" s="85"/>
    </row>
    <row r="45" spans="1:21" ht="21.95" customHeight="1" x14ac:dyDescent="0.25">
      <c r="A45" s="86"/>
      <c r="U45" s="86"/>
    </row>
    <row r="47" spans="1:21" ht="21.95" customHeight="1" x14ac:dyDescent="0.25">
      <c r="A47" s="87"/>
      <c r="U47" s="87"/>
    </row>
    <row r="48" spans="1:21" ht="21.95" customHeight="1" x14ac:dyDescent="0.25">
      <c r="A48" s="87"/>
      <c r="U48" s="87"/>
    </row>
    <row r="49" spans="1:21" ht="21.95" customHeight="1" x14ac:dyDescent="0.25">
      <c r="A49" s="87"/>
      <c r="U49" s="87"/>
    </row>
    <row r="50" spans="1:21" ht="21.95" customHeight="1" x14ac:dyDescent="0.25">
      <c r="A50" s="87"/>
      <c r="U50" s="87"/>
    </row>
    <row r="51" spans="1:21" ht="21.95" customHeight="1" x14ac:dyDescent="0.25">
      <c r="A51" s="87"/>
      <c r="U51" s="87"/>
    </row>
    <row r="52" spans="1:21" ht="21.95" customHeight="1" x14ac:dyDescent="0.25">
      <c r="A52" s="85"/>
      <c r="U52" s="85"/>
    </row>
    <row r="53" spans="1:21" ht="21.95" customHeight="1" x14ac:dyDescent="0.25">
      <c r="A53" s="87"/>
      <c r="U53" s="87"/>
    </row>
    <row r="54" spans="1:21" ht="21.95" customHeight="1" x14ac:dyDescent="0.25">
      <c r="A54" s="87"/>
      <c r="U54" s="87"/>
    </row>
    <row r="55" spans="1:21" ht="21.95" customHeight="1" x14ac:dyDescent="0.25">
      <c r="A55" s="87"/>
      <c r="U55" s="87"/>
    </row>
    <row r="56" spans="1:21" ht="21.95" customHeight="1" x14ac:dyDescent="0.25">
      <c r="A56" s="87"/>
      <c r="U56" s="87"/>
    </row>
    <row r="57" spans="1:21" ht="21.95" customHeight="1" x14ac:dyDescent="0.25">
      <c r="A57" s="87"/>
      <c r="U57" s="87"/>
    </row>
    <row r="59" spans="1:21" ht="21.95" customHeight="1" x14ac:dyDescent="0.25">
      <c r="A59" s="88"/>
      <c r="U59" s="88"/>
    </row>
    <row r="60" spans="1:21" ht="21.95" customHeight="1" x14ac:dyDescent="0.25">
      <c r="A60" s="86"/>
      <c r="U60" s="86"/>
    </row>
    <row r="61" spans="1:21" ht="21.95" customHeight="1" x14ac:dyDescent="0.25">
      <c r="A61" s="86"/>
      <c r="U61" s="86"/>
    </row>
    <row r="62" spans="1:21" ht="21.95" customHeight="1" x14ac:dyDescent="0.25">
      <c r="A62" s="86"/>
      <c r="U62" s="86"/>
    </row>
    <row r="63" spans="1:21" ht="21.95" customHeight="1" x14ac:dyDescent="0.25">
      <c r="A63" s="86"/>
      <c r="U63" s="86"/>
    </row>
    <row r="64" spans="1:21" ht="21.95" customHeight="1" x14ac:dyDescent="0.25">
      <c r="A64" s="86"/>
      <c r="U64" s="86"/>
    </row>
    <row r="65" spans="1:21" ht="21.95" customHeight="1" x14ac:dyDescent="0.25">
      <c r="A65" s="86"/>
      <c r="U65" s="86"/>
    </row>
    <row r="66" spans="1:21" ht="21.95" customHeight="1" x14ac:dyDescent="0.25">
      <c r="A66" s="86"/>
      <c r="U66" s="86"/>
    </row>
    <row r="67" spans="1:21" ht="21.95" customHeight="1" x14ac:dyDescent="0.25">
      <c r="A67" s="86"/>
      <c r="U67" s="86"/>
    </row>
    <row r="68" spans="1:21" ht="21.95" customHeight="1" x14ac:dyDescent="0.25">
      <c r="A68" s="86"/>
      <c r="U68" s="86"/>
    </row>
    <row r="69" spans="1:21" ht="21.95" customHeight="1" x14ac:dyDescent="0.25">
      <c r="A69" s="86"/>
      <c r="U69" s="86"/>
    </row>
    <row r="70" spans="1:21" ht="21.95" customHeight="1" x14ac:dyDescent="0.25">
      <c r="A70" s="86"/>
      <c r="U70" s="86"/>
    </row>
    <row r="72" spans="1:21" ht="21.95" customHeight="1" x14ac:dyDescent="0.25">
      <c r="A72" s="88"/>
      <c r="U72" s="88"/>
    </row>
  </sheetData>
  <sheetProtection algorithmName="SHA-512" hashValue="Rd1ElFChHrHRvqayRIvJQ385RUzod/LkTRbOeRRzffYYDgBxM2vou0WrsIRkOu+f7MOtAEk1Fn5eCb6w22JBTA==" saltValue="llpx8uVXHMzNu1U6lm07ew==" spinCount="100000" sheet="1" scenarios="1" formatRows="0"/>
  <mergeCells count="15">
    <mergeCell ref="C17:G17"/>
    <mergeCell ref="C18:S18"/>
    <mergeCell ref="C20:S20"/>
    <mergeCell ref="E19:N19"/>
    <mergeCell ref="H5:S15"/>
    <mergeCell ref="F16:S16"/>
    <mergeCell ref="C5:G6"/>
    <mergeCell ref="W5:AH15"/>
    <mergeCell ref="A1:U1"/>
    <mergeCell ref="C2:S2"/>
    <mergeCell ref="C4:S4"/>
    <mergeCell ref="C13:G13"/>
    <mergeCell ref="C14:G14"/>
    <mergeCell ref="C15:G15"/>
    <mergeCell ref="C3:G3"/>
  </mergeCells>
  <conditionalFormatting sqref="E19:N19">
    <cfRule type="expression" dxfId="10" priority="1">
      <formula>$W$19&lt;&gt;$Y$19</formula>
    </cfRule>
  </conditionalFormatting>
  <dataValidations count="1">
    <dataValidation allowBlank="1" showInputMessage="1" showErrorMessage="1" promptTitle="Partner Profile Description" prompt="If attempting to paste your profile description from another source, select this cell but paste the text into the formula bar located in Excel's menu ribbon above." sqref="H5:S15" xr:uid="{E7602D60-79E0-4D7D-8886-B85D5DAAE964}"/>
  </dataValidations>
  <printOptions horizontalCentered="1"/>
  <pageMargins left="0.7" right="0.7" top="0.75" bottom="0.75" header="0.3" footer="0.3"/>
  <pageSetup scale="64"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kAgreement">
              <controlPr defaultSize="0" autoFill="0" autoLine="0" autoPict="0">
                <anchor moveWithCells="1">
                  <from>
                    <xdr:col>3</xdr:col>
                    <xdr:colOff>276225</xdr:colOff>
                    <xdr:row>18</xdr:row>
                    <xdr:rowOff>0</xdr:rowOff>
                  </from>
                  <to>
                    <xdr:col>13</xdr:col>
                    <xdr:colOff>542925</xdr:colOff>
                    <xdr:row>18</xdr:row>
                    <xdr:rowOff>600075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4529A"/>
    <pageSetUpPr fitToPage="1"/>
  </sheetPr>
  <dimension ref="A1:AL306"/>
  <sheetViews>
    <sheetView showGridLines="0" showRowColHeaders="0" zoomScaleNormal="100" workbookViewId="0">
      <pane ySplit="4" topLeftCell="A5" activePane="bottomLeft" state="frozen"/>
      <selection pane="bottomLeft" activeCell="B4" sqref="B4"/>
    </sheetView>
  </sheetViews>
  <sheetFormatPr defaultRowHeight="12.75" x14ac:dyDescent="0.2"/>
  <cols>
    <col min="1" max="1" width="4.7109375" style="38" customWidth="1"/>
    <col min="2" max="2" width="25.7109375" style="38" customWidth="1"/>
    <col min="3" max="3" width="24.7109375" style="38" customWidth="1"/>
    <col min="4" max="4" width="22.7109375" style="38" customWidth="1"/>
    <col min="5" max="5" width="21.5703125" style="38" customWidth="1"/>
    <col min="6" max="6" width="6.5703125" style="38" hidden="1" customWidth="1"/>
    <col min="7" max="7" width="9" style="38" customWidth="1"/>
    <col min="8" max="8" width="10.42578125" style="38" customWidth="1"/>
    <col min="9" max="12" width="9" style="38" customWidth="1"/>
    <col min="13" max="13" width="11" style="38" customWidth="1"/>
    <col min="14" max="14" width="9" style="38" customWidth="1"/>
    <col min="15" max="16" width="14.7109375" style="38" customWidth="1"/>
    <col min="17" max="17" width="17.7109375" style="38" customWidth="1"/>
    <col min="18" max="18" width="35.7109375" style="42" customWidth="1"/>
    <col min="19" max="19" width="4.7109375" style="38" customWidth="1"/>
    <col min="20" max="20" width="9.7109375" style="38" customWidth="1"/>
    <col min="21" max="23" width="9.7109375" style="261" hidden="1" customWidth="1"/>
    <col min="24" max="24" width="9.7109375" style="274" hidden="1" customWidth="1"/>
    <col min="25" max="25" width="5" style="261" hidden="1" customWidth="1"/>
    <col min="26" max="33" width="9.7109375" style="261" hidden="1" customWidth="1"/>
    <col min="34" max="35" width="10.7109375" style="261" hidden="1" customWidth="1"/>
    <col min="36" max="36" width="9.7109375" style="261" hidden="1" customWidth="1"/>
    <col min="37" max="37" width="9.7109375" style="265" hidden="1" customWidth="1"/>
    <col min="38" max="16384" width="9.140625" style="38"/>
  </cols>
  <sheetData>
    <row r="1" spans="1:37" s="36" customFormat="1" ht="63" customHeight="1" x14ac:dyDescent="0.35">
      <c r="A1" s="465" t="s">
        <v>372</v>
      </c>
      <c r="B1" s="465"/>
      <c r="C1" s="465"/>
      <c r="D1" s="465"/>
      <c r="E1" s="465"/>
      <c r="F1" s="465"/>
      <c r="G1" s="465"/>
      <c r="H1" s="465"/>
      <c r="I1" s="465"/>
      <c r="J1" s="465"/>
      <c r="K1" s="465"/>
      <c r="L1" s="465"/>
      <c r="M1" s="465"/>
      <c r="N1" s="465"/>
      <c r="O1" s="465"/>
      <c r="P1" s="46"/>
      <c r="Q1" s="35"/>
      <c r="R1" s="35"/>
      <c r="U1" s="261"/>
      <c r="V1" s="261"/>
      <c r="W1" s="261"/>
      <c r="X1" s="274"/>
      <c r="Y1" s="261"/>
      <c r="Z1" s="261"/>
      <c r="AA1" s="261"/>
      <c r="AB1" s="261"/>
      <c r="AC1" s="261"/>
      <c r="AD1" s="261"/>
      <c r="AE1" s="261"/>
      <c r="AF1" s="261"/>
      <c r="AG1" s="261"/>
      <c r="AH1" s="261"/>
      <c r="AI1" s="261"/>
      <c r="AJ1" s="261"/>
      <c r="AK1" s="265"/>
    </row>
    <row r="2" spans="1:37" ht="60" customHeight="1" x14ac:dyDescent="0.2">
      <c r="A2" s="47"/>
      <c r="B2" s="466" t="s">
        <v>374</v>
      </c>
      <c r="C2" s="466"/>
      <c r="D2" s="466"/>
      <c r="E2" s="466"/>
      <c r="F2" s="466"/>
      <c r="G2" s="466"/>
      <c r="H2" s="466"/>
      <c r="I2" s="466"/>
      <c r="J2" s="466"/>
      <c r="K2" s="466"/>
      <c r="L2" s="466"/>
      <c r="M2" s="466"/>
      <c r="N2" s="466"/>
      <c r="O2" s="310"/>
      <c r="P2" s="48"/>
      <c r="Q2" s="48"/>
      <c r="R2" s="48"/>
      <c r="S2" s="48"/>
      <c r="T2" s="257"/>
    </row>
    <row r="3" spans="1:37" ht="24.75" customHeight="1" x14ac:dyDescent="0.2">
      <c r="A3" s="49"/>
      <c r="B3" s="462" t="s">
        <v>100</v>
      </c>
      <c r="C3" s="463"/>
      <c r="D3" s="50" t="s">
        <v>83</v>
      </c>
      <c r="E3" s="248">
        <f>SUM(E5:E304)</f>
        <v>0</v>
      </c>
      <c r="F3" s="206"/>
      <c r="G3" s="461" t="s">
        <v>150</v>
      </c>
      <c r="H3" s="461"/>
      <c r="I3" s="461"/>
      <c r="J3" s="461"/>
      <c r="K3" s="461"/>
      <c r="L3" s="461"/>
      <c r="M3" s="461"/>
      <c r="N3" s="461"/>
      <c r="O3" s="464" t="s">
        <v>151</v>
      </c>
      <c r="P3" s="464"/>
      <c r="Q3" s="203"/>
      <c r="R3" s="205"/>
      <c r="S3" s="48"/>
      <c r="T3" s="257"/>
    </row>
    <row r="4" spans="1:37" ht="60.75" customHeight="1" x14ac:dyDescent="0.25">
      <c r="A4" s="49"/>
      <c r="B4" s="51" t="s">
        <v>268</v>
      </c>
      <c r="C4" s="52" t="s">
        <v>254</v>
      </c>
      <c r="D4" s="52" t="s">
        <v>255</v>
      </c>
      <c r="E4" s="52" t="s">
        <v>272</v>
      </c>
      <c r="F4" s="52" t="s">
        <v>294</v>
      </c>
      <c r="G4" s="52" t="s">
        <v>256</v>
      </c>
      <c r="H4" s="52" t="s">
        <v>257</v>
      </c>
      <c r="I4" s="52" t="s">
        <v>258</v>
      </c>
      <c r="J4" s="52" t="s">
        <v>259</v>
      </c>
      <c r="K4" s="52" t="s">
        <v>260</v>
      </c>
      <c r="L4" s="52" t="s">
        <v>261</v>
      </c>
      <c r="M4" s="52" t="s">
        <v>262</v>
      </c>
      <c r="N4" s="52" t="s">
        <v>295</v>
      </c>
      <c r="O4" s="52" t="s">
        <v>263</v>
      </c>
      <c r="P4" s="52" t="s">
        <v>264</v>
      </c>
      <c r="Q4" s="204" t="s">
        <v>280</v>
      </c>
      <c r="R4" s="204" t="s">
        <v>265</v>
      </c>
      <c r="S4" s="48"/>
      <c r="T4" s="257"/>
      <c r="U4" s="53" t="str">
        <f>B4</f>
        <v>Supply Option Type
(Select in Drop-down List)</v>
      </c>
      <c r="V4" s="53" t="str">
        <f>C4</f>
        <v>Green Power Provider
(Company Name)</v>
      </c>
      <c r="W4" s="53" t="str">
        <f>D4</f>
        <v>Retail Product Name
(Optional)</v>
      </c>
      <c r="X4" s="276" t="str">
        <f>E4</f>
        <v>Green Power (kWh/year)
During 12-Month Reporting Period</v>
      </c>
      <c r="Y4" s="246" t="str">
        <f t="shared" ref="Y4:AK4" si="0">F4</f>
        <v>Buffer</v>
      </c>
      <c r="Z4" s="53" t="str">
        <f t="shared" si="0"/>
        <v>Biogas
(%)</v>
      </c>
      <c r="AA4" s="53" t="str">
        <f t="shared" si="0"/>
        <v>Biomass (%)</v>
      </c>
      <c r="AB4" s="53" t="str">
        <f t="shared" si="0"/>
        <v>Geo-
thermal (%)</v>
      </c>
      <c r="AC4" s="53" t="str">
        <f t="shared" si="0"/>
        <v>Low-Impact Hydro (%)</v>
      </c>
      <c r="AD4" s="53" t="str">
        <f t="shared" si="0"/>
        <v>Solar
(%)</v>
      </c>
      <c r="AE4" s="53" t="str">
        <f t="shared" si="0"/>
        <v>Wind
(%)</v>
      </c>
      <c r="AF4" s="53" t="str">
        <f t="shared" si="0"/>
        <v>Unknown Resource (%)</v>
      </c>
      <c r="AG4" s="53" t="str">
        <f t="shared" si="0"/>
        <v>Total (auto-calc)
(%)</v>
      </c>
      <c r="AH4" s="53" t="str">
        <f t="shared" si="0"/>
        <v>Contract Start Date (mm/dd/yyyy)</v>
      </c>
      <c r="AI4" s="53" t="str">
        <f t="shared" si="0"/>
        <v>Contract End Date (mm/dd/yyyy)</v>
      </c>
      <c r="AJ4" s="53" t="str">
        <f t="shared" si="0"/>
        <v>Third-Party Certified Product?
(Drop-down List)</v>
      </c>
      <c r="AK4" s="266" t="str">
        <f t="shared" si="0"/>
        <v>Notes
(Optional)</v>
      </c>
    </row>
    <row r="5" spans="1:37" s="62" customFormat="1" ht="39.75" customHeight="1" x14ac:dyDescent="0.2">
      <c r="A5" s="55">
        <v>1</v>
      </c>
      <c r="B5" s="56"/>
      <c r="C5" s="56"/>
      <c r="D5" s="56"/>
      <c r="E5" s="57"/>
      <c r="F5" s="57"/>
      <c r="G5" s="58"/>
      <c r="H5" s="58"/>
      <c r="I5" s="58"/>
      <c r="J5" s="58"/>
      <c r="K5" s="58"/>
      <c r="L5" s="58"/>
      <c r="M5" s="58"/>
      <c r="N5" s="245">
        <f>SUM(G5:M5)</f>
        <v>0</v>
      </c>
      <c r="O5" s="59"/>
      <c r="P5" s="59"/>
      <c r="Q5" s="60"/>
      <c r="R5" s="61"/>
      <c r="S5" s="48"/>
      <c r="T5" s="257"/>
      <c r="U5" s="262"/>
      <c r="V5" s="262"/>
      <c r="W5" s="262"/>
      <c r="X5" s="275"/>
      <c r="Y5" s="262"/>
      <c r="Z5" s="262"/>
      <c r="AA5" s="262"/>
      <c r="AB5" s="262"/>
      <c r="AC5" s="262"/>
      <c r="AD5" s="262"/>
      <c r="AE5" s="262"/>
      <c r="AF5" s="262"/>
      <c r="AG5" s="262">
        <v>0</v>
      </c>
      <c r="AH5" s="263"/>
      <c r="AI5" s="263"/>
      <c r="AJ5" s="262"/>
      <c r="AK5" s="267"/>
    </row>
    <row r="6" spans="1:37" s="62" customFormat="1" ht="39.950000000000003" customHeight="1" x14ac:dyDescent="0.2">
      <c r="A6" s="55">
        <v>2</v>
      </c>
      <c r="B6" s="63"/>
      <c r="C6" s="63"/>
      <c r="D6" s="63"/>
      <c r="E6" s="64"/>
      <c r="F6" s="64"/>
      <c r="G6" s="65"/>
      <c r="H6" s="65"/>
      <c r="I6" s="65"/>
      <c r="J6" s="65"/>
      <c r="K6" s="65"/>
      <c r="L6" s="65"/>
      <c r="M6" s="65"/>
      <c r="N6" s="245">
        <f t="shared" ref="N6:N69" si="1">SUM(G6:M6)</f>
        <v>0</v>
      </c>
      <c r="O6" s="66"/>
      <c r="P6" s="66"/>
      <c r="Q6" s="67"/>
      <c r="R6" s="68"/>
      <c r="S6" s="48"/>
      <c r="T6" s="257"/>
      <c r="U6" s="262"/>
      <c r="V6" s="262"/>
      <c r="W6" s="262"/>
      <c r="X6" s="275"/>
      <c r="Y6" s="262"/>
      <c r="Z6" s="262"/>
      <c r="AA6" s="262"/>
      <c r="AB6" s="262"/>
      <c r="AC6" s="262"/>
      <c r="AD6" s="262"/>
      <c r="AE6" s="262"/>
      <c r="AF6" s="262"/>
      <c r="AG6" s="262">
        <v>0</v>
      </c>
      <c r="AH6" s="263"/>
      <c r="AI6" s="263"/>
      <c r="AJ6" s="262"/>
      <c r="AK6" s="267"/>
    </row>
    <row r="7" spans="1:37" s="62" customFormat="1" ht="39.950000000000003" customHeight="1" x14ac:dyDescent="0.2">
      <c r="A7" s="55">
        <v>3</v>
      </c>
      <c r="B7" s="63"/>
      <c r="C7" s="69"/>
      <c r="D7" s="69"/>
      <c r="E7" s="70"/>
      <c r="F7" s="70"/>
      <c r="G7" s="71"/>
      <c r="H7" s="71"/>
      <c r="I7" s="71"/>
      <c r="J7" s="71"/>
      <c r="K7" s="71"/>
      <c r="L7" s="71"/>
      <c r="M7" s="71"/>
      <c r="N7" s="245">
        <f t="shared" si="1"/>
        <v>0</v>
      </c>
      <c r="O7" s="66"/>
      <c r="P7" s="66"/>
      <c r="Q7" s="67"/>
      <c r="R7" s="68"/>
      <c r="S7" s="48"/>
      <c r="T7" s="257"/>
      <c r="U7" s="262"/>
      <c r="V7" s="262"/>
      <c r="W7" s="262"/>
      <c r="X7" s="275"/>
      <c r="Y7" s="262"/>
      <c r="Z7" s="262"/>
      <c r="AA7" s="262"/>
      <c r="AB7" s="262"/>
      <c r="AC7" s="262"/>
      <c r="AD7" s="262"/>
      <c r="AE7" s="262"/>
      <c r="AF7" s="262"/>
      <c r="AG7" s="262">
        <v>0</v>
      </c>
      <c r="AH7" s="263"/>
      <c r="AI7" s="263"/>
      <c r="AJ7" s="262"/>
      <c r="AK7" s="267"/>
    </row>
    <row r="8" spans="1:37" s="62" customFormat="1" ht="39.950000000000003" customHeight="1" x14ac:dyDescent="0.2">
      <c r="A8" s="55">
        <v>4</v>
      </c>
      <c r="B8" s="63"/>
      <c r="C8" s="63"/>
      <c r="D8" s="63"/>
      <c r="E8" s="64"/>
      <c r="F8" s="64"/>
      <c r="G8" s="65"/>
      <c r="H8" s="65"/>
      <c r="I8" s="65"/>
      <c r="J8" s="65"/>
      <c r="K8" s="65"/>
      <c r="L8" s="65"/>
      <c r="M8" s="65"/>
      <c r="N8" s="245">
        <f t="shared" si="1"/>
        <v>0</v>
      </c>
      <c r="O8" s="66"/>
      <c r="P8" s="66"/>
      <c r="Q8" s="67"/>
      <c r="R8" s="68"/>
      <c r="S8" s="48"/>
      <c r="T8" s="257"/>
      <c r="U8" s="262"/>
      <c r="V8" s="262"/>
      <c r="W8" s="262"/>
      <c r="X8" s="275"/>
      <c r="Y8" s="262"/>
      <c r="Z8" s="262"/>
      <c r="AA8" s="262"/>
      <c r="AB8" s="262"/>
      <c r="AC8" s="262"/>
      <c r="AD8" s="262"/>
      <c r="AE8" s="262"/>
      <c r="AF8" s="262"/>
      <c r="AG8" s="262">
        <v>0</v>
      </c>
      <c r="AH8" s="263"/>
      <c r="AI8" s="263"/>
      <c r="AJ8" s="262"/>
      <c r="AK8" s="267"/>
    </row>
    <row r="9" spans="1:37" s="62" customFormat="1" ht="39.950000000000003" customHeight="1" x14ac:dyDescent="0.2">
      <c r="A9" s="55">
        <v>5</v>
      </c>
      <c r="B9" s="63"/>
      <c r="C9" s="63"/>
      <c r="D9" s="63"/>
      <c r="E9" s="64"/>
      <c r="F9" s="64"/>
      <c r="G9" s="65"/>
      <c r="H9" s="65"/>
      <c r="I9" s="65"/>
      <c r="J9" s="65"/>
      <c r="K9" s="65"/>
      <c r="L9" s="65"/>
      <c r="M9" s="65"/>
      <c r="N9" s="245">
        <f t="shared" si="1"/>
        <v>0</v>
      </c>
      <c r="O9" s="66"/>
      <c r="P9" s="66"/>
      <c r="Q9" s="67"/>
      <c r="R9" s="68"/>
      <c r="S9" s="48"/>
      <c r="T9" s="257"/>
      <c r="U9" s="262"/>
      <c r="V9" s="262"/>
      <c r="W9" s="262"/>
      <c r="X9" s="275"/>
      <c r="Y9" s="262"/>
      <c r="Z9" s="262"/>
      <c r="AA9" s="262"/>
      <c r="AB9" s="262"/>
      <c r="AC9" s="262"/>
      <c r="AD9" s="262"/>
      <c r="AE9" s="262"/>
      <c r="AF9" s="262"/>
      <c r="AG9" s="262">
        <v>0</v>
      </c>
      <c r="AH9" s="263"/>
      <c r="AI9" s="263"/>
      <c r="AJ9" s="262"/>
      <c r="AK9" s="267"/>
    </row>
    <row r="10" spans="1:37" s="62" customFormat="1" ht="39.950000000000003" customHeight="1" x14ac:dyDescent="0.2">
      <c r="A10" s="55">
        <v>6</v>
      </c>
      <c r="B10" s="63"/>
      <c r="C10" s="63"/>
      <c r="D10" s="63"/>
      <c r="E10" s="64"/>
      <c r="F10" s="64"/>
      <c r="G10" s="65"/>
      <c r="H10" s="65"/>
      <c r="I10" s="65"/>
      <c r="J10" s="65"/>
      <c r="K10" s="65"/>
      <c r="L10" s="65"/>
      <c r="M10" s="65"/>
      <c r="N10" s="245">
        <f t="shared" si="1"/>
        <v>0</v>
      </c>
      <c r="O10" s="66"/>
      <c r="P10" s="66"/>
      <c r="Q10" s="67"/>
      <c r="R10" s="68"/>
      <c r="S10" s="48"/>
      <c r="T10" s="257"/>
      <c r="U10" s="262"/>
      <c r="V10" s="262"/>
      <c r="W10" s="262"/>
      <c r="X10" s="275"/>
      <c r="Y10" s="262"/>
      <c r="Z10" s="262"/>
      <c r="AA10" s="262"/>
      <c r="AB10" s="262"/>
      <c r="AC10" s="262"/>
      <c r="AD10" s="262"/>
      <c r="AE10" s="262"/>
      <c r="AF10" s="262"/>
      <c r="AG10" s="262">
        <v>0</v>
      </c>
      <c r="AH10" s="263"/>
      <c r="AI10" s="263"/>
      <c r="AJ10" s="262"/>
      <c r="AK10" s="267"/>
    </row>
    <row r="11" spans="1:37" s="62" customFormat="1" ht="39.950000000000003" customHeight="1" x14ac:dyDescent="0.2">
      <c r="A11" s="55">
        <v>7</v>
      </c>
      <c r="B11" s="63"/>
      <c r="C11" s="63"/>
      <c r="D11" s="63"/>
      <c r="E11" s="64"/>
      <c r="F11" s="64"/>
      <c r="G11" s="65"/>
      <c r="H11" s="65"/>
      <c r="I11" s="65"/>
      <c r="J11" s="65"/>
      <c r="K11" s="65"/>
      <c r="L11" s="65"/>
      <c r="M11" s="65"/>
      <c r="N11" s="245">
        <f t="shared" si="1"/>
        <v>0</v>
      </c>
      <c r="O11" s="66"/>
      <c r="P11" s="66"/>
      <c r="Q11" s="67"/>
      <c r="R11" s="68"/>
      <c r="S11" s="48"/>
      <c r="T11" s="257"/>
      <c r="U11" s="262"/>
      <c r="V11" s="262"/>
      <c r="W11" s="262"/>
      <c r="X11" s="275"/>
      <c r="Y11" s="262"/>
      <c r="Z11" s="262"/>
      <c r="AA11" s="262"/>
      <c r="AB11" s="262"/>
      <c r="AC11" s="262"/>
      <c r="AD11" s="262"/>
      <c r="AE11" s="262"/>
      <c r="AF11" s="262"/>
      <c r="AG11" s="262">
        <v>0</v>
      </c>
      <c r="AH11" s="263"/>
      <c r="AI11" s="263"/>
      <c r="AJ11" s="262"/>
      <c r="AK11" s="267"/>
    </row>
    <row r="12" spans="1:37" s="62" customFormat="1" ht="39.950000000000003" customHeight="1" x14ac:dyDescent="0.2">
      <c r="A12" s="55">
        <v>8</v>
      </c>
      <c r="B12" s="63"/>
      <c r="C12" s="63"/>
      <c r="D12" s="63"/>
      <c r="E12" s="64"/>
      <c r="F12" s="64"/>
      <c r="G12" s="65"/>
      <c r="H12" s="65"/>
      <c r="I12" s="65"/>
      <c r="J12" s="65"/>
      <c r="K12" s="65"/>
      <c r="L12" s="65"/>
      <c r="M12" s="65"/>
      <c r="N12" s="245">
        <f t="shared" si="1"/>
        <v>0</v>
      </c>
      <c r="O12" s="66"/>
      <c r="P12" s="66"/>
      <c r="Q12" s="67"/>
      <c r="R12" s="68"/>
      <c r="S12" s="48"/>
      <c r="T12" s="257"/>
      <c r="U12" s="262"/>
      <c r="V12" s="262"/>
      <c r="W12" s="262"/>
      <c r="X12" s="275"/>
      <c r="Y12" s="262"/>
      <c r="Z12" s="262"/>
      <c r="AA12" s="262"/>
      <c r="AB12" s="262"/>
      <c r="AC12" s="262"/>
      <c r="AD12" s="262"/>
      <c r="AE12" s="262"/>
      <c r="AF12" s="262"/>
      <c r="AG12" s="262">
        <v>0</v>
      </c>
      <c r="AH12" s="263"/>
      <c r="AI12" s="263"/>
      <c r="AJ12" s="262"/>
      <c r="AK12" s="267"/>
    </row>
    <row r="13" spans="1:37" s="62" customFormat="1" ht="39.950000000000003" customHeight="1" x14ac:dyDescent="0.2">
      <c r="A13" s="55">
        <v>9</v>
      </c>
      <c r="B13" s="63"/>
      <c r="C13" s="63"/>
      <c r="D13" s="63"/>
      <c r="E13" s="64"/>
      <c r="F13" s="64"/>
      <c r="G13" s="65"/>
      <c r="H13" s="65"/>
      <c r="I13" s="65"/>
      <c r="J13" s="65"/>
      <c r="K13" s="65"/>
      <c r="L13" s="65"/>
      <c r="M13" s="65"/>
      <c r="N13" s="245">
        <f t="shared" si="1"/>
        <v>0</v>
      </c>
      <c r="O13" s="66"/>
      <c r="P13" s="66"/>
      <c r="Q13" s="67"/>
      <c r="R13" s="68"/>
      <c r="S13" s="48"/>
      <c r="T13" s="257"/>
      <c r="U13" s="262"/>
      <c r="V13" s="262"/>
      <c r="W13" s="262"/>
      <c r="X13" s="275"/>
      <c r="Y13" s="262"/>
      <c r="Z13" s="262"/>
      <c r="AA13" s="262"/>
      <c r="AB13" s="262"/>
      <c r="AC13" s="262"/>
      <c r="AD13" s="262"/>
      <c r="AE13" s="262"/>
      <c r="AF13" s="262"/>
      <c r="AG13" s="262">
        <v>0</v>
      </c>
      <c r="AH13" s="263"/>
      <c r="AI13" s="263"/>
      <c r="AJ13" s="262"/>
      <c r="AK13" s="267"/>
    </row>
    <row r="14" spans="1:37" s="62" customFormat="1" ht="39.950000000000003" customHeight="1" x14ac:dyDescent="0.2">
      <c r="A14" s="55">
        <v>10</v>
      </c>
      <c r="B14" s="63"/>
      <c r="C14" s="63"/>
      <c r="D14" s="63"/>
      <c r="E14" s="64"/>
      <c r="F14" s="64"/>
      <c r="G14" s="65"/>
      <c r="H14" s="65"/>
      <c r="I14" s="65"/>
      <c r="J14" s="65"/>
      <c r="K14" s="65"/>
      <c r="L14" s="65"/>
      <c r="M14" s="65"/>
      <c r="N14" s="245">
        <f t="shared" si="1"/>
        <v>0</v>
      </c>
      <c r="O14" s="66"/>
      <c r="P14" s="66"/>
      <c r="Q14" s="67"/>
      <c r="R14" s="68"/>
      <c r="S14" s="48"/>
      <c r="T14" s="257"/>
      <c r="U14" s="262"/>
      <c r="V14" s="262"/>
      <c r="W14" s="262"/>
      <c r="X14" s="275"/>
      <c r="Y14" s="262"/>
      <c r="Z14" s="262"/>
      <c r="AA14" s="262"/>
      <c r="AB14" s="262"/>
      <c r="AC14" s="262"/>
      <c r="AD14" s="262"/>
      <c r="AE14" s="262"/>
      <c r="AF14" s="262"/>
      <c r="AG14" s="262">
        <v>0</v>
      </c>
      <c r="AH14" s="263"/>
      <c r="AI14" s="263"/>
      <c r="AJ14" s="262"/>
      <c r="AK14" s="267"/>
    </row>
    <row r="15" spans="1:37" s="62" customFormat="1" ht="39.950000000000003" customHeight="1" x14ac:dyDescent="0.2">
      <c r="A15" s="55">
        <v>11</v>
      </c>
      <c r="B15" s="63"/>
      <c r="C15" s="63"/>
      <c r="D15" s="63"/>
      <c r="E15" s="64"/>
      <c r="F15" s="64"/>
      <c r="G15" s="65"/>
      <c r="H15" s="65"/>
      <c r="I15" s="65"/>
      <c r="J15" s="72"/>
      <c r="K15" s="65"/>
      <c r="L15" s="65"/>
      <c r="M15" s="65"/>
      <c r="N15" s="245">
        <f t="shared" si="1"/>
        <v>0</v>
      </c>
      <c r="O15" s="66"/>
      <c r="P15" s="66"/>
      <c r="Q15" s="67"/>
      <c r="R15" s="68"/>
      <c r="S15" s="48"/>
      <c r="T15" s="257"/>
      <c r="U15" s="262"/>
      <c r="V15" s="262"/>
      <c r="W15" s="262"/>
      <c r="X15" s="275"/>
      <c r="Y15" s="262"/>
      <c r="Z15" s="262"/>
      <c r="AA15" s="262"/>
      <c r="AB15" s="262"/>
      <c r="AC15" s="262"/>
      <c r="AD15" s="262"/>
      <c r="AE15" s="262"/>
      <c r="AF15" s="262"/>
      <c r="AG15" s="262">
        <v>0</v>
      </c>
      <c r="AH15" s="263"/>
      <c r="AI15" s="263"/>
      <c r="AJ15" s="262"/>
      <c r="AK15" s="267"/>
    </row>
    <row r="16" spans="1:37" s="62" customFormat="1" ht="39.950000000000003" customHeight="1" x14ac:dyDescent="0.2">
      <c r="A16" s="55">
        <v>12</v>
      </c>
      <c r="B16" s="63"/>
      <c r="C16" s="63"/>
      <c r="D16" s="63"/>
      <c r="E16" s="64"/>
      <c r="F16" s="64"/>
      <c r="G16" s="65"/>
      <c r="H16" s="65"/>
      <c r="I16" s="65"/>
      <c r="J16" s="65"/>
      <c r="K16" s="65"/>
      <c r="L16" s="65"/>
      <c r="M16" s="65"/>
      <c r="N16" s="245">
        <f t="shared" si="1"/>
        <v>0</v>
      </c>
      <c r="O16" s="66"/>
      <c r="P16" s="66"/>
      <c r="Q16" s="67"/>
      <c r="R16" s="68"/>
      <c r="S16" s="48"/>
      <c r="T16" s="257"/>
      <c r="U16" s="262"/>
      <c r="V16" s="262"/>
      <c r="W16" s="262"/>
      <c r="X16" s="275"/>
      <c r="Y16" s="262"/>
      <c r="Z16" s="262"/>
      <c r="AA16" s="262"/>
      <c r="AB16" s="262"/>
      <c r="AC16" s="262"/>
      <c r="AD16" s="262"/>
      <c r="AE16" s="262"/>
      <c r="AF16" s="262"/>
      <c r="AG16" s="262">
        <v>0</v>
      </c>
      <c r="AH16" s="263"/>
      <c r="AI16" s="263"/>
      <c r="AJ16" s="262"/>
      <c r="AK16" s="267"/>
    </row>
    <row r="17" spans="1:37" s="62" customFormat="1" ht="39.950000000000003" customHeight="1" x14ac:dyDescent="0.2">
      <c r="A17" s="55">
        <v>13</v>
      </c>
      <c r="B17" s="63"/>
      <c r="C17" s="69"/>
      <c r="D17" s="69"/>
      <c r="E17" s="70"/>
      <c r="F17" s="70"/>
      <c r="G17" s="71"/>
      <c r="H17" s="71"/>
      <c r="I17" s="71"/>
      <c r="J17" s="71"/>
      <c r="K17" s="71"/>
      <c r="L17" s="71"/>
      <c r="M17" s="71"/>
      <c r="N17" s="245">
        <f t="shared" si="1"/>
        <v>0</v>
      </c>
      <c r="O17" s="66"/>
      <c r="P17" s="66"/>
      <c r="Q17" s="67"/>
      <c r="R17" s="68"/>
      <c r="S17" s="48"/>
      <c r="T17" s="257"/>
      <c r="U17" s="262"/>
      <c r="V17" s="262"/>
      <c r="W17" s="262"/>
      <c r="X17" s="275"/>
      <c r="Y17" s="262"/>
      <c r="Z17" s="262"/>
      <c r="AA17" s="262"/>
      <c r="AB17" s="262"/>
      <c r="AC17" s="262"/>
      <c r="AD17" s="262"/>
      <c r="AE17" s="262"/>
      <c r="AF17" s="262"/>
      <c r="AG17" s="262">
        <v>0</v>
      </c>
      <c r="AH17" s="263"/>
      <c r="AI17" s="263"/>
      <c r="AJ17" s="262"/>
      <c r="AK17" s="267"/>
    </row>
    <row r="18" spans="1:37" s="62" customFormat="1" ht="39.950000000000003" customHeight="1" x14ac:dyDescent="0.2">
      <c r="A18" s="55">
        <v>14</v>
      </c>
      <c r="B18" s="63"/>
      <c r="C18" s="63"/>
      <c r="D18" s="63"/>
      <c r="E18" s="64"/>
      <c r="F18" s="64"/>
      <c r="G18" s="65"/>
      <c r="H18" s="65"/>
      <c r="I18" s="65"/>
      <c r="J18" s="65"/>
      <c r="K18" s="65"/>
      <c r="L18" s="65"/>
      <c r="M18" s="65"/>
      <c r="N18" s="245">
        <f t="shared" si="1"/>
        <v>0</v>
      </c>
      <c r="O18" s="66"/>
      <c r="P18" s="66"/>
      <c r="Q18" s="67"/>
      <c r="R18" s="68"/>
      <c r="S18" s="48"/>
      <c r="T18" s="257"/>
      <c r="U18" s="262"/>
      <c r="V18" s="262"/>
      <c r="W18" s="262"/>
      <c r="X18" s="275"/>
      <c r="Y18" s="262"/>
      <c r="Z18" s="262"/>
      <c r="AA18" s="262"/>
      <c r="AB18" s="262"/>
      <c r="AC18" s="262"/>
      <c r="AD18" s="262"/>
      <c r="AE18" s="262"/>
      <c r="AF18" s="262"/>
      <c r="AG18" s="262">
        <v>0</v>
      </c>
      <c r="AH18" s="263"/>
      <c r="AI18" s="263"/>
      <c r="AJ18" s="262"/>
      <c r="AK18" s="267"/>
    </row>
    <row r="19" spans="1:37" s="62" customFormat="1" ht="39.950000000000003" customHeight="1" x14ac:dyDescent="0.2">
      <c r="A19" s="55">
        <v>15</v>
      </c>
      <c r="B19" s="63"/>
      <c r="C19" s="63"/>
      <c r="D19" s="63"/>
      <c r="E19" s="64"/>
      <c r="F19" s="64"/>
      <c r="G19" s="65"/>
      <c r="H19" s="65"/>
      <c r="I19" s="65"/>
      <c r="J19" s="65"/>
      <c r="K19" s="65"/>
      <c r="L19" s="65"/>
      <c r="M19" s="65"/>
      <c r="N19" s="245">
        <f t="shared" si="1"/>
        <v>0</v>
      </c>
      <c r="O19" s="66"/>
      <c r="P19" s="66"/>
      <c r="Q19" s="67"/>
      <c r="R19" s="68"/>
      <c r="S19" s="48"/>
      <c r="T19" s="257"/>
      <c r="U19" s="262"/>
      <c r="V19" s="262"/>
      <c r="W19" s="262"/>
      <c r="X19" s="275"/>
      <c r="Y19" s="262"/>
      <c r="Z19" s="262"/>
      <c r="AA19" s="262"/>
      <c r="AB19" s="262"/>
      <c r="AC19" s="262"/>
      <c r="AD19" s="262"/>
      <c r="AE19" s="262"/>
      <c r="AF19" s="262"/>
      <c r="AG19" s="262">
        <v>0</v>
      </c>
      <c r="AH19" s="263"/>
      <c r="AI19" s="263"/>
      <c r="AJ19" s="262"/>
      <c r="AK19" s="267"/>
    </row>
    <row r="20" spans="1:37" s="62" customFormat="1" ht="39.950000000000003" customHeight="1" x14ac:dyDescent="0.2">
      <c r="A20" s="55">
        <v>16</v>
      </c>
      <c r="B20" s="63"/>
      <c r="C20" s="63"/>
      <c r="D20" s="63"/>
      <c r="E20" s="64"/>
      <c r="F20" s="64"/>
      <c r="G20" s="65"/>
      <c r="H20" s="65"/>
      <c r="I20" s="65"/>
      <c r="J20" s="65"/>
      <c r="K20" s="65"/>
      <c r="L20" s="65"/>
      <c r="M20" s="65"/>
      <c r="N20" s="245">
        <f t="shared" si="1"/>
        <v>0</v>
      </c>
      <c r="O20" s="66"/>
      <c r="P20" s="66"/>
      <c r="Q20" s="67"/>
      <c r="R20" s="68"/>
      <c r="S20" s="48"/>
      <c r="T20" s="257"/>
      <c r="U20" s="262"/>
      <c r="V20" s="262"/>
      <c r="W20" s="262"/>
      <c r="X20" s="275"/>
      <c r="Y20" s="262"/>
      <c r="Z20" s="262"/>
      <c r="AA20" s="262"/>
      <c r="AB20" s="262"/>
      <c r="AC20" s="262"/>
      <c r="AD20" s="262"/>
      <c r="AE20" s="262"/>
      <c r="AF20" s="262"/>
      <c r="AG20" s="262">
        <v>0</v>
      </c>
      <c r="AH20" s="263"/>
      <c r="AI20" s="263"/>
      <c r="AJ20" s="262"/>
      <c r="AK20" s="267"/>
    </row>
    <row r="21" spans="1:37" s="62" customFormat="1" ht="39.950000000000003" customHeight="1" x14ac:dyDescent="0.2">
      <c r="A21" s="55">
        <v>17</v>
      </c>
      <c r="B21" s="63"/>
      <c r="C21" s="63"/>
      <c r="D21" s="63"/>
      <c r="E21" s="64"/>
      <c r="F21" s="64"/>
      <c r="G21" s="65"/>
      <c r="H21" s="65"/>
      <c r="I21" s="65"/>
      <c r="J21" s="65"/>
      <c r="K21" s="65"/>
      <c r="L21" s="65"/>
      <c r="M21" s="65"/>
      <c r="N21" s="245">
        <f t="shared" si="1"/>
        <v>0</v>
      </c>
      <c r="O21" s="66"/>
      <c r="P21" s="66"/>
      <c r="Q21" s="67"/>
      <c r="R21" s="68"/>
      <c r="S21" s="48"/>
      <c r="T21" s="257"/>
      <c r="U21" s="262"/>
      <c r="V21" s="262"/>
      <c r="W21" s="262"/>
      <c r="X21" s="275"/>
      <c r="Y21" s="262"/>
      <c r="Z21" s="262"/>
      <c r="AA21" s="262"/>
      <c r="AB21" s="262"/>
      <c r="AC21" s="262"/>
      <c r="AD21" s="262"/>
      <c r="AE21" s="262"/>
      <c r="AF21" s="262"/>
      <c r="AG21" s="262">
        <v>0</v>
      </c>
      <c r="AH21" s="263"/>
      <c r="AI21" s="263"/>
      <c r="AJ21" s="262"/>
      <c r="AK21" s="267"/>
    </row>
    <row r="22" spans="1:37" s="62" customFormat="1" ht="39.950000000000003" customHeight="1" x14ac:dyDescent="0.2">
      <c r="A22" s="55">
        <v>18</v>
      </c>
      <c r="B22" s="63"/>
      <c r="C22" s="63"/>
      <c r="D22" s="63"/>
      <c r="E22" s="64"/>
      <c r="F22" s="64"/>
      <c r="G22" s="65"/>
      <c r="H22" s="65"/>
      <c r="I22" s="65"/>
      <c r="J22" s="65"/>
      <c r="K22" s="65"/>
      <c r="L22" s="65"/>
      <c r="M22" s="65"/>
      <c r="N22" s="245">
        <f t="shared" si="1"/>
        <v>0</v>
      </c>
      <c r="O22" s="66"/>
      <c r="P22" s="66"/>
      <c r="Q22" s="67"/>
      <c r="R22" s="68"/>
      <c r="S22" s="48"/>
      <c r="T22" s="257"/>
      <c r="U22" s="262"/>
      <c r="V22" s="262"/>
      <c r="W22" s="262"/>
      <c r="X22" s="275"/>
      <c r="Y22" s="262"/>
      <c r="Z22" s="262"/>
      <c r="AA22" s="262"/>
      <c r="AB22" s="262"/>
      <c r="AC22" s="262"/>
      <c r="AD22" s="262"/>
      <c r="AE22" s="262"/>
      <c r="AF22" s="262"/>
      <c r="AG22" s="262">
        <v>0</v>
      </c>
      <c r="AH22" s="263"/>
      <c r="AI22" s="263"/>
      <c r="AJ22" s="262"/>
      <c r="AK22" s="267"/>
    </row>
    <row r="23" spans="1:37" s="62" customFormat="1" ht="39.950000000000003" customHeight="1" x14ac:dyDescent="0.2">
      <c r="A23" s="55">
        <v>19</v>
      </c>
      <c r="B23" s="63"/>
      <c r="C23" s="63"/>
      <c r="D23" s="63"/>
      <c r="E23" s="64"/>
      <c r="F23" s="64"/>
      <c r="G23" s="65"/>
      <c r="H23" s="65"/>
      <c r="I23" s="65"/>
      <c r="J23" s="65"/>
      <c r="K23" s="65"/>
      <c r="L23" s="65"/>
      <c r="M23" s="65"/>
      <c r="N23" s="245">
        <f t="shared" si="1"/>
        <v>0</v>
      </c>
      <c r="O23" s="66"/>
      <c r="P23" s="66"/>
      <c r="Q23" s="67"/>
      <c r="R23" s="68"/>
      <c r="S23" s="48"/>
      <c r="T23" s="257"/>
      <c r="U23" s="262"/>
      <c r="V23" s="262"/>
      <c r="W23" s="262"/>
      <c r="X23" s="275"/>
      <c r="Y23" s="262"/>
      <c r="Z23" s="262"/>
      <c r="AA23" s="262"/>
      <c r="AB23" s="262"/>
      <c r="AC23" s="262"/>
      <c r="AD23" s="262"/>
      <c r="AE23" s="262"/>
      <c r="AF23" s="262"/>
      <c r="AG23" s="262">
        <v>0</v>
      </c>
      <c r="AH23" s="263"/>
      <c r="AI23" s="263"/>
      <c r="AJ23" s="262"/>
      <c r="AK23" s="267"/>
    </row>
    <row r="24" spans="1:37" s="62" customFormat="1" ht="39.950000000000003" customHeight="1" x14ac:dyDescent="0.2">
      <c r="A24" s="55">
        <v>20</v>
      </c>
      <c r="B24" s="63"/>
      <c r="C24" s="63"/>
      <c r="D24" s="63"/>
      <c r="E24" s="64"/>
      <c r="F24" s="64"/>
      <c r="G24" s="65"/>
      <c r="H24" s="65"/>
      <c r="I24" s="65"/>
      <c r="J24" s="65"/>
      <c r="K24" s="65"/>
      <c r="L24" s="65"/>
      <c r="M24" s="65"/>
      <c r="N24" s="245">
        <f t="shared" si="1"/>
        <v>0</v>
      </c>
      <c r="O24" s="66"/>
      <c r="P24" s="66"/>
      <c r="Q24" s="67"/>
      <c r="R24" s="68"/>
      <c r="S24" s="48"/>
      <c r="T24" s="257"/>
      <c r="U24" s="262"/>
      <c r="V24" s="262"/>
      <c r="W24" s="262"/>
      <c r="X24" s="275"/>
      <c r="Y24" s="262"/>
      <c r="Z24" s="262"/>
      <c r="AA24" s="262"/>
      <c r="AB24" s="262"/>
      <c r="AC24" s="262"/>
      <c r="AD24" s="262"/>
      <c r="AE24" s="262"/>
      <c r="AF24" s="262"/>
      <c r="AG24" s="262">
        <v>0</v>
      </c>
      <c r="AH24" s="263"/>
      <c r="AI24" s="263"/>
      <c r="AJ24" s="262"/>
      <c r="AK24" s="267"/>
    </row>
    <row r="25" spans="1:37" s="62" customFormat="1" ht="39.950000000000003" customHeight="1" x14ac:dyDescent="0.2">
      <c r="A25" s="55">
        <v>21</v>
      </c>
      <c r="B25" s="63"/>
      <c r="C25" s="63"/>
      <c r="D25" s="63"/>
      <c r="E25" s="64"/>
      <c r="F25" s="64"/>
      <c r="G25" s="65"/>
      <c r="H25" s="65"/>
      <c r="I25" s="65"/>
      <c r="J25" s="72"/>
      <c r="K25" s="65"/>
      <c r="L25" s="65"/>
      <c r="M25" s="65"/>
      <c r="N25" s="245">
        <f t="shared" si="1"/>
        <v>0</v>
      </c>
      <c r="O25" s="66"/>
      <c r="P25" s="66"/>
      <c r="Q25" s="67"/>
      <c r="R25" s="68"/>
      <c r="S25" s="48"/>
      <c r="T25" s="257"/>
      <c r="U25" s="262"/>
      <c r="V25" s="262"/>
      <c r="W25" s="262"/>
      <c r="X25" s="275"/>
      <c r="Y25" s="262"/>
      <c r="Z25" s="262"/>
      <c r="AA25" s="262"/>
      <c r="AB25" s="262"/>
      <c r="AC25" s="262"/>
      <c r="AD25" s="262"/>
      <c r="AE25" s="262"/>
      <c r="AF25" s="262"/>
      <c r="AG25" s="262">
        <v>0</v>
      </c>
      <c r="AH25" s="263"/>
      <c r="AI25" s="263"/>
      <c r="AJ25" s="262"/>
      <c r="AK25" s="267"/>
    </row>
    <row r="26" spans="1:37" s="62" customFormat="1" ht="39.950000000000003" customHeight="1" x14ac:dyDescent="0.2">
      <c r="A26" s="55">
        <v>22</v>
      </c>
      <c r="B26" s="63"/>
      <c r="C26" s="63"/>
      <c r="D26" s="63"/>
      <c r="E26" s="64"/>
      <c r="F26" s="64"/>
      <c r="G26" s="65"/>
      <c r="H26" s="65"/>
      <c r="I26" s="65"/>
      <c r="J26" s="65"/>
      <c r="K26" s="65"/>
      <c r="L26" s="65"/>
      <c r="M26" s="65"/>
      <c r="N26" s="245">
        <f t="shared" si="1"/>
        <v>0</v>
      </c>
      <c r="O26" s="66"/>
      <c r="P26" s="66"/>
      <c r="Q26" s="67"/>
      <c r="R26" s="68"/>
      <c r="S26" s="48"/>
      <c r="T26" s="257"/>
      <c r="U26" s="262"/>
      <c r="V26" s="262"/>
      <c r="W26" s="262"/>
      <c r="X26" s="275"/>
      <c r="Y26" s="262"/>
      <c r="Z26" s="262"/>
      <c r="AA26" s="262"/>
      <c r="AB26" s="262"/>
      <c r="AC26" s="262"/>
      <c r="AD26" s="262"/>
      <c r="AE26" s="262"/>
      <c r="AF26" s="262"/>
      <c r="AG26" s="262">
        <v>0</v>
      </c>
      <c r="AH26" s="263"/>
      <c r="AI26" s="263"/>
      <c r="AJ26" s="262"/>
      <c r="AK26" s="267"/>
    </row>
    <row r="27" spans="1:37" s="62" customFormat="1" ht="39.950000000000003" customHeight="1" x14ac:dyDescent="0.2">
      <c r="A27" s="55">
        <v>23</v>
      </c>
      <c r="B27" s="63"/>
      <c r="C27" s="63"/>
      <c r="D27" s="63"/>
      <c r="E27" s="64"/>
      <c r="F27" s="64"/>
      <c r="G27" s="65"/>
      <c r="H27" s="65"/>
      <c r="I27" s="65"/>
      <c r="J27" s="65"/>
      <c r="K27" s="65"/>
      <c r="L27" s="65"/>
      <c r="M27" s="65"/>
      <c r="N27" s="245">
        <f t="shared" si="1"/>
        <v>0</v>
      </c>
      <c r="O27" s="66"/>
      <c r="P27" s="66"/>
      <c r="Q27" s="67"/>
      <c r="R27" s="68"/>
      <c r="S27" s="48"/>
      <c r="T27" s="257"/>
      <c r="U27" s="262"/>
      <c r="V27" s="262"/>
      <c r="W27" s="262"/>
      <c r="X27" s="275"/>
      <c r="Y27" s="262"/>
      <c r="Z27" s="262"/>
      <c r="AA27" s="262"/>
      <c r="AB27" s="262"/>
      <c r="AC27" s="262"/>
      <c r="AD27" s="262"/>
      <c r="AE27" s="262"/>
      <c r="AF27" s="262"/>
      <c r="AG27" s="262">
        <v>0</v>
      </c>
      <c r="AH27" s="263"/>
      <c r="AI27" s="263"/>
      <c r="AJ27" s="262"/>
      <c r="AK27" s="267"/>
    </row>
    <row r="28" spans="1:37" s="62" customFormat="1" ht="39.950000000000003" customHeight="1" x14ac:dyDescent="0.2">
      <c r="A28" s="55">
        <v>24</v>
      </c>
      <c r="B28" s="63"/>
      <c r="C28" s="63"/>
      <c r="D28" s="63"/>
      <c r="E28" s="64"/>
      <c r="F28" s="64"/>
      <c r="G28" s="65"/>
      <c r="H28" s="65"/>
      <c r="I28" s="65"/>
      <c r="J28" s="65"/>
      <c r="K28" s="65"/>
      <c r="L28" s="65"/>
      <c r="M28" s="65"/>
      <c r="N28" s="245">
        <f t="shared" si="1"/>
        <v>0</v>
      </c>
      <c r="O28" s="66"/>
      <c r="P28" s="66"/>
      <c r="Q28" s="67"/>
      <c r="R28" s="68"/>
      <c r="S28" s="48"/>
      <c r="T28" s="257"/>
      <c r="U28" s="262"/>
      <c r="V28" s="262"/>
      <c r="W28" s="262"/>
      <c r="X28" s="275"/>
      <c r="Y28" s="262"/>
      <c r="Z28" s="262"/>
      <c r="AA28" s="262"/>
      <c r="AB28" s="262"/>
      <c r="AC28" s="262"/>
      <c r="AD28" s="262"/>
      <c r="AE28" s="262"/>
      <c r="AF28" s="262"/>
      <c r="AG28" s="262">
        <v>0</v>
      </c>
      <c r="AH28" s="263"/>
      <c r="AI28" s="263"/>
      <c r="AJ28" s="262"/>
      <c r="AK28" s="267"/>
    </row>
    <row r="29" spans="1:37" s="62" customFormat="1" ht="39.950000000000003" customHeight="1" x14ac:dyDescent="0.2">
      <c r="A29" s="55">
        <v>25</v>
      </c>
      <c r="B29" s="63"/>
      <c r="C29" s="69"/>
      <c r="D29" s="69"/>
      <c r="E29" s="70"/>
      <c r="F29" s="70"/>
      <c r="G29" s="71"/>
      <c r="H29" s="71"/>
      <c r="I29" s="71"/>
      <c r="J29" s="71"/>
      <c r="K29" s="71"/>
      <c r="L29" s="71"/>
      <c r="M29" s="71"/>
      <c r="N29" s="245">
        <f t="shared" si="1"/>
        <v>0</v>
      </c>
      <c r="O29" s="66"/>
      <c r="P29" s="66"/>
      <c r="Q29" s="67"/>
      <c r="R29" s="68"/>
      <c r="S29" s="48"/>
      <c r="T29" s="257"/>
      <c r="U29" s="262"/>
      <c r="V29" s="262"/>
      <c r="W29" s="262"/>
      <c r="X29" s="275"/>
      <c r="Y29" s="262"/>
      <c r="Z29" s="262"/>
      <c r="AA29" s="262"/>
      <c r="AB29" s="262"/>
      <c r="AC29" s="262"/>
      <c r="AD29" s="262"/>
      <c r="AE29" s="262"/>
      <c r="AF29" s="262"/>
      <c r="AG29" s="262">
        <v>0</v>
      </c>
      <c r="AH29" s="263"/>
      <c r="AI29" s="263"/>
      <c r="AJ29" s="262"/>
      <c r="AK29" s="267"/>
    </row>
    <row r="30" spans="1:37" s="62" customFormat="1" ht="39.950000000000003" customHeight="1" x14ac:dyDescent="0.2">
      <c r="A30" s="55">
        <v>26</v>
      </c>
      <c r="B30" s="63"/>
      <c r="C30" s="63"/>
      <c r="D30" s="63"/>
      <c r="E30" s="64"/>
      <c r="F30" s="64"/>
      <c r="G30" s="65"/>
      <c r="H30" s="65"/>
      <c r="I30" s="65"/>
      <c r="J30" s="65"/>
      <c r="K30" s="65"/>
      <c r="L30" s="65"/>
      <c r="M30" s="65"/>
      <c r="N30" s="245">
        <f t="shared" si="1"/>
        <v>0</v>
      </c>
      <c r="O30" s="66"/>
      <c r="P30" s="66"/>
      <c r="Q30" s="67"/>
      <c r="R30" s="68"/>
      <c r="S30" s="48"/>
      <c r="T30" s="257"/>
      <c r="U30" s="262"/>
      <c r="V30" s="262"/>
      <c r="W30" s="262"/>
      <c r="X30" s="275"/>
      <c r="Y30" s="262"/>
      <c r="Z30" s="262"/>
      <c r="AA30" s="262"/>
      <c r="AB30" s="262"/>
      <c r="AC30" s="262"/>
      <c r="AD30" s="262"/>
      <c r="AE30" s="262"/>
      <c r="AF30" s="262"/>
      <c r="AG30" s="262">
        <v>0</v>
      </c>
      <c r="AH30" s="263"/>
      <c r="AI30" s="263"/>
      <c r="AJ30" s="262"/>
      <c r="AK30" s="267"/>
    </row>
    <row r="31" spans="1:37" s="62" customFormat="1" ht="39.950000000000003" customHeight="1" x14ac:dyDescent="0.2">
      <c r="A31" s="55">
        <v>27</v>
      </c>
      <c r="B31" s="63"/>
      <c r="C31" s="63"/>
      <c r="D31" s="63"/>
      <c r="E31" s="64"/>
      <c r="F31" s="64"/>
      <c r="G31" s="65"/>
      <c r="H31" s="65"/>
      <c r="I31" s="65"/>
      <c r="J31" s="65"/>
      <c r="K31" s="65"/>
      <c r="L31" s="65"/>
      <c r="M31" s="65"/>
      <c r="N31" s="245">
        <f t="shared" si="1"/>
        <v>0</v>
      </c>
      <c r="O31" s="66"/>
      <c r="P31" s="66"/>
      <c r="Q31" s="67"/>
      <c r="R31" s="68"/>
      <c r="S31" s="48"/>
      <c r="T31" s="257"/>
      <c r="U31" s="262"/>
      <c r="V31" s="262"/>
      <c r="W31" s="262"/>
      <c r="X31" s="275"/>
      <c r="Y31" s="262"/>
      <c r="Z31" s="262"/>
      <c r="AA31" s="262"/>
      <c r="AB31" s="262"/>
      <c r="AC31" s="262"/>
      <c r="AD31" s="262"/>
      <c r="AE31" s="262"/>
      <c r="AF31" s="262"/>
      <c r="AG31" s="262">
        <v>0</v>
      </c>
      <c r="AH31" s="263"/>
      <c r="AI31" s="263"/>
      <c r="AJ31" s="262"/>
      <c r="AK31" s="267"/>
    </row>
    <row r="32" spans="1:37" s="62" customFormat="1" ht="39.950000000000003" customHeight="1" x14ac:dyDescent="0.2">
      <c r="A32" s="55">
        <v>28</v>
      </c>
      <c r="B32" s="63"/>
      <c r="C32" s="63"/>
      <c r="D32" s="63"/>
      <c r="E32" s="64"/>
      <c r="F32" s="64"/>
      <c r="G32" s="65"/>
      <c r="H32" s="65"/>
      <c r="I32" s="65"/>
      <c r="J32" s="65"/>
      <c r="K32" s="65"/>
      <c r="L32" s="65"/>
      <c r="M32" s="65"/>
      <c r="N32" s="245">
        <f t="shared" si="1"/>
        <v>0</v>
      </c>
      <c r="O32" s="66"/>
      <c r="P32" s="66"/>
      <c r="Q32" s="67"/>
      <c r="R32" s="68"/>
      <c r="S32" s="48"/>
      <c r="T32" s="257"/>
      <c r="U32" s="262"/>
      <c r="V32" s="262"/>
      <c r="W32" s="262"/>
      <c r="X32" s="275"/>
      <c r="Y32" s="262"/>
      <c r="Z32" s="262"/>
      <c r="AA32" s="262"/>
      <c r="AB32" s="262"/>
      <c r="AC32" s="262"/>
      <c r="AD32" s="262"/>
      <c r="AE32" s="262"/>
      <c r="AF32" s="262"/>
      <c r="AG32" s="262">
        <v>0</v>
      </c>
      <c r="AH32" s="263"/>
      <c r="AI32" s="263"/>
      <c r="AJ32" s="262"/>
      <c r="AK32" s="267"/>
    </row>
    <row r="33" spans="1:37" s="62" customFormat="1" ht="39.950000000000003" customHeight="1" x14ac:dyDescent="0.2">
      <c r="A33" s="55">
        <v>29</v>
      </c>
      <c r="B33" s="63"/>
      <c r="C33" s="63"/>
      <c r="D33" s="63"/>
      <c r="E33" s="64"/>
      <c r="F33" s="64"/>
      <c r="G33" s="65"/>
      <c r="H33" s="65"/>
      <c r="I33" s="65"/>
      <c r="J33" s="65"/>
      <c r="K33" s="65"/>
      <c r="L33" s="65"/>
      <c r="M33" s="65"/>
      <c r="N33" s="245">
        <f t="shared" si="1"/>
        <v>0</v>
      </c>
      <c r="O33" s="66"/>
      <c r="P33" s="66"/>
      <c r="Q33" s="67"/>
      <c r="R33" s="68"/>
      <c r="S33" s="48"/>
      <c r="T33" s="257"/>
      <c r="U33" s="262"/>
      <c r="V33" s="262"/>
      <c r="W33" s="262"/>
      <c r="X33" s="275"/>
      <c r="Y33" s="262"/>
      <c r="Z33" s="262"/>
      <c r="AA33" s="262"/>
      <c r="AB33" s="262"/>
      <c r="AC33" s="262"/>
      <c r="AD33" s="262"/>
      <c r="AE33" s="262"/>
      <c r="AF33" s="262"/>
      <c r="AG33" s="262">
        <v>0</v>
      </c>
      <c r="AH33" s="263"/>
      <c r="AI33" s="263"/>
      <c r="AJ33" s="262"/>
      <c r="AK33" s="267"/>
    </row>
    <row r="34" spans="1:37" s="62" customFormat="1" ht="39.950000000000003" customHeight="1" x14ac:dyDescent="0.2">
      <c r="A34" s="55">
        <v>30</v>
      </c>
      <c r="B34" s="63"/>
      <c r="C34" s="63"/>
      <c r="D34" s="63"/>
      <c r="E34" s="64"/>
      <c r="F34" s="64"/>
      <c r="G34" s="65"/>
      <c r="H34" s="65"/>
      <c r="I34" s="65"/>
      <c r="J34" s="65"/>
      <c r="K34" s="65"/>
      <c r="L34" s="65"/>
      <c r="M34" s="65"/>
      <c r="N34" s="245">
        <f t="shared" si="1"/>
        <v>0</v>
      </c>
      <c r="O34" s="66"/>
      <c r="P34" s="66"/>
      <c r="Q34" s="67"/>
      <c r="R34" s="68"/>
      <c r="S34" s="48"/>
      <c r="T34" s="257"/>
      <c r="U34" s="262"/>
      <c r="V34" s="262"/>
      <c r="W34" s="262"/>
      <c r="X34" s="275"/>
      <c r="Y34" s="262"/>
      <c r="Z34" s="262"/>
      <c r="AA34" s="262"/>
      <c r="AB34" s="262"/>
      <c r="AC34" s="262"/>
      <c r="AD34" s="262"/>
      <c r="AE34" s="262"/>
      <c r="AF34" s="262"/>
      <c r="AG34" s="262">
        <v>0</v>
      </c>
      <c r="AH34" s="263"/>
      <c r="AI34" s="263"/>
      <c r="AJ34" s="262"/>
      <c r="AK34" s="267"/>
    </row>
    <row r="35" spans="1:37" s="62" customFormat="1" ht="39.950000000000003" customHeight="1" x14ac:dyDescent="0.2">
      <c r="A35" s="55">
        <v>31</v>
      </c>
      <c r="B35" s="63"/>
      <c r="C35" s="63"/>
      <c r="D35" s="63"/>
      <c r="E35" s="64"/>
      <c r="F35" s="64"/>
      <c r="G35" s="65"/>
      <c r="H35" s="65"/>
      <c r="I35" s="65"/>
      <c r="J35" s="65"/>
      <c r="K35" s="65"/>
      <c r="L35" s="65"/>
      <c r="M35" s="65"/>
      <c r="N35" s="245">
        <f t="shared" si="1"/>
        <v>0</v>
      </c>
      <c r="O35" s="66"/>
      <c r="P35" s="66"/>
      <c r="Q35" s="67"/>
      <c r="R35" s="68"/>
      <c r="S35" s="48"/>
      <c r="T35" s="257"/>
      <c r="U35" s="262"/>
      <c r="V35" s="262"/>
      <c r="W35" s="262"/>
      <c r="X35" s="275"/>
      <c r="Y35" s="262"/>
      <c r="Z35" s="262"/>
      <c r="AA35" s="262"/>
      <c r="AB35" s="262"/>
      <c r="AC35" s="262"/>
      <c r="AD35" s="262"/>
      <c r="AE35" s="262"/>
      <c r="AF35" s="262"/>
      <c r="AG35" s="262">
        <v>0</v>
      </c>
      <c r="AH35" s="263"/>
      <c r="AI35" s="263"/>
      <c r="AJ35" s="262"/>
      <c r="AK35" s="267"/>
    </row>
    <row r="36" spans="1:37" s="62" customFormat="1" ht="39.950000000000003" customHeight="1" x14ac:dyDescent="0.2">
      <c r="A36" s="55">
        <v>32</v>
      </c>
      <c r="B36" s="63"/>
      <c r="C36" s="63"/>
      <c r="D36" s="63"/>
      <c r="E36" s="64"/>
      <c r="F36" s="64"/>
      <c r="G36" s="65"/>
      <c r="H36" s="65"/>
      <c r="I36" s="65"/>
      <c r="J36" s="65"/>
      <c r="K36" s="65"/>
      <c r="L36" s="65"/>
      <c r="M36" s="65"/>
      <c r="N36" s="245">
        <f t="shared" si="1"/>
        <v>0</v>
      </c>
      <c r="O36" s="66"/>
      <c r="P36" s="66"/>
      <c r="Q36" s="67"/>
      <c r="R36" s="68"/>
      <c r="S36" s="48"/>
      <c r="T36" s="257"/>
      <c r="U36" s="262"/>
      <c r="V36" s="262"/>
      <c r="W36" s="262"/>
      <c r="X36" s="275"/>
      <c r="Y36" s="262"/>
      <c r="Z36" s="262"/>
      <c r="AA36" s="262"/>
      <c r="AB36" s="262"/>
      <c r="AC36" s="262"/>
      <c r="AD36" s="262"/>
      <c r="AE36" s="262"/>
      <c r="AF36" s="262"/>
      <c r="AG36" s="262">
        <v>0</v>
      </c>
      <c r="AH36" s="263"/>
      <c r="AI36" s="263"/>
      <c r="AJ36" s="262"/>
      <c r="AK36" s="267"/>
    </row>
    <row r="37" spans="1:37" s="62" customFormat="1" ht="39.950000000000003" customHeight="1" x14ac:dyDescent="0.2">
      <c r="A37" s="55">
        <v>33</v>
      </c>
      <c r="B37" s="63"/>
      <c r="C37" s="63"/>
      <c r="D37" s="63"/>
      <c r="E37" s="64"/>
      <c r="F37" s="64"/>
      <c r="G37" s="65"/>
      <c r="H37" s="65"/>
      <c r="I37" s="65"/>
      <c r="J37" s="72"/>
      <c r="K37" s="65"/>
      <c r="L37" s="65"/>
      <c r="M37" s="65"/>
      <c r="N37" s="245">
        <f t="shared" si="1"/>
        <v>0</v>
      </c>
      <c r="O37" s="66"/>
      <c r="P37" s="66"/>
      <c r="Q37" s="67"/>
      <c r="R37" s="68"/>
      <c r="S37" s="48"/>
      <c r="T37" s="257"/>
      <c r="U37" s="262"/>
      <c r="V37" s="262"/>
      <c r="W37" s="262"/>
      <c r="X37" s="275"/>
      <c r="Y37" s="262"/>
      <c r="Z37" s="262"/>
      <c r="AA37" s="262"/>
      <c r="AB37" s="262"/>
      <c r="AC37" s="262"/>
      <c r="AD37" s="262"/>
      <c r="AE37" s="262"/>
      <c r="AF37" s="262"/>
      <c r="AG37" s="262">
        <v>0</v>
      </c>
      <c r="AH37" s="263"/>
      <c r="AI37" s="263"/>
      <c r="AJ37" s="262"/>
      <c r="AK37" s="267"/>
    </row>
    <row r="38" spans="1:37" s="62" customFormat="1" ht="39.950000000000003" customHeight="1" x14ac:dyDescent="0.2">
      <c r="A38" s="55">
        <v>34</v>
      </c>
      <c r="B38" s="63"/>
      <c r="C38" s="63"/>
      <c r="D38" s="63"/>
      <c r="E38" s="64"/>
      <c r="F38" s="64"/>
      <c r="G38" s="65"/>
      <c r="H38" s="65"/>
      <c r="I38" s="65"/>
      <c r="J38" s="65"/>
      <c r="K38" s="65"/>
      <c r="L38" s="65"/>
      <c r="M38" s="65"/>
      <c r="N38" s="245">
        <f t="shared" si="1"/>
        <v>0</v>
      </c>
      <c r="O38" s="66"/>
      <c r="P38" s="66"/>
      <c r="Q38" s="67"/>
      <c r="R38" s="68"/>
      <c r="S38" s="48"/>
      <c r="T38" s="257"/>
      <c r="U38" s="262"/>
      <c r="V38" s="262"/>
      <c r="W38" s="262"/>
      <c r="X38" s="275"/>
      <c r="Y38" s="262"/>
      <c r="Z38" s="262"/>
      <c r="AA38" s="262"/>
      <c r="AB38" s="262"/>
      <c r="AC38" s="262"/>
      <c r="AD38" s="262"/>
      <c r="AE38" s="262"/>
      <c r="AF38" s="262"/>
      <c r="AG38" s="262">
        <v>0</v>
      </c>
      <c r="AH38" s="263"/>
      <c r="AI38" s="263"/>
      <c r="AJ38" s="262"/>
      <c r="AK38" s="267"/>
    </row>
    <row r="39" spans="1:37" s="62" customFormat="1" ht="39.950000000000003" customHeight="1" x14ac:dyDescent="0.2">
      <c r="A39" s="55">
        <v>35</v>
      </c>
      <c r="B39" s="63"/>
      <c r="C39" s="69"/>
      <c r="D39" s="69"/>
      <c r="E39" s="70"/>
      <c r="F39" s="70"/>
      <c r="G39" s="71"/>
      <c r="H39" s="71"/>
      <c r="I39" s="71"/>
      <c r="J39" s="71"/>
      <c r="K39" s="71"/>
      <c r="L39" s="71"/>
      <c r="M39" s="71"/>
      <c r="N39" s="245">
        <f t="shared" si="1"/>
        <v>0</v>
      </c>
      <c r="O39" s="66"/>
      <c r="P39" s="66"/>
      <c r="Q39" s="67"/>
      <c r="R39" s="68"/>
      <c r="S39" s="48"/>
      <c r="T39" s="257"/>
      <c r="U39" s="262"/>
      <c r="V39" s="262"/>
      <c r="W39" s="262"/>
      <c r="X39" s="275"/>
      <c r="Y39" s="262"/>
      <c r="Z39" s="262"/>
      <c r="AA39" s="262"/>
      <c r="AB39" s="262"/>
      <c r="AC39" s="262"/>
      <c r="AD39" s="262"/>
      <c r="AE39" s="262"/>
      <c r="AF39" s="262"/>
      <c r="AG39" s="262">
        <v>0</v>
      </c>
      <c r="AH39" s="263"/>
      <c r="AI39" s="263"/>
      <c r="AJ39" s="262"/>
      <c r="AK39" s="267"/>
    </row>
    <row r="40" spans="1:37" s="62" customFormat="1" ht="39.950000000000003" customHeight="1" x14ac:dyDescent="0.2">
      <c r="A40" s="55">
        <v>36</v>
      </c>
      <c r="B40" s="63"/>
      <c r="C40" s="63"/>
      <c r="D40" s="63"/>
      <c r="E40" s="64"/>
      <c r="F40" s="64"/>
      <c r="G40" s="65"/>
      <c r="H40" s="65"/>
      <c r="I40" s="65"/>
      <c r="J40" s="65"/>
      <c r="K40" s="65"/>
      <c r="L40" s="65"/>
      <c r="M40" s="65"/>
      <c r="N40" s="245">
        <f t="shared" si="1"/>
        <v>0</v>
      </c>
      <c r="O40" s="66"/>
      <c r="P40" s="66"/>
      <c r="Q40" s="67"/>
      <c r="R40" s="68"/>
      <c r="S40" s="48"/>
      <c r="T40" s="257"/>
      <c r="U40" s="262"/>
      <c r="V40" s="262"/>
      <c r="W40" s="262"/>
      <c r="X40" s="275"/>
      <c r="Y40" s="262"/>
      <c r="Z40" s="262"/>
      <c r="AA40" s="262"/>
      <c r="AB40" s="262"/>
      <c r="AC40" s="262"/>
      <c r="AD40" s="262"/>
      <c r="AE40" s="262"/>
      <c r="AF40" s="262"/>
      <c r="AG40" s="262">
        <v>0</v>
      </c>
      <c r="AH40" s="263"/>
      <c r="AI40" s="263"/>
      <c r="AJ40" s="262"/>
      <c r="AK40" s="267"/>
    </row>
    <row r="41" spans="1:37" s="62" customFormat="1" ht="39.950000000000003" customHeight="1" x14ac:dyDescent="0.2">
      <c r="A41" s="55">
        <v>37</v>
      </c>
      <c r="B41" s="63"/>
      <c r="C41" s="63"/>
      <c r="D41" s="63"/>
      <c r="E41" s="64"/>
      <c r="F41" s="64"/>
      <c r="G41" s="65"/>
      <c r="H41" s="65"/>
      <c r="I41" s="65"/>
      <c r="J41" s="65"/>
      <c r="K41" s="65"/>
      <c r="L41" s="65"/>
      <c r="M41" s="65"/>
      <c r="N41" s="245">
        <f t="shared" si="1"/>
        <v>0</v>
      </c>
      <c r="O41" s="66"/>
      <c r="P41" s="66"/>
      <c r="Q41" s="67"/>
      <c r="R41" s="68"/>
      <c r="S41" s="48"/>
      <c r="T41" s="257"/>
      <c r="U41" s="262"/>
      <c r="V41" s="262"/>
      <c r="W41" s="262"/>
      <c r="X41" s="275"/>
      <c r="Y41" s="262"/>
      <c r="Z41" s="262"/>
      <c r="AA41" s="262"/>
      <c r="AB41" s="262"/>
      <c r="AC41" s="262"/>
      <c r="AD41" s="262"/>
      <c r="AE41" s="262"/>
      <c r="AF41" s="262"/>
      <c r="AG41" s="262">
        <v>0</v>
      </c>
      <c r="AH41" s="263"/>
      <c r="AI41" s="263"/>
      <c r="AJ41" s="262"/>
      <c r="AK41" s="267"/>
    </row>
    <row r="42" spans="1:37" s="62" customFormat="1" ht="39.950000000000003" customHeight="1" x14ac:dyDescent="0.2">
      <c r="A42" s="55">
        <v>38</v>
      </c>
      <c r="B42" s="63"/>
      <c r="C42" s="63"/>
      <c r="D42" s="63"/>
      <c r="E42" s="64"/>
      <c r="F42" s="64"/>
      <c r="G42" s="65"/>
      <c r="H42" s="65"/>
      <c r="I42" s="65"/>
      <c r="J42" s="65"/>
      <c r="K42" s="65"/>
      <c r="L42" s="65"/>
      <c r="M42" s="65"/>
      <c r="N42" s="245">
        <f t="shared" si="1"/>
        <v>0</v>
      </c>
      <c r="O42" s="66"/>
      <c r="P42" s="66"/>
      <c r="Q42" s="67"/>
      <c r="R42" s="68"/>
      <c r="S42" s="48"/>
      <c r="T42" s="257"/>
      <c r="U42" s="262"/>
      <c r="V42" s="262"/>
      <c r="W42" s="262"/>
      <c r="X42" s="275"/>
      <c r="Y42" s="262"/>
      <c r="Z42" s="262"/>
      <c r="AA42" s="262"/>
      <c r="AB42" s="262"/>
      <c r="AC42" s="262"/>
      <c r="AD42" s="262"/>
      <c r="AE42" s="262"/>
      <c r="AF42" s="262"/>
      <c r="AG42" s="262">
        <v>0</v>
      </c>
      <c r="AH42" s="263"/>
      <c r="AI42" s="263"/>
      <c r="AJ42" s="262"/>
      <c r="AK42" s="267"/>
    </row>
    <row r="43" spans="1:37" s="62" customFormat="1" ht="39.950000000000003" customHeight="1" x14ac:dyDescent="0.2">
      <c r="A43" s="55">
        <v>39</v>
      </c>
      <c r="B43" s="63"/>
      <c r="C43" s="63"/>
      <c r="D43" s="63"/>
      <c r="E43" s="64"/>
      <c r="F43" s="64"/>
      <c r="G43" s="65"/>
      <c r="H43" s="65"/>
      <c r="I43" s="65"/>
      <c r="J43" s="65"/>
      <c r="K43" s="65"/>
      <c r="L43" s="65"/>
      <c r="M43" s="65"/>
      <c r="N43" s="245">
        <f t="shared" si="1"/>
        <v>0</v>
      </c>
      <c r="O43" s="66"/>
      <c r="P43" s="66"/>
      <c r="Q43" s="67"/>
      <c r="R43" s="68"/>
      <c r="S43" s="48"/>
      <c r="T43" s="257"/>
      <c r="U43" s="262"/>
      <c r="V43" s="262"/>
      <c r="W43" s="262"/>
      <c r="X43" s="275"/>
      <c r="Y43" s="262"/>
      <c r="Z43" s="262"/>
      <c r="AA43" s="262"/>
      <c r="AB43" s="262"/>
      <c r="AC43" s="262"/>
      <c r="AD43" s="262"/>
      <c r="AE43" s="262"/>
      <c r="AF43" s="262"/>
      <c r="AG43" s="262">
        <v>0</v>
      </c>
      <c r="AH43" s="263"/>
      <c r="AI43" s="263"/>
      <c r="AJ43" s="262"/>
      <c r="AK43" s="267"/>
    </row>
    <row r="44" spans="1:37" s="62" customFormat="1" ht="39.950000000000003" customHeight="1" x14ac:dyDescent="0.2">
      <c r="A44" s="55">
        <v>40</v>
      </c>
      <c r="B44" s="63"/>
      <c r="C44" s="63"/>
      <c r="D44" s="63"/>
      <c r="E44" s="64"/>
      <c r="F44" s="64"/>
      <c r="G44" s="65"/>
      <c r="H44" s="65"/>
      <c r="I44" s="65"/>
      <c r="J44" s="65"/>
      <c r="K44" s="65"/>
      <c r="L44" s="65"/>
      <c r="M44" s="65"/>
      <c r="N44" s="245">
        <f t="shared" si="1"/>
        <v>0</v>
      </c>
      <c r="O44" s="66"/>
      <c r="P44" s="66"/>
      <c r="Q44" s="67"/>
      <c r="R44" s="68"/>
      <c r="S44" s="48"/>
      <c r="T44" s="257"/>
      <c r="U44" s="262"/>
      <c r="V44" s="262"/>
      <c r="W44" s="262"/>
      <c r="X44" s="275"/>
      <c r="Y44" s="262"/>
      <c r="Z44" s="262"/>
      <c r="AA44" s="262"/>
      <c r="AB44" s="262"/>
      <c r="AC44" s="262"/>
      <c r="AD44" s="262"/>
      <c r="AE44" s="262"/>
      <c r="AF44" s="262"/>
      <c r="AG44" s="262">
        <v>0</v>
      </c>
      <c r="AH44" s="263"/>
      <c r="AI44" s="263"/>
      <c r="AJ44" s="262"/>
      <c r="AK44" s="267"/>
    </row>
    <row r="45" spans="1:37" s="62" customFormat="1" ht="39.950000000000003" customHeight="1" x14ac:dyDescent="0.2">
      <c r="A45" s="55">
        <v>41</v>
      </c>
      <c r="B45" s="63"/>
      <c r="C45" s="63"/>
      <c r="D45" s="63"/>
      <c r="E45" s="64"/>
      <c r="F45" s="64"/>
      <c r="G45" s="65"/>
      <c r="H45" s="65"/>
      <c r="I45" s="65"/>
      <c r="J45" s="65"/>
      <c r="K45" s="65"/>
      <c r="L45" s="65"/>
      <c r="M45" s="65"/>
      <c r="N45" s="245">
        <f t="shared" si="1"/>
        <v>0</v>
      </c>
      <c r="O45" s="66"/>
      <c r="P45" s="66"/>
      <c r="Q45" s="67"/>
      <c r="R45" s="68"/>
      <c r="S45" s="48"/>
      <c r="T45" s="257"/>
      <c r="U45" s="262"/>
      <c r="V45" s="262"/>
      <c r="W45" s="262"/>
      <c r="X45" s="275"/>
      <c r="Y45" s="262"/>
      <c r="Z45" s="262"/>
      <c r="AA45" s="262"/>
      <c r="AB45" s="262"/>
      <c r="AC45" s="262"/>
      <c r="AD45" s="262"/>
      <c r="AE45" s="262"/>
      <c r="AF45" s="262"/>
      <c r="AG45" s="262">
        <v>0</v>
      </c>
      <c r="AH45" s="263"/>
      <c r="AI45" s="263"/>
      <c r="AJ45" s="262"/>
      <c r="AK45" s="267"/>
    </row>
    <row r="46" spans="1:37" s="62" customFormat="1" ht="39.950000000000003" customHeight="1" x14ac:dyDescent="0.2">
      <c r="A46" s="55">
        <v>42</v>
      </c>
      <c r="B46" s="63"/>
      <c r="C46" s="63"/>
      <c r="D46" s="63"/>
      <c r="E46" s="64"/>
      <c r="F46" s="64"/>
      <c r="G46" s="65"/>
      <c r="H46" s="65"/>
      <c r="I46" s="65"/>
      <c r="J46" s="65"/>
      <c r="K46" s="65"/>
      <c r="L46" s="65"/>
      <c r="M46" s="65"/>
      <c r="N46" s="245">
        <f t="shared" si="1"/>
        <v>0</v>
      </c>
      <c r="O46" s="66"/>
      <c r="P46" s="66"/>
      <c r="Q46" s="67"/>
      <c r="R46" s="68"/>
      <c r="S46" s="48"/>
      <c r="T46" s="257"/>
      <c r="U46" s="262"/>
      <c r="V46" s="262"/>
      <c r="W46" s="262"/>
      <c r="X46" s="275"/>
      <c r="Y46" s="262"/>
      <c r="Z46" s="262"/>
      <c r="AA46" s="262"/>
      <c r="AB46" s="262"/>
      <c r="AC46" s="262"/>
      <c r="AD46" s="262"/>
      <c r="AE46" s="262"/>
      <c r="AF46" s="262"/>
      <c r="AG46" s="262">
        <v>0</v>
      </c>
      <c r="AH46" s="263"/>
      <c r="AI46" s="263"/>
      <c r="AJ46" s="262"/>
      <c r="AK46" s="267"/>
    </row>
    <row r="47" spans="1:37" s="62" customFormat="1" ht="39.950000000000003" customHeight="1" x14ac:dyDescent="0.2">
      <c r="A47" s="55">
        <v>43</v>
      </c>
      <c r="B47" s="63"/>
      <c r="C47" s="63"/>
      <c r="D47" s="63"/>
      <c r="E47" s="64"/>
      <c r="F47" s="64"/>
      <c r="G47" s="65"/>
      <c r="H47" s="65"/>
      <c r="I47" s="65"/>
      <c r="J47" s="72"/>
      <c r="K47" s="65"/>
      <c r="L47" s="65"/>
      <c r="M47" s="65"/>
      <c r="N47" s="245">
        <f t="shared" si="1"/>
        <v>0</v>
      </c>
      <c r="O47" s="66"/>
      <c r="P47" s="66"/>
      <c r="Q47" s="67"/>
      <c r="R47" s="68"/>
      <c r="S47" s="48"/>
      <c r="T47" s="257"/>
      <c r="U47" s="262"/>
      <c r="V47" s="262"/>
      <c r="W47" s="262"/>
      <c r="X47" s="275"/>
      <c r="Y47" s="262"/>
      <c r="Z47" s="262"/>
      <c r="AA47" s="262"/>
      <c r="AB47" s="262"/>
      <c r="AC47" s="262"/>
      <c r="AD47" s="262"/>
      <c r="AE47" s="262"/>
      <c r="AF47" s="262"/>
      <c r="AG47" s="262">
        <v>0</v>
      </c>
      <c r="AH47" s="263"/>
      <c r="AI47" s="263"/>
      <c r="AJ47" s="262"/>
      <c r="AK47" s="267"/>
    </row>
    <row r="48" spans="1:37" s="62" customFormat="1" ht="39.950000000000003" customHeight="1" x14ac:dyDescent="0.2">
      <c r="A48" s="55">
        <v>44</v>
      </c>
      <c r="B48" s="63"/>
      <c r="C48" s="63"/>
      <c r="D48" s="63"/>
      <c r="E48" s="64"/>
      <c r="F48" s="64"/>
      <c r="G48" s="65"/>
      <c r="H48" s="65"/>
      <c r="I48" s="65"/>
      <c r="J48" s="65"/>
      <c r="K48" s="65"/>
      <c r="L48" s="65"/>
      <c r="M48" s="65"/>
      <c r="N48" s="245">
        <f t="shared" si="1"/>
        <v>0</v>
      </c>
      <c r="O48" s="66"/>
      <c r="P48" s="66"/>
      <c r="Q48" s="67"/>
      <c r="R48" s="68"/>
      <c r="S48" s="48"/>
      <c r="T48" s="257"/>
      <c r="U48" s="262"/>
      <c r="V48" s="262"/>
      <c r="W48" s="262"/>
      <c r="X48" s="275"/>
      <c r="Y48" s="262"/>
      <c r="Z48" s="262"/>
      <c r="AA48" s="262"/>
      <c r="AB48" s="262"/>
      <c r="AC48" s="262"/>
      <c r="AD48" s="262"/>
      <c r="AE48" s="262"/>
      <c r="AF48" s="262"/>
      <c r="AG48" s="262">
        <v>0</v>
      </c>
      <c r="AH48" s="263"/>
      <c r="AI48" s="263"/>
      <c r="AJ48" s="262"/>
      <c r="AK48" s="267"/>
    </row>
    <row r="49" spans="1:37" s="62" customFormat="1" ht="39.950000000000003" customHeight="1" x14ac:dyDescent="0.2">
      <c r="A49" s="55">
        <v>45</v>
      </c>
      <c r="B49" s="63"/>
      <c r="C49" s="63"/>
      <c r="D49" s="63"/>
      <c r="E49" s="64"/>
      <c r="F49" s="64"/>
      <c r="G49" s="65"/>
      <c r="H49" s="65"/>
      <c r="I49" s="65"/>
      <c r="J49" s="65"/>
      <c r="K49" s="65"/>
      <c r="L49" s="65"/>
      <c r="M49" s="65"/>
      <c r="N49" s="245">
        <f t="shared" si="1"/>
        <v>0</v>
      </c>
      <c r="O49" s="66"/>
      <c r="P49" s="66"/>
      <c r="Q49" s="67"/>
      <c r="R49" s="68"/>
      <c r="S49" s="48"/>
      <c r="T49" s="257"/>
      <c r="U49" s="262"/>
      <c r="V49" s="262"/>
      <c r="W49" s="262"/>
      <c r="X49" s="275"/>
      <c r="Y49" s="262"/>
      <c r="Z49" s="262"/>
      <c r="AA49" s="262"/>
      <c r="AB49" s="262"/>
      <c r="AC49" s="262"/>
      <c r="AD49" s="262"/>
      <c r="AE49" s="262"/>
      <c r="AF49" s="262"/>
      <c r="AG49" s="262">
        <v>0</v>
      </c>
      <c r="AH49" s="263"/>
      <c r="AI49" s="263"/>
      <c r="AJ49" s="262"/>
      <c r="AK49" s="267"/>
    </row>
    <row r="50" spans="1:37" s="62" customFormat="1" ht="39.950000000000003" customHeight="1" x14ac:dyDescent="0.2">
      <c r="A50" s="55">
        <v>46</v>
      </c>
      <c r="B50" s="63"/>
      <c r="C50" s="63"/>
      <c r="D50" s="63"/>
      <c r="E50" s="64"/>
      <c r="F50" s="64"/>
      <c r="G50" s="65"/>
      <c r="H50" s="65"/>
      <c r="I50" s="65"/>
      <c r="J50" s="65"/>
      <c r="K50" s="65"/>
      <c r="L50" s="65"/>
      <c r="M50" s="65"/>
      <c r="N50" s="245">
        <f t="shared" si="1"/>
        <v>0</v>
      </c>
      <c r="O50" s="66"/>
      <c r="P50" s="66"/>
      <c r="Q50" s="67"/>
      <c r="R50" s="68"/>
      <c r="S50" s="48"/>
      <c r="T50" s="257"/>
      <c r="U50" s="262"/>
      <c r="V50" s="262"/>
      <c r="W50" s="262"/>
      <c r="X50" s="275"/>
      <c r="Y50" s="262"/>
      <c r="Z50" s="262"/>
      <c r="AA50" s="262"/>
      <c r="AB50" s="262"/>
      <c r="AC50" s="262"/>
      <c r="AD50" s="262"/>
      <c r="AE50" s="262"/>
      <c r="AF50" s="262"/>
      <c r="AG50" s="262">
        <v>0</v>
      </c>
      <c r="AH50" s="263"/>
      <c r="AI50" s="263"/>
      <c r="AJ50" s="262"/>
      <c r="AK50" s="267"/>
    </row>
    <row r="51" spans="1:37" s="62" customFormat="1" ht="39.950000000000003" customHeight="1" x14ac:dyDescent="0.2">
      <c r="A51" s="55">
        <v>47</v>
      </c>
      <c r="B51" s="63"/>
      <c r="C51" s="63"/>
      <c r="D51" s="63"/>
      <c r="E51" s="64"/>
      <c r="F51" s="64"/>
      <c r="G51" s="65"/>
      <c r="H51" s="65"/>
      <c r="I51" s="65"/>
      <c r="J51" s="65"/>
      <c r="K51" s="65"/>
      <c r="L51" s="65"/>
      <c r="M51" s="65"/>
      <c r="N51" s="245">
        <f t="shared" si="1"/>
        <v>0</v>
      </c>
      <c r="O51" s="66"/>
      <c r="P51" s="66"/>
      <c r="Q51" s="67"/>
      <c r="R51" s="68"/>
      <c r="S51" s="48"/>
      <c r="T51" s="257"/>
      <c r="U51" s="262"/>
      <c r="V51" s="262"/>
      <c r="W51" s="262"/>
      <c r="X51" s="275"/>
      <c r="Y51" s="262"/>
      <c r="Z51" s="262"/>
      <c r="AA51" s="262"/>
      <c r="AB51" s="262"/>
      <c r="AC51" s="262"/>
      <c r="AD51" s="262"/>
      <c r="AE51" s="262"/>
      <c r="AF51" s="262"/>
      <c r="AG51" s="262">
        <v>0</v>
      </c>
      <c r="AH51" s="263"/>
      <c r="AI51" s="263"/>
      <c r="AJ51" s="262"/>
      <c r="AK51" s="267"/>
    </row>
    <row r="52" spans="1:37" s="62" customFormat="1" ht="39.950000000000003" customHeight="1" x14ac:dyDescent="0.2">
      <c r="A52" s="55">
        <v>48</v>
      </c>
      <c r="B52" s="63"/>
      <c r="C52" s="63"/>
      <c r="D52" s="63"/>
      <c r="E52" s="64"/>
      <c r="F52" s="64"/>
      <c r="G52" s="65"/>
      <c r="H52" s="65"/>
      <c r="I52" s="65"/>
      <c r="J52" s="65"/>
      <c r="K52" s="65"/>
      <c r="L52" s="65"/>
      <c r="M52" s="65"/>
      <c r="N52" s="245">
        <f t="shared" si="1"/>
        <v>0</v>
      </c>
      <c r="O52" s="66"/>
      <c r="P52" s="66"/>
      <c r="Q52" s="67"/>
      <c r="R52" s="68"/>
      <c r="S52" s="48"/>
      <c r="T52" s="257"/>
      <c r="U52" s="262"/>
      <c r="V52" s="262"/>
      <c r="W52" s="262"/>
      <c r="X52" s="275"/>
      <c r="Y52" s="262"/>
      <c r="Z52" s="262"/>
      <c r="AA52" s="262"/>
      <c r="AB52" s="262"/>
      <c r="AC52" s="262"/>
      <c r="AD52" s="262"/>
      <c r="AE52" s="262"/>
      <c r="AF52" s="262"/>
      <c r="AG52" s="262">
        <v>0</v>
      </c>
      <c r="AH52" s="263"/>
      <c r="AI52" s="263"/>
      <c r="AJ52" s="262"/>
      <c r="AK52" s="267"/>
    </row>
    <row r="53" spans="1:37" s="62" customFormat="1" ht="39.950000000000003" customHeight="1" x14ac:dyDescent="0.2">
      <c r="A53" s="55">
        <v>49</v>
      </c>
      <c r="B53" s="63"/>
      <c r="C53" s="63"/>
      <c r="D53" s="63"/>
      <c r="E53" s="64"/>
      <c r="F53" s="64"/>
      <c r="G53" s="65"/>
      <c r="H53" s="65"/>
      <c r="I53" s="65"/>
      <c r="J53" s="65"/>
      <c r="K53" s="65"/>
      <c r="L53" s="65"/>
      <c r="M53" s="65"/>
      <c r="N53" s="245">
        <f t="shared" si="1"/>
        <v>0</v>
      </c>
      <c r="O53" s="66"/>
      <c r="P53" s="66"/>
      <c r="Q53" s="67"/>
      <c r="R53" s="68"/>
      <c r="S53" s="48"/>
      <c r="T53" s="257"/>
      <c r="U53" s="262"/>
      <c r="V53" s="262"/>
      <c r="W53" s="262"/>
      <c r="X53" s="275"/>
      <c r="Y53" s="262"/>
      <c r="Z53" s="262"/>
      <c r="AA53" s="262"/>
      <c r="AB53" s="262"/>
      <c r="AC53" s="262"/>
      <c r="AD53" s="262"/>
      <c r="AE53" s="262"/>
      <c r="AF53" s="262"/>
      <c r="AG53" s="262">
        <v>0</v>
      </c>
      <c r="AH53" s="263"/>
      <c r="AI53" s="263"/>
      <c r="AJ53" s="262"/>
      <c r="AK53" s="267"/>
    </row>
    <row r="54" spans="1:37" s="62" customFormat="1" ht="39.950000000000003" customHeight="1" x14ac:dyDescent="0.2">
      <c r="A54" s="55">
        <v>50</v>
      </c>
      <c r="B54" s="63"/>
      <c r="C54" s="63"/>
      <c r="D54" s="63"/>
      <c r="E54" s="64"/>
      <c r="F54" s="64"/>
      <c r="G54" s="65"/>
      <c r="H54" s="65"/>
      <c r="I54" s="65"/>
      <c r="J54" s="65"/>
      <c r="K54" s="65"/>
      <c r="L54" s="65"/>
      <c r="M54" s="65"/>
      <c r="N54" s="245">
        <f t="shared" si="1"/>
        <v>0</v>
      </c>
      <c r="O54" s="66"/>
      <c r="P54" s="66"/>
      <c r="Q54" s="67"/>
      <c r="R54" s="68"/>
      <c r="S54" s="48"/>
      <c r="T54" s="257"/>
      <c r="U54" s="262"/>
      <c r="V54" s="262"/>
      <c r="W54" s="262"/>
      <c r="X54" s="275"/>
      <c r="Y54" s="262"/>
      <c r="Z54" s="262"/>
      <c r="AA54" s="262"/>
      <c r="AB54" s="262"/>
      <c r="AC54" s="262"/>
      <c r="AD54" s="262"/>
      <c r="AE54" s="262"/>
      <c r="AF54" s="262"/>
      <c r="AG54" s="262">
        <v>0</v>
      </c>
      <c r="AH54" s="263"/>
      <c r="AI54" s="263"/>
      <c r="AJ54" s="262"/>
      <c r="AK54" s="267"/>
    </row>
    <row r="55" spans="1:37" s="62" customFormat="1" ht="39.950000000000003" customHeight="1" x14ac:dyDescent="0.2">
      <c r="A55" s="55">
        <v>51</v>
      </c>
      <c r="B55" s="63"/>
      <c r="C55" s="63"/>
      <c r="D55" s="63"/>
      <c r="E55" s="64"/>
      <c r="F55" s="64"/>
      <c r="G55" s="65"/>
      <c r="H55" s="65"/>
      <c r="I55" s="65"/>
      <c r="J55" s="65"/>
      <c r="K55" s="65"/>
      <c r="L55" s="65"/>
      <c r="M55" s="65"/>
      <c r="N55" s="245">
        <f t="shared" si="1"/>
        <v>0</v>
      </c>
      <c r="O55" s="66"/>
      <c r="P55" s="66"/>
      <c r="Q55" s="67"/>
      <c r="R55" s="68"/>
      <c r="S55" s="48"/>
      <c r="T55" s="257"/>
      <c r="U55" s="262"/>
      <c r="V55" s="262"/>
      <c r="W55" s="262"/>
      <c r="X55" s="275"/>
      <c r="Y55" s="262"/>
      <c r="Z55" s="262"/>
      <c r="AA55" s="262"/>
      <c r="AB55" s="262"/>
      <c r="AC55" s="262"/>
      <c r="AD55" s="262"/>
      <c r="AE55" s="262"/>
      <c r="AF55" s="262"/>
      <c r="AG55" s="262">
        <v>0</v>
      </c>
      <c r="AH55" s="263"/>
      <c r="AI55" s="263"/>
      <c r="AJ55" s="262"/>
      <c r="AK55" s="267"/>
    </row>
    <row r="56" spans="1:37" s="62" customFormat="1" ht="39.950000000000003" customHeight="1" x14ac:dyDescent="0.2">
      <c r="A56" s="55">
        <v>52</v>
      </c>
      <c r="B56" s="63"/>
      <c r="C56" s="63"/>
      <c r="D56" s="63"/>
      <c r="E56" s="64"/>
      <c r="F56" s="64"/>
      <c r="G56" s="65"/>
      <c r="H56" s="65"/>
      <c r="I56" s="65"/>
      <c r="J56" s="65"/>
      <c r="K56" s="65"/>
      <c r="L56" s="65"/>
      <c r="M56" s="65"/>
      <c r="N56" s="245">
        <f t="shared" si="1"/>
        <v>0</v>
      </c>
      <c r="O56" s="66"/>
      <c r="P56" s="66"/>
      <c r="Q56" s="67"/>
      <c r="R56" s="68"/>
      <c r="S56" s="48"/>
      <c r="T56" s="257"/>
      <c r="U56" s="262"/>
      <c r="V56" s="262"/>
      <c r="W56" s="262"/>
      <c r="X56" s="275"/>
      <c r="Y56" s="262"/>
      <c r="Z56" s="262"/>
      <c r="AA56" s="262"/>
      <c r="AB56" s="262"/>
      <c r="AC56" s="262"/>
      <c r="AD56" s="262"/>
      <c r="AE56" s="262"/>
      <c r="AF56" s="262"/>
      <c r="AG56" s="262">
        <v>0</v>
      </c>
      <c r="AH56" s="263"/>
      <c r="AI56" s="263"/>
      <c r="AJ56" s="262"/>
      <c r="AK56" s="267"/>
    </row>
    <row r="57" spans="1:37" s="62" customFormat="1" ht="39.950000000000003" customHeight="1" x14ac:dyDescent="0.2">
      <c r="A57" s="55">
        <v>53</v>
      </c>
      <c r="B57" s="63"/>
      <c r="C57" s="69"/>
      <c r="D57" s="69"/>
      <c r="E57" s="70"/>
      <c r="F57" s="70"/>
      <c r="G57" s="71"/>
      <c r="H57" s="71"/>
      <c r="I57" s="71"/>
      <c r="J57" s="71"/>
      <c r="K57" s="71"/>
      <c r="L57" s="71"/>
      <c r="M57" s="71"/>
      <c r="N57" s="245">
        <f t="shared" si="1"/>
        <v>0</v>
      </c>
      <c r="O57" s="66"/>
      <c r="P57" s="66"/>
      <c r="Q57" s="67"/>
      <c r="R57" s="68"/>
      <c r="S57" s="48"/>
      <c r="T57" s="257"/>
      <c r="U57" s="262"/>
      <c r="V57" s="262"/>
      <c r="W57" s="262"/>
      <c r="X57" s="275"/>
      <c r="Y57" s="262"/>
      <c r="Z57" s="262"/>
      <c r="AA57" s="262"/>
      <c r="AB57" s="262"/>
      <c r="AC57" s="262"/>
      <c r="AD57" s="262"/>
      <c r="AE57" s="262"/>
      <c r="AF57" s="262"/>
      <c r="AG57" s="262">
        <v>0</v>
      </c>
      <c r="AH57" s="263"/>
      <c r="AI57" s="263"/>
      <c r="AJ57" s="262"/>
      <c r="AK57" s="267"/>
    </row>
    <row r="58" spans="1:37" s="62" customFormat="1" ht="39.950000000000003" customHeight="1" x14ac:dyDescent="0.2">
      <c r="A58" s="55">
        <v>54</v>
      </c>
      <c r="B58" s="63"/>
      <c r="C58" s="63"/>
      <c r="D58" s="63"/>
      <c r="E58" s="64"/>
      <c r="F58" s="64"/>
      <c r="G58" s="65"/>
      <c r="H58" s="65"/>
      <c r="I58" s="65"/>
      <c r="J58" s="65"/>
      <c r="K58" s="65"/>
      <c r="L58" s="65"/>
      <c r="M58" s="65"/>
      <c r="N58" s="245">
        <f t="shared" si="1"/>
        <v>0</v>
      </c>
      <c r="O58" s="66"/>
      <c r="P58" s="66"/>
      <c r="Q58" s="67"/>
      <c r="R58" s="68"/>
      <c r="S58" s="48"/>
      <c r="T58" s="257"/>
      <c r="U58" s="262"/>
      <c r="V58" s="262"/>
      <c r="W58" s="262"/>
      <c r="X58" s="275"/>
      <c r="Y58" s="262"/>
      <c r="Z58" s="262"/>
      <c r="AA58" s="262"/>
      <c r="AB58" s="262"/>
      <c r="AC58" s="262"/>
      <c r="AD58" s="262"/>
      <c r="AE58" s="262"/>
      <c r="AF58" s="262"/>
      <c r="AG58" s="262">
        <v>0</v>
      </c>
      <c r="AH58" s="263"/>
      <c r="AI58" s="263"/>
      <c r="AJ58" s="262"/>
      <c r="AK58" s="267"/>
    </row>
    <row r="59" spans="1:37" s="62" customFormat="1" ht="39.950000000000003" customHeight="1" x14ac:dyDescent="0.2">
      <c r="A59" s="55">
        <v>55</v>
      </c>
      <c r="B59" s="63"/>
      <c r="C59" s="63"/>
      <c r="D59" s="63"/>
      <c r="E59" s="64"/>
      <c r="F59" s="64"/>
      <c r="G59" s="65"/>
      <c r="H59" s="65"/>
      <c r="I59" s="65"/>
      <c r="J59" s="65"/>
      <c r="K59" s="65"/>
      <c r="L59" s="65"/>
      <c r="M59" s="65"/>
      <c r="N59" s="245">
        <f t="shared" si="1"/>
        <v>0</v>
      </c>
      <c r="O59" s="66"/>
      <c r="P59" s="66"/>
      <c r="Q59" s="67"/>
      <c r="R59" s="68"/>
      <c r="S59" s="48"/>
      <c r="T59" s="257"/>
      <c r="U59" s="262"/>
      <c r="V59" s="262"/>
      <c r="W59" s="262"/>
      <c r="X59" s="275"/>
      <c r="Y59" s="262"/>
      <c r="Z59" s="262"/>
      <c r="AA59" s="262"/>
      <c r="AB59" s="262"/>
      <c r="AC59" s="262"/>
      <c r="AD59" s="262"/>
      <c r="AE59" s="262"/>
      <c r="AF59" s="262"/>
      <c r="AG59" s="262">
        <v>0</v>
      </c>
      <c r="AH59" s="263"/>
      <c r="AI59" s="263"/>
      <c r="AJ59" s="262"/>
      <c r="AK59" s="267"/>
    </row>
    <row r="60" spans="1:37" s="62" customFormat="1" ht="39.950000000000003" customHeight="1" x14ac:dyDescent="0.2">
      <c r="A60" s="55">
        <v>56</v>
      </c>
      <c r="B60" s="63"/>
      <c r="C60" s="63"/>
      <c r="D60" s="63"/>
      <c r="E60" s="64"/>
      <c r="F60" s="64"/>
      <c r="G60" s="65"/>
      <c r="H60" s="65"/>
      <c r="I60" s="65"/>
      <c r="J60" s="65"/>
      <c r="K60" s="65"/>
      <c r="L60" s="65"/>
      <c r="M60" s="65"/>
      <c r="N60" s="245">
        <f t="shared" si="1"/>
        <v>0</v>
      </c>
      <c r="O60" s="66"/>
      <c r="P60" s="66"/>
      <c r="Q60" s="67"/>
      <c r="R60" s="68"/>
      <c r="S60" s="48"/>
      <c r="T60" s="257"/>
      <c r="U60" s="262"/>
      <c r="V60" s="262"/>
      <c r="W60" s="262"/>
      <c r="X60" s="275"/>
      <c r="Y60" s="262"/>
      <c r="Z60" s="262"/>
      <c r="AA60" s="262"/>
      <c r="AB60" s="262"/>
      <c r="AC60" s="262"/>
      <c r="AD60" s="262"/>
      <c r="AE60" s="262"/>
      <c r="AF60" s="262"/>
      <c r="AG60" s="262">
        <v>0</v>
      </c>
      <c r="AH60" s="263"/>
      <c r="AI60" s="263"/>
      <c r="AJ60" s="262"/>
      <c r="AK60" s="267"/>
    </row>
    <row r="61" spans="1:37" s="62" customFormat="1" ht="39.950000000000003" customHeight="1" x14ac:dyDescent="0.2">
      <c r="A61" s="55">
        <v>57</v>
      </c>
      <c r="B61" s="63"/>
      <c r="C61" s="63"/>
      <c r="D61" s="63"/>
      <c r="E61" s="64"/>
      <c r="F61" s="64"/>
      <c r="G61" s="65"/>
      <c r="H61" s="65"/>
      <c r="I61" s="65"/>
      <c r="J61" s="65"/>
      <c r="K61" s="65"/>
      <c r="L61" s="65"/>
      <c r="M61" s="65"/>
      <c r="N61" s="245">
        <f t="shared" si="1"/>
        <v>0</v>
      </c>
      <c r="O61" s="66"/>
      <c r="P61" s="66"/>
      <c r="Q61" s="67"/>
      <c r="R61" s="68"/>
      <c r="S61" s="48"/>
      <c r="T61" s="257"/>
      <c r="U61" s="262"/>
      <c r="V61" s="262"/>
      <c r="W61" s="262"/>
      <c r="X61" s="275"/>
      <c r="Y61" s="262"/>
      <c r="Z61" s="262"/>
      <c r="AA61" s="262"/>
      <c r="AB61" s="262"/>
      <c r="AC61" s="262"/>
      <c r="AD61" s="262"/>
      <c r="AE61" s="262"/>
      <c r="AF61" s="262"/>
      <c r="AG61" s="262">
        <v>0</v>
      </c>
      <c r="AH61" s="263"/>
      <c r="AI61" s="263"/>
      <c r="AJ61" s="262"/>
      <c r="AK61" s="267"/>
    </row>
    <row r="62" spans="1:37" s="62" customFormat="1" ht="39.950000000000003" customHeight="1" x14ac:dyDescent="0.2">
      <c r="A62" s="55">
        <v>58</v>
      </c>
      <c r="B62" s="63"/>
      <c r="C62" s="63"/>
      <c r="D62" s="63"/>
      <c r="E62" s="64"/>
      <c r="F62" s="64"/>
      <c r="G62" s="65"/>
      <c r="H62" s="65"/>
      <c r="I62" s="65"/>
      <c r="J62" s="65"/>
      <c r="K62" s="65"/>
      <c r="L62" s="65"/>
      <c r="M62" s="65"/>
      <c r="N62" s="245">
        <f t="shared" si="1"/>
        <v>0</v>
      </c>
      <c r="O62" s="66"/>
      <c r="P62" s="66"/>
      <c r="Q62" s="67"/>
      <c r="R62" s="68"/>
      <c r="S62" s="48"/>
      <c r="T62" s="257"/>
      <c r="U62" s="262"/>
      <c r="V62" s="262"/>
      <c r="W62" s="262"/>
      <c r="X62" s="275"/>
      <c r="Y62" s="262"/>
      <c r="Z62" s="262"/>
      <c r="AA62" s="262"/>
      <c r="AB62" s="262"/>
      <c r="AC62" s="262"/>
      <c r="AD62" s="262"/>
      <c r="AE62" s="262"/>
      <c r="AF62" s="262"/>
      <c r="AG62" s="262">
        <v>0</v>
      </c>
      <c r="AH62" s="263"/>
      <c r="AI62" s="263"/>
      <c r="AJ62" s="262"/>
      <c r="AK62" s="267"/>
    </row>
    <row r="63" spans="1:37" s="62" customFormat="1" ht="39.950000000000003" customHeight="1" x14ac:dyDescent="0.2">
      <c r="A63" s="55">
        <v>59</v>
      </c>
      <c r="B63" s="63"/>
      <c r="C63" s="63"/>
      <c r="D63" s="63"/>
      <c r="E63" s="64"/>
      <c r="F63" s="64"/>
      <c r="G63" s="65"/>
      <c r="H63" s="65"/>
      <c r="I63" s="65"/>
      <c r="J63" s="65"/>
      <c r="K63" s="65"/>
      <c r="L63" s="65"/>
      <c r="M63" s="65"/>
      <c r="N63" s="245">
        <f t="shared" si="1"/>
        <v>0</v>
      </c>
      <c r="O63" s="66"/>
      <c r="P63" s="66"/>
      <c r="Q63" s="67"/>
      <c r="R63" s="68"/>
      <c r="S63" s="48"/>
      <c r="T63" s="257"/>
      <c r="U63" s="262"/>
      <c r="V63" s="262"/>
      <c r="W63" s="262"/>
      <c r="X63" s="275"/>
      <c r="Y63" s="262"/>
      <c r="Z63" s="262"/>
      <c r="AA63" s="262"/>
      <c r="AB63" s="262"/>
      <c r="AC63" s="262"/>
      <c r="AD63" s="262"/>
      <c r="AE63" s="262"/>
      <c r="AF63" s="262"/>
      <c r="AG63" s="262">
        <v>0</v>
      </c>
      <c r="AH63" s="263"/>
      <c r="AI63" s="263"/>
      <c r="AJ63" s="262"/>
      <c r="AK63" s="267"/>
    </row>
    <row r="64" spans="1:37" s="62" customFormat="1" ht="39.950000000000003" customHeight="1" x14ac:dyDescent="0.2">
      <c r="A64" s="55">
        <v>60</v>
      </c>
      <c r="B64" s="63"/>
      <c r="C64" s="63"/>
      <c r="D64" s="63"/>
      <c r="E64" s="64"/>
      <c r="F64" s="64"/>
      <c r="G64" s="65"/>
      <c r="H64" s="65"/>
      <c r="I64" s="65"/>
      <c r="J64" s="65"/>
      <c r="K64" s="65"/>
      <c r="L64" s="65"/>
      <c r="M64" s="65"/>
      <c r="N64" s="245">
        <f t="shared" si="1"/>
        <v>0</v>
      </c>
      <c r="O64" s="66"/>
      <c r="P64" s="66"/>
      <c r="Q64" s="67"/>
      <c r="R64" s="68"/>
      <c r="S64" s="48"/>
      <c r="T64" s="257"/>
      <c r="U64" s="262"/>
      <c r="V64" s="262"/>
      <c r="W64" s="262"/>
      <c r="X64" s="275"/>
      <c r="Y64" s="262"/>
      <c r="Z64" s="262"/>
      <c r="AA64" s="262"/>
      <c r="AB64" s="262"/>
      <c r="AC64" s="262"/>
      <c r="AD64" s="262"/>
      <c r="AE64" s="262"/>
      <c r="AF64" s="262"/>
      <c r="AG64" s="262">
        <v>0</v>
      </c>
      <c r="AH64" s="263"/>
      <c r="AI64" s="263"/>
      <c r="AJ64" s="262"/>
      <c r="AK64" s="267"/>
    </row>
    <row r="65" spans="1:37" s="62" customFormat="1" ht="39.950000000000003" customHeight="1" x14ac:dyDescent="0.2">
      <c r="A65" s="55">
        <v>61</v>
      </c>
      <c r="B65" s="63"/>
      <c r="C65" s="63"/>
      <c r="D65" s="63"/>
      <c r="E65" s="64"/>
      <c r="F65" s="64"/>
      <c r="G65" s="65"/>
      <c r="H65" s="65"/>
      <c r="I65" s="65"/>
      <c r="J65" s="72"/>
      <c r="K65" s="65"/>
      <c r="L65" s="65"/>
      <c r="M65" s="65"/>
      <c r="N65" s="245">
        <f t="shared" si="1"/>
        <v>0</v>
      </c>
      <c r="O65" s="66"/>
      <c r="P65" s="66"/>
      <c r="Q65" s="67"/>
      <c r="R65" s="68"/>
      <c r="S65" s="48"/>
      <c r="T65" s="257"/>
      <c r="U65" s="262"/>
      <c r="V65" s="262"/>
      <c r="W65" s="262"/>
      <c r="X65" s="275"/>
      <c r="Y65" s="262"/>
      <c r="Z65" s="262"/>
      <c r="AA65" s="262"/>
      <c r="AB65" s="262"/>
      <c r="AC65" s="262"/>
      <c r="AD65" s="262"/>
      <c r="AE65" s="262"/>
      <c r="AF65" s="262"/>
      <c r="AG65" s="262">
        <v>0</v>
      </c>
      <c r="AH65" s="263"/>
      <c r="AI65" s="263"/>
      <c r="AJ65" s="262"/>
      <c r="AK65" s="267"/>
    </row>
    <row r="66" spans="1:37" s="62" customFormat="1" ht="39.950000000000003" customHeight="1" x14ac:dyDescent="0.2">
      <c r="A66" s="55">
        <v>62</v>
      </c>
      <c r="B66" s="63"/>
      <c r="C66" s="63"/>
      <c r="D66" s="63"/>
      <c r="E66" s="64"/>
      <c r="F66" s="64"/>
      <c r="G66" s="65"/>
      <c r="H66" s="65"/>
      <c r="I66" s="65"/>
      <c r="J66" s="65"/>
      <c r="K66" s="65"/>
      <c r="L66" s="65"/>
      <c r="M66" s="65"/>
      <c r="N66" s="245">
        <f t="shared" si="1"/>
        <v>0</v>
      </c>
      <c r="O66" s="66"/>
      <c r="P66" s="66"/>
      <c r="Q66" s="67"/>
      <c r="R66" s="68"/>
      <c r="S66" s="48"/>
      <c r="T66" s="257"/>
      <c r="U66" s="262"/>
      <c r="V66" s="262"/>
      <c r="W66" s="262"/>
      <c r="X66" s="275"/>
      <c r="Y66" s="262"/>
      <c r="Z66" s="262"/>
      <c r="AA66" s="262"/>
      <c r="AB66" s="262"/>
      <c r="AC66" s="262"/>
      <c r="AD66" s="262"/>
      <c r="AE66" s="262"/>
      <c r="AF66" s="262"/>
      <c r="AG66" s="262">
        <v>0</v>
      </c>
      <c r="AH66" s="263"/>
      <c r="AI66" s="263"/>
      <c r="AJ66" s="262"/>
      <c r="AK66" s="267"/>
    </row>
    <row r="67" spans="1:37" s="62" customFormat="1" ht="39.950000000000003" customHeight="1" x14ac:dyDescent="0.2">
      <c r="A67" s="55">
        <v>63</v>
      </c>
      <c r="B67" s="63"/>
      <c r="C67" s="69"/>
      <c r="D67" s="69"/>
      <c r="E67" s="70"/>
      <c r="F67" s="70"/>
      <c r="G67" s="71"/>
      <c r="H67" s="71"/>
      <c r="I67" s="71"/>
      <c r="J67" s="71"/>
      <c r="K67" s="71"/>
      <c r="L67" s="71"/>
      <c r="M67" s="71"/>
      <c r="N67" s="245">
        <f t="shared" si="1"/>
        <v>0</v>
      </c>
      <c r="O67" s="66"/>
      <c r="P67" s="66"/>
      <c r="Q67" s="67"/>
      <c r="R67" s="68"/>
      <c r="S67" s="48"/>
      <c r="T67" s="257"/>
      <c r="U67" s="262"/>
      <c r="V67" s="262"/>
      <c r="W67" s="262"/>
      <c r="X67" s="275"/>
      <c r="Y67" s="262"/>
      <c r="Z67" s="262"/>
      <c r="AA67" s="262"/>
      <c r="AB67" s="262"/>
      <c r="AC67" s="262"/>
      <c r="AD67" s="262"/>
      <c r="AE67" s="262"/>
      <c r="AF67" s="262"/>
      <c r="AG67" s="262">
        <v>0</v>
      </c>
      <c r="AH67" s="263"/>
      <c r="AI67" s="263"/>
      <c r="AJ67" s="262"/>
      <c r="AK67" s="267"/>
    </row>
    <row r="68" spans="1:37" s="62" customFormat="1" ht="39.950000000000003" customHeight="1" x14ac:dyDescent="0.2">
      <c r="A68" s="55">
        <v>64</v>
      </c>
      <c r="B68" s="63"/>
      <c r="C68" s="63"/>
      <c r="D68" s="63"/>
      <c r="E68" s="64"/>
      <c r="F68" s="64"/>
      <c r="G68" s="65"/>
      <c r="H68" s="65"/>
      <c r="I68" s="65"/>
      <c r="J68" s="65"/>
      <c r="K68" s="65"/>
      <c r="L68" s="65"/>
      <c r="M68" s="65"/>
      <c r="N68" s="245">
        <f t="shared" si="1"/>
        <v>0</v>
      </c>
      <c r="O68" s="66"/>
      <c r="P68" s="66"/>
      <c r="Q68" s="67"/>
      <c r="R68" s="68"/>
      <c r="S68" s="48"/>
      <c r="T68" s="257"/>
      <c r="U68" s="262"/>
      <c r="V68" s="262"/>
      <c r="W68" s="262"/>
      <c r="X68" s="275"/>
      <c r="Y68" s="262"/>
      <c r="Z68" s="262"/>
      <c r="AA68" s="262"/>
      <c r="AB68" s="262"/>
      <c r="AC68" s="262"/>
      <c r="AD68" s="262"/>
      <c r="AE68" s="262"/>
      <c r="AF68" s="262"/>
      <c r="AG68" s="262">
        <v>0</v>
      </c>
      <c r="AH68" s="263"/>
      <c r="AI68" s="263"/>
      <c r="AJ68" s="262"/>
      <c r="AK68" s="267"/>
    </row>
    <row r="69" spans="1:37" s="62" customFormat="1" ht="39.950000000000003" customHeight="1" x14ac:dyDescent="0.2">
      <c r="A69" s="55">
        <v>65</v>
      </c>
      <c r="B69" s="63"/>
      <c r="C69" s="63"/>
      <c r="D69" s="63"/>
      <c r="E69" s="64"/>
      <c r="F69" s="64"/>
      <c r="G69" s="65"/>
      <c r="H69" s="65"/>
      <c r="I69" s="65"/>
      <c r="J69" s="65"/>
      <c r="K69" s="65"/>
      <c r="L69" s="65"/>
      <c r="M69" s="65"/>
      <c r="N69" s="245">
        <f t="shared" si="1"/>
        <v>0</v>
      </c>
      <c r="O69" s="66"/>
      <c r="P69" s="66"/>
      <c r="Q69" s="67"/>
      <c r="R69" s="68"/>
      <c r="S69" s="48"/>
      <c r="T69" s="257"/>
      <c r="U69" s="262"/>
      <c r="V69" s="262"/>
      <c r="W69" s="262"/>
      <c r="X69" s="275"/>
      <c r="Y69" s="262"/>
      <c r="Z69" s="262"/>
      <c r="AA69" s="262"/>
      <c r="AB69" s="262"/>
      <c r="AC69" s="262"/>
      <c r="AD69" s="262"/>
      <c r="AE69" s="262"/>
      <c r="AF69" s="262"/>
      <c r="AG69" s="262">
        <v>0</v>
      </c>
      <c r="AH69" s="263"/>
      <c r="AI69" s="263"/>
      <c r="AJ69" s="262"/>
      <c r="AK69" s="267"/>
    </row>
    <row r="70" spans="1:37" s="62" customFormat="1" ht="39.950000000000003" customHeight="1" x14ac:dyDescent="0.2">
      <c r="A70" s="55">
        <v>66</v>
      </c>
      <c r="B70" s="63"/>
      <c r="C70" s="63"/>
      <c r="D70" s="63"/>
      <c r="E70" s="64"/>
      <c r="F70" s="64"/>
      <c r="G70" s="65"/>
      <c r="H70" s="65"/>
      <c r="I70" s="65"/>
      <c r="J70" s="65"/>
      <c r="K70" s="65"/>
      <c r="L70" s="65"/>
      <c r="M70" s="65"/>
      <c r="N70" s="245">
        <f t="shared" ref="N70:N133" si="2">SUM(G70:M70)</f>
        <v>0</v>
      </c>
      <c r="O70" s="66"/>
      <c r="P70" s="66"/>
      <c r="Q70" s="67"/>
      <c r="R70" s="68"/>
      <c r="S70" s="48"/>
      <c r="T70" s="257"/>
      <c r="U70" s="262"/>
      <c r="V70" s="262"/>
      <c r="W70" s="262"/>
      <c r="X70" s="275"/>
      <c r="Y70" s="262"/>
      <c r="Z70" s="262"/>
      <c r="AA70" s="262"/>
      <c r="AB70" s="262"/>
      <c r="AC70" s="262"/>
      <c r="AD70" s="262"/>
      <c r="AE70" s="262"/>
      <c r="AF70" s="262"/>
      <c r="AG70" s="262">
        <v>0</v>
      </c>
      <c r="AH70" s="263"/>
      <c r="AI70" s="263"/>
      <c r="AJ70" s="262"/>
      <c r="AK70" s="267"/>
    </row>
    <row r="71" spans="1:37" s="62" customFormat="1" ht="39.950000000000003" customHeight="1" x14ac:dyDescent="0.2">
      <c r="A71" s="55">
        <v>67</v>
      </c>
      <c r="B71" s="63"/>
      <c r="C71" s="63"/>
      <c r="D71" s="63"/>
      <c r="E71" s="64"/>
      <c r="F71" s="64"/>
      <c r="G71" s="65"/>
      <c r="H71" s="65"/>
      <c r="I71" s="65"/>
      <c r="J71" s="65"/>
      <c r="K71" s="65"/>
      <c r="L71" s="65"/>
      <c r="M71" s="65"/>
      <c r="N71" s="245">
        <f t="shared" si="2"/>
        <v>0</v>
      </c>
      <c r="O71" s="66"/>
      <c r="P71" s="66"/>
      <c r="Q71" s="67"/>
      <c r="R71" s="68"/>
      <c r="S71" s="48"/>
      <c r="T71" s="257"/>
      <c r="U71" s="262"/>
      <c r="V71" s="262"/>
      <c r="W71" s="262"/>
      <c r="X71" s="275"/>
      <c r="Y71" s="262"/>
      <c r="Z71" s="262"/>
      <c r="AA71" s="262"/>
      <c r="AB71" s="262"/>
      <c r="AC71" s="262"/>
      <c r="AD71" s="262"/>
      <c r="AE71" s="262"/>
      <c r="AF71" s="262"/>
      <c r="AG71" s="262">
        <v>0</v>
      </c>
      <c r="AH71" s="263"/>
      <c r="AI71" s="263"/>
      <c r="AJ71" s="262"/>
      <c r="AK71" s="267"/>
    </row>
    <row r="72" spans="1:37" s="62" customFormat="1" ht="39.950000000000003" customHeight="1" x14ac:dyDescent="0.2">
      <c r="A72" s="55">
        <v>68</v>
      </c>
      <c r="B72" s="63"/>
      <c r="C72" s="63"/>
      <c r="D72" s="63"/>
      <c r="E72" s="64"/>
      <c r="F72" s="64"/>
      <c r="G72" s="65"/>
      <c r="H72" s="65"/>
      <c r="I72" s="65"/>
      <c r="J72" s="65"/>
      <c r="K72" s="65"/>
      <c r="L72" s="65"/>
      <c r="M72" s="65"/>
      <c r="N72" s="245">
        <f t="shared" si="2"/>
        <v>0</v>
      </c>
      <c r="O72" s="66"/>
      <c r="P72" s="66"/>
      <c r="Q72" s="67"/>
      <c r="R72" s="68"/>
      <c r="S72" s="48"/>
      <c r="T72" s="257"/>
      <c r="U72" s="262"/>
      <c r="V72" s="262"/>
      <c r="W72" s="262"/>
      <c r="X72" s="275"/>
      <c r="Y72" s="262"/>
      <c r="Z72" s="262"/>
      <c r="AA72" s="262"/>
      <c r="AB72" s="262"/>
      <c r="AC72" s="262"/>
      <c r="AD72" s="262"/>
      <c r="AE72" s="262"/>
      <c r="AF72" s="262"/>
      <c r="AG72" s="262">
        <v>0</v>
      </c>
      <c r="AH72" s="263"/>
      <c r="AI72" s="263"/>
      <c r="AJ72" s="262"/>
      <c r="AK72" s="267"/>
    </row>
    <row r="73" spans="1:37" s="62" customFormat="1" ht="39.950000000000003" customHeight="1" x14ac:dyDescent="0.2">
      <c r="A73" s="55">
        <v>69</v>
      </c>
      <c r="B73" s="63"/>
      <c r="C73" s="63"/>
      <c r="D73" s="63"/>
      <c r="E73" s="64"/>
      <c r="F73" s="64"/>
      <c r="G73" s="65"/>
      <c r="H73" s="65"/>
      <c r="I73" s="65"/>
      <c r="J73" s="65"/>
      <c r="K73" s="65"/>
      <c r="L73" s="65"/>
      <c r="M73" s="65"/>
      <c r="N73" s="245">
        <f t="shared" si="2"/>
        <v>0</v>
      </c>
      <c r="O73" s="66"/>
      <c r="P73" s="66"/>
      <c r="Q73" s="67"/>
      <c r="R73" s="68"/>
      <c r="S73" s="48"/>
      <c r="T73" s="257"/>
      <c r="U73" s="262"/>
      <c r="V73" s="262"/>
      <c r="W73" s="262"/>
      <c r="X73" s="275"/>
      <c r="Y73" s="262"/>
      <c r="Z73" s="262"/>
      <c r="AA73" s="262"/>
      <c r="AB73" s="262"/>
      <c r="AC73" s="262"/>
      <c r="AD73" s="262"/>
      <c r="AE73" s="262"/>
      <c r="AF73" s="262"/>
      <c r="AG73" s="262">
        <v>0</v>
      </c>
      <c r="AH73" s="263"/>
      <c r="AI73" s="263"/>
      <c r="AJ73" s="262"/>
      <c r="AK73" s="267"/>
    </row>
    <row r="74" spans="1:37" s="62" customFormat="1" ht="39.950000000000003" customHeight="1" x14ac:dyDescent="0.2">
      <c r="A74" s="55">
        <v>70</v>
      </c>
      <c r="B74" s="63"/>
      <c r="C74" s="63"/>
      <c r="D74" s="63"/>
      <c r="E74" s="64"/>
      <c r="F74" s="64"/>
      <c r="G74" s="65"/>
      <c r="H74" s="65"/>
      <c r="I74" s="65"/>
      <c r="J74" s="65"/>
      <c r="K74" s="65"/>
      <c r="L74" s="65"/>
      <c r="M74" s="65"/>
      <c r="N74" s="245">
        <f t="shared" si="2"/>
        <v>0</v>
      </c>
      <c r="O74" s="66"/>
      <c r="P74" s="66"/>
      <c r="Q74" s="67"/>
      <c r="R74" s="68"/>
      <c r="S74" s="48"/>
      <c r="T74" s="257"/>
      <c r="U74" s="262"/>
      <c r="V74" s="262"/>
      <c r="W74" s="262"/>
      <c r="X74" s="275"/>
      <c r="Y74" s="262"/>
      <c r="Z74" s="262"/>
      <c r="AA74" s="262"/>
      <c r="AB74" s="262"/>
      <c r="AC74" s="262"/>
      <c r="AD74" s="262"/>
      <c r="AE74" s="262"/>
      <c r="AF74" s="262"/>
      <c r="AG74" s="262">
        <v>0</v>
      </c>
      <c r="AH74" s="263"/>
      <c r="AI74" s="263"/>
      <c r="AJ74" s="262"/>
      <c r="AK74" s="267"/>
    </row>
    <row r="75" spans="1:37" s="62" customFormat="1" ht="39.950000000000003" customHeight="1" x14ac:dyDescent="0.2">
      <c r="A75" s="55">
        <v>71</v>
      </c>
      <c r="B75" s="63"/>
      <c r="C75" s="63"/>
      <c r="D75" s="63"/>
      <c r="E75" s="64"/>
      <c r="F75" s="64"/>
      <c r="G75" s="65"/>
      <c r="H75" s="65"/>
      <c r="I75" s="65"/>
      <c r="J75" s="72"/>
      <c r="K75" s="65"/>
      <c r="L75" s="65"/>
      <c r="M75" s="65"/>
      <c r="N75" s="245">
        <f t="shared" si="2"/>
        <v>0</v>
      </c>
      <c r="O75" s="66"/>
      <c r="P75" s="66"/>
      <c r="Q75" s="67"/>
      <c r="R75" s="68"/>
      <c r="S75" s="48"/>
      <c r="T75" s="257"/>
      <c r="U75" s="262"/>
      <c r="V75" s="262"/>
      <c r="W75" s="262"/>
      <c r="X75" s="275"/>
      <c r="Y75" s="262"/>
      <c r="Z75" s="262"/>
      <c r="AA75" s="262"/>
      <c r="AB75" s="262"/>
      <c r="AC75" s="262"/>
      <c r="AD75" s="262"/>
      <c r="AE75" s="262"/>
      <c r="AF75" s="262"/>
      <c r="AG75" s="262">
        <v>0</v>
      </c>
      <c r="AH75" s="263"/>
      <c r="AI75" s="263"/>
      <c r="AJ75" s="262"/>
      <c r="AK75" s="267"/>
    </row>
    <row r="76" spans="1:37" s="62" customFormat="1" ht="39.950000000000003" customHeight="1" x14ac:dyDescent="0.2">
      <c r="A76" s="55">
        <v>72</v>
      </c>
      <c r="B76" s="63"/>
      <c r="C76" s="63"/>
      <c r="D76" s="63"/>
      <c r="E76" s="64"/>
      <c r="F76" s="64"/>
      <c r="G76" s="65"/>
      <c r="H76" s="65"/>
      <c r="I76" s="65"/>
      <c r="J76" s="65"/>
      <c r="K76" s="65"/>
      <c r="L76" s="65"/>
      <c r="M76" s="65"/>
      <c r="N76" s="245">
        <f t="shared" si="2"/>
        <v>0</v>
      </c>
      <c r="O76" s="66"/>
      <c r="P76" s="66"/>
      <c r="Q76" s="67"/>
      <c r="R76" s="68"/>
      <c r="S76" s="48"/>
      <c r="T76" s="257"/>
      <c r="U76" s="262"/>
      <c r="V76" s="262"/>
      <c r="W76" s="262"/>
      <c r="X76" s="275"/>
      <c r="Y76" s="262"/>
      <c r="Z76" s="262"/>
      <c r="AA76" s="262"/>
      <c r="AB76" s="262"/>
      <c r="AC76" s="262"/>
      <c r="AD76" s="262"/>
      <c r="AE76" s="262"/>
      <c r="AF76" s="262"/>
      <c r="AG76" s="262">
        <v>0</v>
      </c>
      <c r="AH76" s="263"/>
      <c r="AI76" s="263"/>
      <c r="AJ76" s="262"/>
      <c r="AK76" s="267"/>
    </row>
    <row r="77" spans="1:37" s="62" customFormat="1" ht="39.950000000000003" customHeight="1" x14ac:dyDescent="0.2">
      <c r="A77" s="55">
        <v>73</v>
      </c>
      <c r="B77" s="63"/>
      <c r="C77" s="63"/>
      <c r="D77" s="63"/>
      <c r="E77" s="64"/>
      <c r="F77" s="64"/>
      <c r="G77" s="65"/>
      <c r="H77" s="65"/>
      <c r="I77" s="65"/>
      <c r="J77" s="65"/>
      <c r="K77" s="65"/>
      <c r="L77" s="65"/>
      <c r="M77" s="65"/>
      <c r="N77" s="245">
        <f t="shared" si="2"/>
        <v>0</v>
      </c>
      <c r="O77" s="66"/>
      <c r="P77" s="66"/>
      <c r="Q77" s="67"/>
      <c r="R77" s="68"/>
      <c r="S77" s="48"/>
      <c r="T77" s="257"/>
      <c r="U77" s="262"/>
      <c r="V77" s="262"/>
      <c r="W77" s="262"/>
      <c r="X77" s="275"/>
      <c r="Y77" s="262"/>
      <c r="Z77" s="262"/>
      <c r="AA77" s="262"/>
      <c r="AB77" s="262"/>
      <c r="AC77" s="262"/>
      <c r="AD77" s="262"/>
      <c r="AE77" s="262"/>
      <c r="AF77" s="262"/>
      <c r="AG77" s="262">
        <v>0</v>
      </c>
      <c r="AH77" s="263"/>
      <c r="AI77" s="263"/>
      <c r="AJ77" s="262"/>
      <c r="AK77" s="267"/>
    </row>
    <row r="78" spans="1:37" s="62" customFormat="1" ht="39.950000000000003" customHeight="1" x14ac:dyDescent="0.2">
      <c r="A78" s="55">
        <v>74</v>
      </c>
      <c r="B78" s="63"/>
      <c r="C78" s="63"/>
      <c r="D78" s="63"/>
      <c r="E78" s="64"/>
      <c r="F78" s="64"/>
      <c r="G78" s="65"/>
      <c r="H78" s="65"/>
      <c r="I78" s="65"/>
      <c r="J78" s="65"/>
      <c r="K78" s="65"/>
      <c r="L78" s="65"/>
      <c r="M78" s="65"/>
      <c r="N78" s="245">
        <f t="shared" si="2"/>
        <v>0</v>
      </c>
      <c r="O78" s="66"/>
      <c r="P78" s="66"/>
      <c r="Q78" s="67"/>
      <c r="R78" s="68"/>
      <c r="S78" s="48"/>
      <c r="T78" s="257"/>
      <c r="U78" s="262"/>
      <c r="V78" s="262"/>
      <c r="W78" s="262"/>
      <c r="X78" s="275"/>
      <c r="Y78" s="262"/>
      <c r="Z78" s="262"/>
      <c r="AA78" s="262"/>
      <c r="AB78" s="262"/>
      <c r="AC78" s="262"/>
      <c r="AD78" s="262"/>
      <c r="AE78" s="262"/>
      <c r="AF78" s="262"/>
      <c r="AG78" s="262">
        <v>0</v>
      </c>
      <c r="AH78" s="263"/>
      <c r="AI78" s="263"/>
      <c r="AJ78" s="262"/>
      <c r="AK78" s="267"/>
    </row>
    <row r="79" spans="1:37" s="62" customFormat="1" ht="39.950000000000003" customHeight="1" x14ac:dyDescent="0.2">
      <c r="A79" s="55">
        <v>75</v>
      </c>
      <c r="B79" s="63"/>
      <c r="C79" s="63"/>
      <c r="D79" s="63"/>
      <c r="E79" s="64"/>
      <c r="F79" s="64"/>
      <c r="G79" s="65"/>
      <c r="H79" s="65"/>
      <c r="I79" s="65"/>
      <c r="J79" s="65"/>
      <c r="K79" s="65"/>
      <c r="L79" s="65"/>
      <c r="M79" s="65"/>
      <c r="N79" s="245">
        <f t="shared" si="2"/>
        <v>0</v>
      </c>
      <c r="O79" s="66"/>
      <c r="P79" s="66"/>
      <c r="Q79" s="67"/>
      <c r="R79" s="68"/>
      <c r="S79" s="48"/>
      <c r="T79" s="257"/>
      <c r="U79" s="262"/>
      <c r="V79" s="262"/>
      <c r="W79" s="262"/>
      <c r="X79" s="275"/>
      <c r="Y79" s="262"/>
      <c r="Z79" s="262"/>
      <c r="AA79" s="262"/>
      <c r="AB79" s="262"/>
      <c r="AC79" s="262"/>
      <c r="AD79" s="262"/>
      <c r="AE79" s="262"/>
      <c r="AF79" s="262"/>
      <c r="AG79" s="262">
        <v>0</v>
      </c>
      <c r="AH79" s="263"/>
      <c r="AI79" s="263"/>
      <c r="AJ79" s="262"/>
      <c r="AK79" s="267"/>
    </row>
    <row r="80" spans="1:37" s="62" customFormat="1" ht="39.950000000000003" customHeight="1" x14ac:dyDescent="0.2">
      <c r="A80" s="55">
        <v>76</v>
      </c>
      <c r="B80" s="63"/>
      <c r="C80" s="63"/>
      <c r="D80" s="63"/>
      <c r="E80" s="64"/>
      <c r="F80" s="64"/>
      <c r="G80" s="65"/>
      <c r="H80" s="65"/>
      <c r="I80" s="65"/>
      <c r="J80" s="65"/>
      <c r="K80" s="65"/>
      <c r="L80" s="65"/>
      <c r="M80" s="65"/>
      <c r="N80" s="245">
        <f t="shared" si="2"/>
        <v>0</v>
      </c>
      <c r="O80" s="66"/>
      <c r="P80" s="66"/>
      <c r="Q80" s="67"/>
      <c r="R80" s="68"/>
      <c r="S80" s="48"/>
      <c r="T80" s="257"/>
      <c r="U80" s="262"/>
      <c r="V80" s="262"/>
      <c r="W80" s="262"/>
      <c r="X80" s="275"/>
      <c r="Y80" s="262"/>
      <c r="Z80" s="262"/>
      <c r="AA80" s="262"/>
      <c r="AB80" s="262"/>
      <c r="AC80" s="262"/>
      <c r="AD80" s="262"/>
      <c r="AE80" s="262"/>
      <c r="AF80" s="262"/>
      <c r="AG80" s="262">
        <v>0</v>
      </c>
      <c r="AH80" s="263"/>
      <c r="AI80" s="263"/>
      <c r="AJ80" s="262"/>
      <c r="AK80" s="267"/>
    </row>
    <row r="81" spans="1:37" s="62" customFormat="1" ht="39.950000000000003" customHeight="1" x14ac:dyDescent="0.2">
      <c r="A81" s="55">
        <v>77</v>
      </c>
      <c r="B81" s="63"/>
      <c r="C81" s="63"/>
      <c r="D81" s="63"/>
      <c r="E81" s="64"/>
      <c r="F81" s="64"/>
      <c r="G81" s="65"/>
      <c r="H81" s="65"/>
      <c r="I81" s="65"/>
      <c r="J81" s="65"/>
      <c r="K81" s="65"/>
      <c r="L81" s="65"/>
      <c r="M81" s="65"/>
      <c r="N81" s="245">
        <f t="shared" si="2"/>
        <v>0</v>
      </c>
      <c r="O81" s="66"/>
      <c r="P81" s="66"/>
      <c r="Q81" s="67"/>
      <c r="R81" s="68"/>
      <c r="S81" s="48"/>
      <c r="T81" s="257"/>
      <c r="U81" s="262"/>
      <c r="V81" s="262"/>
      <c r="W81" s="262"/>
      <c r="X81" s="275"/>
      <c r="Y81" s="262"/>
      <c r="Z81" s="262"/>
      <c r="AA81" s="262"/>
      <c r="AB81" s="262"/>
      <c r="AC81" s="262"/>
      <c r="AD81" s="262"/>
      <c r="AE81" s="262"/>
      <c r="AF81" s="262"/>
      <c r="AG81" s="262">
        <v>0</v>
      </c>
      <c r="AH81" s="263"/>
      <c r="AI81" s="263"/>
      <c r="AJ81" s="262"/>
      <c r="AK81" s="267"/>
    </row>
    <row r="82" spans="1:37" s="62" customFormat="1" ht="39.950000000000003" customHeight="1" x14ac:dyDescent="0.2">
      <c r="A82" s="55">
        <v>78</v>
      </c>
      <c r="B82" s="63"/>
      <c r="C82" s="63"/>
      <c r="D82" s="63"/>
      <c r="E82" s="64"/>
      <c r="F82" s="64"/>
      <c r="G82" s="65"/>
      <c r="H82" s="65"/>
      <c r="I82" s="65"/>
      <c r="J82" s="65"/>
      <c r="K82" s="65"/>
      <c r="L82" s="65"/>
      <c r="M82" s="65"/>
      <c r="N82" s="245">
        <f t="shared" si="2"/>
        <v>0</v>
      </c>
      <c r="O82" s="66"/>
      <c r="P82" s="66"/>
      <c r="Q82" s="67"/>
      <c r="R82" s="68"/>
      <c r="S82" s="48"/>
      <c r="T82" s="257"/>
      <c r="U82" s="262"/>
      <c r="V82" s="262"/>
      <c r="W82" s="262"/>
      <c r="X82" s="275"/>
      <c r="Y82" s="262"/>
      <c r="Z82" s="262"/>
      <c r="AA82" s="262"/>
      <c r="AB82" s="262"/>
      <c r="AC82" s="262"/>
      <c r="AD82" s="262"/>
      <c r="AE82" s="262"/>
      <c r="AF82" s="262"/>
      <c r="AG82" s="262">
        <v>0</v>
      </c>
      <c r="AH82" s="263"/>
      <c r="AI82" s="263"/>
      <c r="AJ82" s="262"/>
      <c r="AK82" s="267"/>
    </row>
    <row r="83" spans="1:37" s="62" customFormat="1" ht="39.950000000000003" customHeight="1" x14ac:dyDescent="0.2">
      <c r="A83" s="55">
        <v>79</v>
      </c>
      <c r="B83" s="63"/>
      <c r="C83" s="63"/>
      <c r="D83" s="63"/>
      <c r="E83" s="64"/>
      <c r="F83" s="64"/>
      <c r="G83" s="65"/>
      <c r="H83" s="65"/>
      <c r="I83" s="65"/>
      <c r="J83" s="65"/>
      <c r="K83" s="65"/>
      <c r="L83" s="65"/>
      <c r="M83" s="65"/>
      <c r="N83" s="245">
        <f t="shared" si="2"/>
        <v>0</v>
      </c>
      <c r="O83" s="66"/>
      <c r="P83" s="66"/>
      <c r="Q83" s="67"/>
      <c r="R83" s="68"/>
      <c r="S83" s="48"/>
      <c r="T83" s="257"/>
      <c r="U83" s="262"/>
      <c r="V83" s="262"/>
      <c r="W83" s="262"/>
      <c r="X83" s="275"/>
      <c r="Y83" s="262"/>
      <c r="Z83" s="262"/>
      <c r="AA83" s="262"/>
      <c r="AB83" s="262"/>
      <c r="AC83" s="262"/>
      <c r="AD83" s="262"/>
      <c r="AE83" s="262"/>
      <c r="AF83" s="262"/>
      <c r="AG83" s="262">
        <v>0</v>
      </c>
      <c r="AH83" s="263"/>
      <c r="AI83" s="263"/>
      <c r="AJ83" s="262"/>
      <c r="AK83" s="267"/>
    </row>
    <row r="84" spans="1:37" s="62" customFormat="1" ht="39.950000000000003" customHeight="1" x14ac:dyDescent="0.2">
      <c r="A84" s="55">
        <v>80</v>
      </c>
      <c r="B84" s="63"/>
      <c r="C84" s="63"/>
      <c r="D84" s="63"/>
      <c r="E84" s="64"/>
      <c r="F84" s="64"/>
      <c r="G84" s="65"/>
      <c r="H84" s="65"/>
      <c r="I84" s="65"/>
      <c r="J84" s="65"/>
      <c r="K84" s="65"/>
      <c r="L84" s="65"/>
      <c r="M84" s="65"/>
      <c r="N84" s="245">
        <f t="shared" si="2"/>
        <v>0</v>
      </c>
      <c r="O84" s="66"/>
      <c r="P84" s="66"/>
      <c r="Q84" s="67"/>
      <c r="R84" s="68"/>
      <c r="S84" s="48"/>
      <c r="T84" s="257"/>
      <c r="U84" s="262"/>
      <c r="V84" s="262"/>
      <c r="W84" s="262"/>
      <c r="X84" s="275"/>
      <c r="Y84" s="262"/>
      <c r="Z84" s="262"/>
      <c r="AA84" s="262"/>
      <c r="AB84" s="262"/>
      <c r="AC84" s="262"/>
      <c r="AD84" s="262"/>
      <c r="AE84" s="262"/>
      <c r="AF84" s="262"/>
      <c r="AG84" s="262">
        <v>0</v>
      </c>
      <c r="AH84" s="263"/>
      <c r="AI84" s="263"/>
      <c r="AJ84" s="262"/>
      <c r="AK84" s="267"/>
    </row>
    <row r="85" spans="1:37" s="62" customFormat="1" ht="39.950000000000003" customHeight="1" x14ac:dyDescent="0.2">
      <c r="A85" s="55">
        <v>81</v>
      </c>
      <c r="B85" s="63"/>
      <c r="C85" s="63"/>
      <c r="D85" s="63"/>
      <c r="E85" s="64"/>
      <c r="F85" s="64"/>
      <c r="G85" s="65"/>
      <c r="H85" s="65"/>
      <c r="I85" s="65"/>
      <c r="J85" s="65"/>
      <c r="K85" s="65"/>
      <c r="L85" s="65"/>
      <c r="M85" s="65"/>
      <c r="N85" s="245">
        <f t="shared" si="2"/>
        <v>0</v>
      </c>
      <c r="O85" s="66"/>
      <c r="P85" s="66"/>
      <c r="Q85" s="67"/>
      <c r="R85" s="68"/>
      <c r="S85" s="48"/>
      <c r="T85" s="257"/>
      <c r="U85" s="262"/>
      <c r="V85" s="262"/>
      <c r="W85" s="262"/>
      <c r="X85" s="275"/>
      <c r="Y85" s="262"/>
      <c r="Z85" s="262"/>
      <c r="AA85" s="262"/>
      <c r="AB85" s="262"/>
      <c r="AC85" s="262"/>
      <c r="AD85" s="262"/>
      <c r="AE85" s="262"/>
      <c r="AF85" s="262"/>
      <c r="AG85" s="262">
        <v>0</v>
      </c>
      <c r="AH85" s="263"/>
      <c r="AI85" s="263"/>
      <c r="AJ85" s="262"/>
      <c r="AK85" s="267"/>
    </row>
    <row r="86" spans="1:37" s="62" customFormat="1" ht="39.950000000000003" customHeight="1" x14ac:dyDescent="0.2">
      <c r="A86" s="55">
        <v>82</v>
      </c>
      <c r="B86" s="63"/>
      <c r="C86" s="63"/>
      <c r="D86" s="63"/>
      <c r="E86" s="64"/>
      <c r="F86" s="64"/>
      <c r="G86" s="65"/>
      <c r="H86" s="65"/>
      <c r="I86" s="65"/>
      <c r="J86" s="65"/>
      <c r="K86" s="65"/>
      <c r="L86" s="65"/>
      <c r="M86" s="65"/>
      <c r="N86" s="245">
        <f t="shared" si="2"/>
        <v>0</v>
      </c>
      <c r="O86" s="66"/>
      <c r="P86" s="66"/>
      <c r="Q86" s="67"/>
      <c r="R86" s="68"/>
      <c r="S86" s="48"/>
      <c r="T86" s="257"/>
      <c r="U86" s="262"/>
      <c r="V86" s="262"/>
      <c r="W86" s="262"/>
      <c r="X86" s="275"/>
      <c r="Y86" s="262"/>
      <c r="Z86" s="262"/>
      <c r="AA86" s="262"/>
      <c r="AB86" s="262"/>
      <c r="AC86" s="262"/>
      <c r="AD86" s="262"/>
      <c r="AE86" s="262"/>
      <c r="AF86" s="262"/>
      <c r="AG86" s="262">
        <v>0</v>
      </c>
      <c r="AH86" s="263"/>
      <c r="AI86" s="263"/>
      <c r="AJ86" s="262"/>
      <c r="AK86" s="267"/>
    </row>
    <row r="87" spans="1:37" s="62" customFormat="1" ht="39.950000000000003" customHeight="1" x14ac:dyDescent="0.2">
      <c r="A87" s="55">
        <v>83</v>
      </c>
      <c r="B87" s="63"/>
      <c r="C87" s="69"/>
      <c r="D87" s="69"/>
      <c r="E87" s="70"/>
      <c r="F87" s="70"/>
      <c r="G87" s="71"/>
      <c r="H87" s="71"/>
      <c r="I87" s="71"/>
      <c r="J87" s="71"/>
      <c r="K87" s="71"/>
      <c r="L87" s="71"/>
      <c r="M87" s="71"/>
      <c r="N87" s="245">
        <f t="shared" si="2"/>
        <v>0</v>
      </c>
      <c r="O87" s="66"/>
      <c r="P87" s="66"/>
      <c r="Q87" s="67"/>
      <c r="R87" s="68"/>
      <c r="S87" s="48"/>
      <c r="T87" s="257"/>
      <c r="U87" s="262"/>
      <c r="V87" s="262"/>
      <c r="W87" s="262"/>
      <c r="X87" s="275"/>
      <c r="Y87" s="262"/>
      <c r="Z87" s="262"/>
      <c r="AA87" s="262"/>
      <c r="AB87" s="262"/>
      <c r="AC87" s="262"/>
      <c r="AD87" s="262"/>
      <c r="AE87" s="262"/>
      <c r="AF87" s="262"/>
      <c r="AG87" s="262">
        <v>0</v>
      </c>
      <c r="AH87" s="263"/>
      <c r="AI87" s="263"/>
      <c r="AJ87" s="262"/>
      <c r="AK87" s="267"/>
    </row>
    <row r="88" spans="1:37" s="62" customFormat="1" ht="39.950000000000003" customHeight="1" x14ac:dyDescent="0.2">
      <c r="A88" s="55">
        <v>84</v>
      </c>
      <c r="B88" s="63"/>
      <c r="C88" s="63"/>
      <c r="D88" s="63"/>
      <c r="E88" s="64"/>
      <c r="F88" s="64"/>
      <c r="G88" s="65"/>
      <c r="H88" s="65"/>
      <c r="I88" s="65"/>
      <c r="J88" s="65"/>
      <c r="K88" s="65"/>
      <c r="L88" s="65"/>
      <c r="M88" s="65"/>
      <c r="N88" s="245">
        <f t="shared" si="2"/>
        <v>0</v>
      </c>
      <c r="O88" s="66"/>
      <c r="P88" s="66"/>
      <c r="Q88" s="67"/>
      <c r="R88" s="68"/>
      <c r="S88" s="48"/>
      <c r="T88" s="257"/>
      <c r="U88" s="262"/>
      <c r="V88" s="262"/>
      <c r="W88" s="262"/>
      <c r="X88" s="275"/>
      <c r="Y88" s="262"/>
      <c r="Z88" s="262"/>
      <c r="AA88" s="262"/>
      <c r="AB88" s="262"/>
      <c r="AC88" s="262"/>
      <c r="AD88" s="262"/>
      <c r="AE88" s="262"/>
      <c r="AF88" s="262"/>
      <c r="AG88" s="262">
        <v>0</v>
      </c>
      <c r="AH88" s="263"/>
      <c r="AI88" s="263"/>
      <c r="AJ88" s="262"/>
      <c r="AK88" s="267"/>
    </row>
    <row r="89" spans="1:37" s="62" customFormat="1" ht="39.950000000000003" customHeight="1" x14ac:dyDescent="0.2">
      <c r="A89" s="55">
        <v>85</v>
      </c>
      <c r="B89" s="63"/>
      <c r="C89" s="63"/>
      <c r="D89" s="63"/>
      <c r="E89" s="64"/>
      <c r="F89" s="64"/>
      <c r="G89" s="65"/>
      <c r="H89" s="65"/>
      <c r="I89" s="65"/>
      <c r="J89" s="65"/>
      <c r="K89" s="65"/>
      <c r="L89" s="65"/>
      <c r="M89" s="65"/>
      <c r="N89" s="245">
        <f t="shared" si="2"/>
        <v>0</v>
      </c>
      <c r="O89" s="66"/>
      <c r="P89" s="66"/>
      <c r="Q89" s="67"/>
      <c r="R89" s="68"/>
      <c r="S89" s="48"/>
      <c r="T89" s="257"/>
      <c r="U89" s="262"/>
      <c r="V89" s="262"/>
      <c r="W89" s="262"/>
      <c r="X89" s="275"/>
      <c r="Y89" s="262"/>
      <c r="Z89" s="262"/>
      <c r="AA89" s="262"/>
      <c r="AB89" s="262"/>
      <c r="AC89" s="262"/>
      <c r="AD89" s="262"/>
      <c r="AE89" s="262"/>
      <c r="AF89" s="262"/>
      <c r="AG89" s="262">
        <v>0</v>
      </c>
      <c r="AH89" s="263"/>
      <c r="AI89" s="263"/>
      <c r="AJ89" s="262"/>
      <c r="AK89" s="267"/>
    </row>
    <row r="90" spans="1:37" s="62" customFormat="1" ht="39.950000000000003" customHeight="1" x14ac:dyDescent="0.2">
      <c r="A90" s="55">
        <v>86</v>
      </c>
      <c r="B90" s="63"/>
      <c r="C90" s="63"/>
      <c r="D90" s="63"/>
      <c r="E90" s="64"/>
      <c r="F90" s="64"/>
      <c r="G90" s="65"/>
      <c r="H90" s="65"/>
      <c r="I90" s="65"/>
      <c r="J90" s="65"/>
      <c r="K90" s="65"/>
      <c r="L90" s="65"/>
      <c r="M90" s="65"/>
      <c r="N90" s="245">
        <f t="shared" si="2"/>
        <v>0</v>
      </c>
      <c r="O90" s="66"/>
      <c r="P90" s="66"/>
      <c r="Q90" s="67"/>
      <c r="R90" s="68"/>
      <c r="S90" s="48"/>
      <c r="T90" s="257"/>
      <c r="U90" s="262"/>
      <c r="V90" s="262"/>
      <c r="W90" s="262"/>
      <c r="X90" s="275"/>
      <c r="Y90" s="262"/>
      <c r="Z90" s="262"/>
      <c r="AA90" s="262"/>
      <c r="AB90" s="262"/>
      <c r="AC90" s="262"/>
      <c r="AD90" s="262"/>
      <c r="AE90" s="262"/>
      <c r="AF90" s="262"/>
      <c r="AG90" s="262">
        <v>0</v>
      </c>
      <c r="AH90" s="263"/>
      <c r="AI90" s="263"/>
      <c r="AJ90" s="262"/>
      <c r="AK90" s="267"/>
    </row>
    <row r="91" spans="1:37" s="62" customFormat="1" ht="39.950000000000003" customHeight="1" x14ac:dyDescent="0.2">
      <c r="A91" s="55">
        <v>87</v>
      </c>
      <c r="B91" s="63"/>
      <c r="C91" s="63"/>
      <c r="D91" s="63"/>
      <c r="E91" s="64"/>
      <c r="F91" s="64"/>
      <c r="G91" s="65"/>
      <c r="H91" s="65"/>
      <c r="I91" s="65"/>
      <c r="J91" s="65"/>
      <c r="K91" s="65"/>
      <c r="L91" s="65"/>
      <c r="M91" s="65"/>
      <c r="N91" s="245">
        <f t="shared" si="2"/>
        <v>0</v>
      </c>
      <c r="O91" s="66"/>
      <c r="P91" s="66"/>
      <c r="Q91" s="67"/>
      <c r="R91" s="68"/>
      <c r="S91" s="48"/>
      <c r="T91" s="257"/>
      <c r="U91" s="262"/>
      <c r="V91" s="262"/>
      <c r="W91" s="262"/>
      <c r="X91" s="275"/>
      <c r="Y91" s="262"/>
      <c r="Z91" s="262"/>
      <c r="AA91" s="262"/>
      <c r="AB91" s="262"/>
      <c r="AC91" s="262"/>
      <c r="AD91" s="262"/>
      <c r="AE91" s="262"/>
      <c r="AF91" s="262"/>
      <c r="AG91" s="262">
        <v>0</v>
      </c>
      <c r="AH91" s="263"/>
      <c r="AI91" s="263"/>
      <c r="AJ91" s="262"/>
      <c r="AK91" s="267"/>
    </row>
    <row r="92" spans="1:37" s="62" customFormat="1" ht="39.950000000000003" customHeight="1" x14ac:dyDescent="0.2">
      <c r="A92" s="55">
        <v>88</v>
      </c>
      <c r="B92" s="63"/>
      <c r="C92" s="63"/>
      <c r="D92" s="63"/>
      <c r="E92" s="64"/>
      <c r="F92" s="64"/>
      <c r="G92" s="65"/>
      <c r="H92" s="65"/>
      <c r="I92" s="65"/>
      <c r="J92" s="65"/>
      <c r="K92" s="65"/>
      <c r="L92" s="65"/>
      <c r="M92" s="65"/>
      <c r="N92" s="245">
        <f t="shared" si="2"/>
        <v>0</v>
      </c>
      <c r="O92" s="66"/>
      <c r="P92" s="66"/>
      <c r="Q92" s="67"/>
      <c r="R92" s="68"/>
      <c r="S92" s="48"/>
      <c r="T92" s="257"/>
      <c r="U92" s="262"/>
      <c r="V92" s="262"/>
      <c r="W92" s="262"/>
      <c r="X92" s="275"/>
      <c r="Y92" s="262"/>
      <c r="Z92" s="262"/>
      <c r="AA92" s="262"/>
      <c r="AB92" s="262"/>
      <c r="AC92" s="262"/>
      <c r="AD92" s="262"/>
      <c r="AE92" s="262"/>
      <c r="AF92" s="262"/>
      <c r="AG92" s="262">
        <v>0</v>
      </c>
      <c r="AH92" s="263"/>
      <c r="AI92" s="263"/>
      <c r="AJ92" s="262"/>
      <c r="AK92" s="267"/>
    </row>
    <row r="93" spans="1:37" s="62" customFormat="1" ht="39.950000000000003" customHeight="1" x14ac:dyDescent="0.2">
      <c r="A93" s="55">
        <v>89</v>
      </c>
      <c r="B93" s="63"/>
      <c r="C93" s="63"/>
      <c r="D93" s="63"/>
      <c r="E93" s="64"/>
      <c r="F93" s="64"/>
      <c r="G93" s="65"/>
      <c r="H93" s="65"/>
      <c r="I93" s="65"/>
      <c r="J93" s="65"/>
      <c r="K93" s="65"/>
      <c r="L93" s="65"/>
      <c r="M93" s="65"/>
      <c r="N93" s="245">
        <f t="shared" si="2"/>
        <v>0</v>
      </c>
      <c r="O93" s="66"/>
      <c r="P93" s="66"/>
      <c r="Q93" s="67"/>
      <c r="R93" s="68"/>
      <c r="S93" s="48"/>
      <c r="T93" s="257"/>
      <c r="U93" s="262"/>
      <c r="V93" s="262"/>
      <c r="W93" s="262"/>
      <c r="X93" s="275"/>
      <c r="Y93" s="262"/>
      <c r="Z93" s="262"/>
      <c r="AA93" s="262"/>
      <c r="AB93" s="262"/>
      <c r="AC93" s="262"/>
      <c r="AD93" s="262"/>
      <c r="AE93" s="262"/>
      <c r="AF93" s="262"/>
      <c r="AG93" s="262">
        <v>0</v>
      </c>
      <c r="AH93" s="263"/>
      <c r="AI93" s="263"/>
      <c r="AJ93" s="262"/>
      <c r="AK93" s="267"/>
    </row>
    <row r="94" spans="1:37" s="62" customFormat="1" ht="39.950000000000003" customHeight="1" x14ac:dyDescent="0.2">
      <c r="A94" s="55">
        <v>90</v>
      </c>
      <c r="B94" s="63"/>
      <c r="C94" s="63"/>
      <c r="D94" s="63"/>
      <c r="E94" s="64"/>
      <c r="F94" s="64"/>
      <c r="G94" s="65"/>
      <c r="H94" s="65"/>
      <c r="I94" s="65"/>
      <c r="J94" s="65"/>
      <c r="K94" s="65"/>
      <c r="L94" s="65"/>
      <c r="M94" s="65"/>
      <c r="N94" s="245">
        <f t="shared" si="2"/>
        <v>0</v>
      </c>
      <c r="O94" s="66"/>
      <c r="P94" s="66"/>
      <c r="Q94" s="67"/>
      <c r="R94" s="68"/>
      <c r="S94" s="48"/>
      <c r="T94" s="257"/>
      <c r="U94" s="262"/>
      <c r="V94" s="262"/>
      <c r="W94" s="262"/>
      <c r="X94" s="275"/>
      <c r="Y94" s="262"/>
      <c r="Z94" s="262"/>
      <c r="AA94" s="262"/>
      <c r="AB94" s="262"/>
      <c r="AC94" s="262"/>
      <c r="AD94" s="262"/>
      <c r="AE94" s="262"/>
      <c r="AF94" s="262"/>
      <c r="AG94" s="262">
        <v>0</v>
      </c>
      <c r="AH94" s="263"/>
      <c r="AI94" s="263"/>
      <c r="AJ94" s="262"/>
      <c r="AK94" s="267"/>
    </row>
    <row r="95" spans="1:37" s="62" customFormat="1" ht="39.950000000000003" customHeight="1" x14ac:dyDescent="0.2">
      <c r="A95" s="55">
        <v>91</v>
      </c>
      <c r="B95" s="63"/>
      <c r="C95" s="63"/>
      <c r="D95" s="63"/>
      <c r="E95" s="64"/>
      <c r="F95" s="64"/>
      <c r="G95" s="65"/>
      <c r="H95" s="65"/>
      <c r="I95" s="65"/>
      <c r="J95" s="72"/>
      <c r="K95" s="65"/>
      <c r="L95" s="65"/>
      <c r="M95" s="65"/>
      <c r="N95" s="245">
        <f t="shared" si="2"/>
        <v>0</v>
      </c>
      <c r="O95" s="66"/>
      <c r="P95" s="66"/>
      <c r="Q95" s="67"/>
      <c r="R95" s="68"/>
      <c r="S95" s="48"/>
      <c r="T95" s="257"/>
      <c r="U95" s="262"/>
      <c r="V95" s="262"/>
      <c r="W95" s="262"/>
      <c r="X95" s="275"/>
      <c r="Y95" s="262"/>
      <c r="Z95" s="262"/>
      <c r="AA95" s="262"/>
      <c r="AB95" s="262"/>
      <c r="AC95" s="262"/>
      <c r="AD95" s="262"/>
      <c r="AE95" s="262"/>
      <c r="AF95" s="262"/>
      <c r="AG95" s="262">
        <v>0</v>
      </c>
      <c r="AH95" s="263"/>
      <c r="AI95" s="263"/>
      <c r="AJ95" s="262"/>
      <c r="AK95" s="267"/>
    </row>
    <row r="96" spans="1:37" s="62" customFormat="1" ht="39.950000000000003" customHeight="1" x14ac:dyDescent="0.2">
      <c r="A96" s="55">
        <v>92</v>
      </c>
      <c r="B96" s="63"/>
      <c r="C96" s="63"/>
      <c r="D96" s="63"/>
      <c r="E96" s="64"/>
      <c r="F96" s="64"/>
      <c r="G96" s="65"/>
      <c r="H96" s="65"/>
      <c r="I96" s="65"/>
      <c r="J96" s="65"/>
      <c r="K96" s="65"/>
      <c r="L96" s="65"/>
      <c r="M96" s="65"/>
      <c r="N96" s="245">
        <f t="shared" si="2"/>
        <v>0</v>
      </c>
      <c r="O96" s="66"/>
      <c r="P96" s="66"/>
      <c r="Q96" s="67"/>
      <c r="R96" s="68"/>
      <c r="S96" s="48"/>
      <c r="T96" s="257"/>
      <c r="U96" s="262"/>
      <c r="V96" s="262"/>
      <c r="W96" s="262"/>
      <c r="X96" s="275"/>
      <c r="Y96" s="262"/>
      <c r="Z96" s="262"/>
      <c r="AA96" s="262"/>
      <c r="AB96" s="262"/>
      <c r="AC96" s="262"/>
      <c r="AD96" s="262"/>
      <c r="AE96" s="262"/>
      <c r="AF96" s="262"/>
      <c r="AG96" s="262">
        <v>0</v>
      </c>
      <c r="AH96" s="263"/>
      <c r="AI96" s="263"/>
      <c r="AJ96" s="262"/>
      <c r="AK96" s="267"/>
    </row>
    <row r="97" spans="1:37" s="62" customFormat="1" ht="39.950000000000003" customHeight="1" x14ac:dyDescent="0.2">
      <c r="A97" s="55">
        <v>93</v>
      </c>
      <c r="B97" s="63"/>
      <c r="C97" s="69"/>
      <c r="D97" s="69"/>
      <c r="E97" s="70"/>
      <c r="F97" s="70"/>
      <c r="G97" s="71"/>
      <c r="H97" s="71"/>
      <c r="I97" s="71"/>
      <c r="J97" s="71"/>
      <c r="K97" s="71"/>
      <c r="L97" s="71"/>
      <c r="M97" s="71"/>
      <c r="N97" s="245">
        <f t="shared" si="2"/>
        <v>0</v>
      </c>
      <c r="O97" s="66"/>
      <c r="P97" s="66"/>
      <c r="Q97" s="67"/>
      <c r="R97" s="68"/>
      <c r="S97" s="48"/>
      <c r="T97" s="257"/>
      <c r="U97" s="262"/>
      <c r="V97" s="262"/>
      <c r="W97" s="262"/>
      <c r="X97" s="275"/>
      <c r="Y97" s="262"/>
      <c r="Z97" s="262"/>
      <c r="AA97" s="262"/>
      <c r="AB97" s="262"/>
      <c r="AC97" s="262"/>
      <c r="AD97" s="262"/>
      <c r="AE97" s="262"/>
      <c r="AF97" s="262"/>
      <c r="AG97" s="262">
        <v>0</v>
      </c>
      <c r="AH97" s="263"/>
      <c r="AI97" s="263"/>
      <c r="AJ97" s="262"/>
      <c r="AK97" s="267"/>
    </row>
    <row r="98" spans="1:37" s="62" customFormat="1" ht="39.950000000000003" customHeight="1" x14ac:dyDescent="0.2">
      <c r="A98" s="55">
        <v>94</v>
      </c>
      <c r="B98" s="63"/>
      <c r="C98" s="63"/>
      <c r="D98" s="63"/>
      <c r="E98" s="64"/>
      <c r="F98" s="64"/>
      <c r="G98" s="65"/>
      <c r="H98" s="65"/>
      <c r="I98" s="65"/>
      <c r="J98" s="65"/>
      <c r="K98" s="65"/>
      <c r="L98" s="65"/>
      <c r="M98" s="65"/>
      <c r="N98" s="245">
        <f t="shared" si="2"/>
        <v>0</v>
      </c>
      <c r="O98" s="66"/>
      <c r="P98" s="66"/>
      <c r="Q98" s="67"/>
      <c r="R98" s="68"/>
      <c r="S98" s="48"/>
      <c r="T98" s="257"/>
      <c r="U98" s="262"/>
      <c r="V98" s="262"/>
      <c r="W98" s="262"/>
      <c r="X98" s="275"/>
      <c r="Y98" s="262"/>
      <c r="Z98" s="262"/>
      <c r="AA98" s="262"/>
      <c r="AB98" s="262"/>
      <c r="AC98" s="262"/>
      <c r="AD98" s="262"/>
      <c r="AE98" s="262"/>
      <c r="AF98" s="262"/>
      <c r="AG98" s="262">
        <v>0</v>
      </c>
      <c r="AH98" s="263"/>
      <c r="AI98" s="263"/>
      <c r="AJ98" s="262"/>
      <c r="AK98" s="267"/>
    </row>
    <row r="99" spans="1:37" s="62" customFormat="1" ht="39.950000000000003" customHeight="1" x14ac:dyDescent="0.2">
      <c r="A99" s="55">
        <v>95</v>
      </c>
      <c r="B99" s="63"/>
      <c r="C99" s="63"/>
      <c r="D99" s="63"/>
      <c r="E99" s="64"/>
      <c r="F99" s="64"/>
      <c r="G99" s="65"/>
      <c r="H99" s="65"/>
      <c r="I99" s="65"/>
      <c r="J99" s="65"/>
      <c r="K99" s="65"/>
      <c r="L99" s="65"/>
      <c r="M99" s="65"/>
      <c r="N99" s="245">
        <f t="shared" si="2"/>
        <v>0</v>
      </c>
      <c r="O99" s="66"/>
      <c r="P99" s="66"/>
      <c r="Q99" s="67"/>
      <c r="R99" s="68"/>
      <c r="S99" s="48"/>
      <c r="T99" s="257"/>
      <c r="U99" s="262"/>
      <c r="V99" s="262"/>
      <c r="W99" s="262"/>
      <c r="X99" s="275"/>
      <c r="Y99" s="262"/>
      <c r="Z99" s="262"/>
      <c r="AA99" s="262"/>
      <c r="AB99" s="262"/>
      <c r="AC99" s="262"/>
      <c r="AD99" s="262"/>
      <c r="AE99" s="262"/>
      <c r="AF99" s="262"/>
      <c r="AG99" s="262">
        <v>0</v>
      </c>
      <c r="AH99" s="263"/>
      <c r="AI99" s="263"/>
      <c r="AJ99" s="262"/>
      <c r="AK99" s="267"/>
    </row>
    <row r="100" spans="1:37" s="62" customFormat="1" ht="39.950000000000003" customHeight="1" x14ac:dyDescent="0.2">
      <c r="A100" s="55">
        <v>96</v>
      </c>
      <c r="B100" s="63"/>
      <c r="C100" s="63"/>
      <c r="D100" s="63"/>
      <c r="E100" s="64"/>
      <c r="F100" s="64"/>
      <c r="G100" s="65"/>
      <c r="H100" s="65"/>
      <c r="I100" s="65"/>
      <c r="J100" s="65"/>
      <c r="K100" s="65"/>
      <c r="L100" s="65"/>
      <c r="M100" s="65"/>
      <c r="N100" s="245">
        <f t="shared" si="2"/>
        <v>0</v>
      </c>
      <c r="O100" s="66"/>
      <c r="P100" s="66"/>
      <c r="Q100" s="67"/>
      <c r="R100" s="68"/>
      <c r="S100" s="48"/>
      <c r="T100" s="257"/>
      <c r="U100" s="262"/>
      <c r="V100" s="262"/>
      <c r="W100" s="262"/>
      <c r="X100" s="275"/>
      <c r="Y100" s="262"/>
      <c r="Z100" s="262"/>
      <c r="AA100" s="262"/>
      <c r="AB100" s="262"/>
      <c r="AC100" s="262"/>
      <c r="AD100" s="262"/>
      <c r="AE100" s="262"/>
      <c r="AF100" s="262"/>
      <c r="AG100" s="262">
        <v>0</v>
      </c>
      <c r="AH100" s="263"/>
      <c r="AI100" s="263"/>
      <c r="AJ100" s="262"/>
      <c r="AK100" s="267"/>
    </row>
    <row r="101" spans="1:37" s="62" customFormat="1" ht="39.950000000000003" customHeight="1" x14ac:dyDescent="0.2">
      <c r="A101" s="55">
        <v>97</v>
      </c>
      <c r="B101" s="63"/>
      <c r="C101" s="63"/>
      <c r="D101" s="63"/>
      <c r="E101" s="64"/>
      <c r="F101" s="64"/>
      <c r="G101" s="65"/>
      <c r="H101" s="65"/>
      <c r="I101" s="65"/>
      <c r="J101" s="65"/>
      <c r="K101" s="65"/>
      <c r="L101" s="65"/>
      <c r="M101" s="65"/>
      <c r="N101" s="245">
        <f t="shared" si="2"/>
        <v>0</v>
      </c>
      <c r="O101" s="66"/>
      <c r="P101" s="66"/>
      <c r="Q101" s="67"/>
      <c r="R101" s="68"/>
      <c r="S101" s="48"/>
      <c r="T101" s="257"/>
      <c r="U101" s="262"/>
      <c r="V101" s="262"/>
      <c r="W101" s="262"/>
      <c r="X101" s="275"/>
      <c r="Y101" s="262"/>
      <c r="Z101" s="262"/>
      <c r="AA101" s="262"/>
      <c r="AB101" s="262"/>
      <c r="AC101" s="262"/>
      <c r="AD101" s="262"/>
      <c r="AE101" s="262"/>
      <c r="AF101" s="262"/>
      <c r="AG101" s="262">
        <v>0</v>
      </c>
      <c r="AH101" s="263"/>
      <c r="AI101" s="263"/>
      <c r="AJ101" s="262"/>
      <c r="AK101" s="267"/>
    </row>
    <row r="102" spans="1:37" s="62" customFormat="1" ht="39.950000000000003" customHeight="1" x14ac:dyDescent="0.2">
      <c r="A102" s="55">
        <v>98</v>
      </c>
      <c r="B102" s="63"/>
      <c r="C102" s="63"/>
      <c r="D102" s="63"/>
      <c r="E102" s="64"/>
      <c r="F102" s="64"/>
      <c r="G102" s="65"/>
      <c r="H102" s="65"/>
      <c r="I102" s="65"/>
      <c r="J102" s="65"/>
      <c r="K102" s="65"/>
      <c r="L102" s="65"/>
      <c r="M102" s="65"/>
      <c r="N102" s="245">
        <f t="shared" si="2"/>
        <v>0</v>
      </c>
      <c r="O102" s="66"/>
      <c r="P102" s="66"/>
      <c r="Q102" s="67"/>
      <c r="R102" s="68"/>
      <c r="S102" s="48"/>
      <c r="T102" s="257"/>
      <c r="U102" s="262"/>
      <c r="V102" s="262"/>
      <c r="W102" s="262"/>
      <c r="X102" s="275"/>
      <c r="Y102" s="262"/>
      <c r="Z102" s="262"/>
      <c r="AA102" s="262"/>
      <c r="AB102" s="262"/>
      <c r="AC102" s="262"/>
      <c r="AD102" s="262"/>
      <c r="AE102" s="262"/>
      <c r="AF102" s="262"/>
      <c r="AG102" s="262">
        <v>0</v>
      </c>
      <c r="AH102" s="263"/>
      <c r="AI102" s="263"/>
      <c r="AJ102" s="262"/>
      <c r="AK102" s="267"/>
    </row>
    <row r="103" spans="1:37" s="62" customFormat="1" ht="39.950000000000003" customHeight="1" x14ac:dyDescent="0.2">
      <c r="A103" s="55">
        <v>99</v>
      </c>
      <c r="B103" s="63"/>
      <c r="C103" s="63"/>
      <c r="D103" s="63"/>
      <c r="E103" s="64"/>
      <c r="F103" s="64"/>
      <c r="G103" s="65"/>
      <c r="H103" s="65"/>
      <c r="I103" s="65"/>
      <c r="J103" s="65"/>
      <c r="K103" s="65"/>
      <c r="L103" s="65"/>
      <c r="M103" s="65"/>
      <c r="N103" s="245">
        <f t="shared" si="2"/>
        <v>0</v>
      </c>
      <c r="O103" s="66"/>
      <c r="P103" s="66"/>
      <c r="Q103" s="67"/>
      <c r="R103" s="68"/>
      <c r="S103" s="48"/>
      <c r="T103" s="257"/>
      <c r="U103" s="262"/>
      <c r="V103" s="262"/>
      <c r="W103" s="262"/>
      <c r="X103" s="275"/>
      <c r="Y103" s="262"/>
      <c r="Z103" s="262"/>
      <c r="AA103" s="262"/>
      <c r="AB103" s="262"/>
      <c r="AC103" s="262"/>
      <c r="AD103" s="262"/>
      <c r="AE103" s="262"/>
      <c r="AF103" s="262"/>
      <c r="AG103" s="262">
        <v>0</v>
      </c>
      <c r="AH103" s="263"/>
      <c r="AI103" s="263"/>
      <c r="AJ103" s="262"/>
      <c r="AK103" s="267"/>
    </row>
    <row r="104" spans="1:37" s="62" customFormat="1" ht="39.950000000000003" customHeight="1" x14ac:dyDescent="0.2">
      <c r="A104" s="55">
        <v>100</v>
      </c>
      <c r="B104" s="63"/>
      <c r="C104" s="63"/>
      <c r="D104" s="63"/>
      <c r="E104" s="64"/>
      <c r="F104" s="64"/>
      <c r="G104" s="65"/>
      <c r="H104" s="65"/>
      <c r="I104" s="65"/>
      <c r="J104" s="65"/>
      <c r="K104" s="65"/>
      <c r="L104" s="65"/>
      <c r="M104" s="65"/>
      <c r="N104" s="245">
        <f t="shared" si="2"/>
        <v>0</v>
      </c>
      <c r="O104" s="66"/>
      <c r="P104" s="66"/>
      <c r="Q104" s="67"/>
      <c r="R104" s="68"/>
      <c r="S104" s="48"/>
      <c r="T104" s="257"/>
      <c r="U104" s="262"/>
      <c r="V104" s="262"/>
      <c r="W104" s="262"/>
      <c r="X104" s="275"/>
      <c r="Y104" s="262"/>
      <c r="Z104" s="262"/>
      <c r="AA104" s="262"/>
      <c r="AB104" s="262"/>
      <c r="AC104" s="262"/>
      <c r="AD104" s="262"/>
      <c r="AE104" s="262"/>
      <c r="AF104" s="262"/>
      <c r="AG104" s="262">
        <v>0</v>
      </c>
      <c r="AH104" s="263"/>
      <c r="AI104" s="263"/>
      <c r="AJ104" s="262"/>
      <c r="AK104" s="267"/>
    </row>
    <row r="105" spans="1:37" s="62" customFormat="1" ht="39.950000000000003" customHeight="1" x14ac:dyDescent="0.2">
      <c r="A105" s="55">
        <v>101</v>
      </c>
      <c r="B105" s="63"/>
      <c r="C105" s="63"/>
      <c r="D105" s="63"/>
      <c r="E105" s="64"/>
      <c r="F105" s="64"/>
      <c r="G105" s="65"/>
      <c r="H105" s="65"/>
      <c r="I105" s="65"/>
      <c r="J105" s="72"/>
      <c r="K105" s="65"/>
      <c r="L105" s="65"/>
      <c r="M105" s="65"/>
      <c r="N105" s="245">
        <f t="shared" si="2"/>
        <v>0</v>
      </c>
      <c r="O105" s="66"/>
      <c r="P105" s="66"/>
      <c r="Q105" s="67"/>
      <c r="R105" s="68"/>
      <c r="S105" s="48"/>
      <c r="T105" s="257"/>
      <c r="U105" s="262"/>
      <c r="V105" s="262"/>
      <c r="W105" s="262"/>
      <c r="X105" s="275"/>
      <c r="Y105" s="262"/>
      <c r="Z105" s="262"/>
      <c r="AA105" s="262"/>
      <c r="AB105" s="262"/>
      <c r="AC105" s="262"/>
      <c r="AD105" s="262"/>
      <c r="AE105" s="262"/>
      <c r="AF105" s="262"/>
      <c r="AG105" s="262">
        <v>0</v>
      </c>
      <c r="AH105" s="263"/>
      <c r="AI105" s="263"/>
      <c r="AJ105" s="262"/>
      <c r="AK105" s="267"/>
    </row>
    <row r="106" spans="1:37" s="62" customFormat="1" ht="39.950000000000003" customHeight="1" x14ac:dyDescent="0.2">
      <c r="A106" s="55">
        <v>102</v>
      </c>
      <c r="B106" s="63"/>
      <c r="C106" s="63"/>
      <c r="D106" s="63"/>
      <c r="E106" s="64"/>
      <c r="F106" s="64"/>
      <c r="G106" s="65"/>
      <c r="H106" s="65"/>
      <c r="I106" s="65"/>
      <c r="J106" s="65"/>
      <c r="K106" s="65"/>
      <c r="L106" s="65"/>
      <c r="M106" s="65"/>
      <c r="N106" s="245">
        <f t="shared" si="2"/>
        <v>0</v>
      </c>
      <c r="O106" s="66"/>
      <c r="P106" s="66"/>
      <c r="Q106" s="67"/>
      <c r="R106" s="68"/>
      <c r="S106" s="48"/>
      <c r="T106" s="257"/>
      <c r="U106" s="262"/>
      <c r="V106" s="262"/>
      <c r="W106" s="262"/>
      <c r="X106" s="275"/>
      <c r="Y106" s="262"/>
      <c r="Z106" s="262"/>
      <c r="AA106" s="262"/>
      <c r="AB106" s="262"/>
      <c r="AC106" s="262"/>
      <c r="AD106" s="262"/>
      <c r="AE106" s="262"/>
      <c r="AF106" s="262"/>
      <c r="AG106" s="262">
        <v>0</v>
      </c>
      <c r="AH106" s="263"/>
      <c r="AI106" s="263"/>
      <c r="AJ106" s="262"/>
      <c r="AK106" s="267"/>
    </row>
    <row r="107" spans="1:37" s="62" customFormat="1" ht="39.950000000000003" customHeight="1" x14ac:dyDescent="0.2">
      <c r="A107" s="55">
        <v>103</v>
      </c>
      <c r="B107" s="63"/>
      <c r="C107" s="63"/>
      <c r="D107" s="63"/>
      <c r="E107" s="64"/>
      <c r="F107" s="64"/>
      <c r="G107" s="65"/>
      <c r="H107" s="65"/>
      <c r="I107" s="65"/>
      <c r="J107" s="65"/>
      <c r="K107" s="65"/>
      <c r="L107" s="65"/>
      <c r="M107" s="65"/>
      <c r="N107" s="245">
        <f t="shared" si="2"/>
        <v>0</v>
      </c>
      <c r="O107" s="66"/>
      <c r="P107" s="66"/>
      <c r="Q107" s="67"/>
      <c r="R107" s="68"/>
      <c r="S107" s="48"/>
      <c r="T107" s="257"/>
      <c r="U107" s="262"/>
      <c r="V107" s="262"/>
      <c r="W107" s="262"/>
      <c r="X107" s="275"/>
      <c r="Y107" s="262"/>
      <c r="Z107" s="262"/>
      <c r="AA107" s="262"/>
      <c r="AB107" s="262"/>
      <c r="AC107" s="262"/>
      <c r="AD107" s="262"/>
      <c r="AE107" s="262"/>
      <c r="AF107" s="262"/>
      <c r="AG107" s="262">
        <v>0</v>
      </c>
      <c r="AH107" s="263"/>
      <c r="AI107" s="263"/>
      <c r="AJ107" s="262"/>
      <c r="AK107" s="267"/>
    </row>
    <row r="108" spans="1:37" s="62" customFormat="1" ht="39.950000000000003" customHeight="1" x14ac:dyDescent="0.2">
      <c r="A108" s="55">
        <v>104</v>
      </c>
      <c r="B108" s="63"/>
      <c r="C108" s="63"/>
      <c r="D108" s="63"/>
      <c r="E108" s="64"/>
      <c r="F108" s="64"/>
      <c r="G108" s="65"/>
      <c r="H108" s="65"/>
      <c r="I108" s="65"/>
      <c r="J108" s="65"/>
      <c r="K108" s="65"/>
      <c r="L108" s="65"/>
      <c r="M108" s="65"/>
      <c r="N108" s="245">
        <f t="shared" si="2"/>
        <v>0</v>
      </c>
      <c r="O108" s="66"/>
      <c r="P108" s="66"/>
      <c r="Q108" s="67"/>
      <c r="R108" s="68"/>
      <c r="S108" s="48"/>
      <c r="T108" s="257"/>
      <c r="U108" s="262"/>
      <c r="V108" s="262"/>
      <c r="W108" s="262"/>
      <c r="X108" s="275"/>
      <c r="Y108" s="262"/>
      <c r="Z108" s="262"/>
      <c r="AA108" s="262"/>
      <c r="AB108" s="262"/>
      <c r="AC108" s="262"/>
      <c r="AD108" s="262"/>
      <c r="AE108" s="262"/>
      <c r="AF108" s="262"/>
      <c r="AG108" s="262">
        <v>0</v>
      </c>
      <c r="AH108" s="263"/>
      <c r="AI108" s="263"/>
      <c r="AJ108" s="262"/>
      <c r="AK108" s="267"/>
    </row>
    <row r="109" spans="1:37" s="62" customFormat="1" ht="39.950000000000003" customHeight="1" x14ac:dyDescent="0.2">
      <c r="A109" s="55">
        <v>105</v>
      </c>
      <c r="B109" s="63"/>
      <c r="C109" s="69"/>
      <c r="D109" s="69"/>
      <c r="E109" s="70"/>
      <c r="F109" s="70"/>
      <c r="G109" s="71"/>
      <c r="H109" s="71"/>
      <c r="I109" s="71"/>
      <c r="J109" s="71"/>
      <c r="K109" s="71"/>
      <c r="L109" s="71"/>
      <c r="M109" s="71"/>
      <c r="N109" s="245">
        <f t="shared" si="2"/>
        <v>0</v>
      </c>
      <c r="O109" s="66"/>
      <c r="P109" s="66"/>
      <c r="Q109" s="67"/>
      <c r="R109" s="68"/>
      <c r="S109" s="48"/>
      <c r="T109" s="257"/>
      <c r="U109" s="262"/>
      <c r="V109" s="262"/>
      <c r="W109" s="262"/>
      <c r="X109" s="275"/>
      <c r="Y109" s="262"/>
      <c r="Z109" s="262"/>
      <c r="AA109" s="262"/>
      <c r="AB109" s="262"/>
      <c r="AC109" s="262"/>
      <c r="AD109" s="262"/>
      <c r="AE109" s="262"/>
      <c r="AF109" s="262"/>
      <c r="AG109" s="262">
        <v>0</v>
      </c>
      <c r="AH109" s="263"/>
      <c r="AI109" s="263"/>
      <c r="AJ109" s="262"/>
      <c r="AK109" s="267"/>
    </row>
    <row r="110" spans="1:37" s="62" customFormat="1" ht="39.950000000000003" customHeight="1" x14ac:dyDescent="0.2">
      <c r="A110" s="55">
        <v>106</v>
      </c>
      <c r="B110" s="63"/>
      <c r="C110" s="63"/>
      <c r="D110" s="63"/>
      <c r="E110" s="64"/>
      <c r="F110" s="64"/>
      <c r="G110" s="65"/>
      <c r="H110" s="65"/>
      <c r="I110" s="65"/>
      <c r="J110" s="65"/>
      <c r="K110" s="65"/>
      <c r="L110" s="65"/>
      <c r="M110" s="65"/>
      <c r="N110" s="245">
        <f t="shared" si="2"/>
        <v>0</v>
      </c>
      <c r="O110" s="66"/>
      <c r="P110" s="66"/>
      <c r="Q110" s="67"/>
      <c r="R110" s="68"/>
      <c r="S110" s="48"/>
      <c r="T110" s="257"/>
      <c r="U110" s="262"/>
      <c r="V110" s="262"/>
      <c r="W110" s="262"/>
      <c r="X110" s="275"/>
      <c r="Y110" s="262"/>
      <c r="Z110" s="262"/>
      <c r="AA110" s="262"/>
      <c r="AB110" s="262"/>
      <c r="AC110" s="262"/>
      <c r="AD110" s="262"/>
      <c r="AE110" s="262"/>
      <c r="AF110" s="262"/>
      <c r="AG110" s="262">
        <v>0</v>
      </c>
      <c r="AH110" s="263"/>
      <c r="AI110" s="263"/>
      <c r="AJ110" s="262"/>
      <c r="AK110" s="267"/>
    </row>
    <row r="111" spans="1:37" s="62" customFormat="1" ht="39.950000000000003" customHeight="1" x14ac:dyDescent="0.2">
      <c r="A111" s="55">
        <v>107</v>
      </c>
      <c r="B111" s="63"/>
      <c r="C111" s="63"/>
      <c r="D111" s="63"/>
      <c r="E111" s="64"/>
      <c r="F111" s="64"/>
      <c r="G111" s="65"/>
      <c r="H111" s="65"/>
      <c r="I111" s="65"/>
      <c r="J111" s="65"/>
      <c r="K111" s="65"/>
      <c r="L111" s="65"/>
      <c r="M111" s="65"/>
      <c r="N111" s="245">
        <f t="shared" si="2"/>
        <v>0</v>
      </c>
      <c r="O111" s="66"/>
      <c r="P111" s="66"/>
      <c r="Q111" s="67"/>
      <c r="R111" s="68"/>
      <c r="S111" s="48"/>
      <c r="T111" s="257"/>
      <c r="U111" s="262"/>
      <c r="V111" s="262"/>
      <c r="W111" s="262"/>
      <c r="X111" s="275"/>
      <c r="Y111" s="262"/>
      <c r="Z111" s="262"/>
      <c r="AA111" s="262"/>
      <c r="AB111" s="262"/>
      <c r="AC111" s="262"/>
      <c r="AD111" s="262"/>
      <c r="AE111" s="262"/>
      <c r="AF111" s="262"/>
      <c r="AG111" s="262">
        <v>0</v>
      </c>
      <c r="AH111" s="263"/>
      <c r="AI111" s="263"/>
      <c r="AJ111" s="262"/>
      <c r="AK111" s="267"/>
    </row>
    <row r="112" spans="1:37" s="62" customFormat="1" ht="39.950000000000003" customHeight="1" x14ac:dyDescent="0.2">
      <c r="A112" s="55">
        <v>108</v>
      </c>
      <c r="B112" s="63"/>
      <c r="C112" s="63"/>
      <c r="D112" s="63"/>
      <c r="E112" s="64"/>
      <c r="F112" s="64"/>
      <c r="G112" s="65"/>
      <c r="H112" s="65"/>
      <c r="I112" s="65"/>
      <c r="J112" s="65"/>
      <c r="K112" s="65"/>
      <c r="L112" s="65"/>
      <c r="M112" s="65"/>
      <c r="N112" s="245">
        <f t="shared" si="2"/>
        <v>0</v>
      </c>
      <c r="O112" s="66"/>
      <c r="P112" s="66"/>
      <c r="Q112" s="67"/>
      <c r="R112" s="68"/>
      <c r="S112" s="48"/>
      <c r="T112" s="257"/>
      <c r="U112" s="262"/>
      <c r="V112" s="262"/>
      <c r="W112" s="262"/>
      <c r="X112" s="275"/>
      <c r="Y112" s="262"/>
      <c r="Z112" s="262"/>
      <c r="AA112" s="262"/>
      <c r="AB112" s="262"/>
      <c r="AC112" s="262"/>
      <c r="AD112" s="262"/>
      <c r="AE112" s="262"/>
      <c r="AF112" s="262"/>
      <c r="AG112" s="262">
        <v>0</v>
      </c>
      <c r="AH112" s="263"/>
      <c r="AI112" s="263"/>
      <c r="AJ112" s="262"/>
      <c r="AK112" s="267"/>
    </row>
    <row r="113" spans="1:37" s="62" customFormat="1" ht="39.950000000000003" customHeight="1" x14ac:dyDescent="0.2">
      <c r="A113" s="55">
        <v>109</v>
      </c>
      <c r="B113" s="63"/>
      <c r="C113" s="63"/>
      <c r="D113" s="63"/>
      <c r="E113" s="64"/>
      <c r="F113" s="64"/>
      <c r="G113" s="65"/>
      <c r="H113" s="65"/>
      <c r="I113" s="65"/>
      <c r="J113" s="65"/>
      <c r="K113" s="65"/>
      <c r="L113" s="65"/>
      <c r="M113" s="65"/>
      <c r="N113" s="245">
        <f t="shared" si="2"/>
        <v>0</v>
      </c>
      <c r="O113" s="66"/>
      <c r="P113" s="66"/>
      <c r="Q113" s="67"/>
      <c r="R113" s="68"/>
      <c r="S113" s="48"/>
      <c r="T113" s="257"/>
      <c r="U113" s="262"/>
      <c r="V113" s="262"/>
      <c r="W113" s="262"/>
      <c r="X113" s="275"/>
      <c r="Y113" s="262"/>
      <c r="Z113" s="262"/>
      <c r="AA113" s="262"/>
      <c r="AB113" s="262"/>
      <c r="AC113" s="262"/>
      <c r="AD113" s="262"/>
      <c r="AE113" s="262"/>
      <c r="AF113" s="262"/>
      <c r="AG113" s="262">
        <v>0</v>
      </c>
      <c r="AH113" s="263"/>
      <c r="AI113" s="263"/>
      <c r="AJ113" s="262"/>
      <c r="AK113" s="267"/>
    </row>
    <row r="114" spans="1:37" s="62" customFormat="1" ht="39.950000000000003" customHeight="1" x14ac:dyDescent="0.2">
      <c r="A114" s="55">
        <v>110</v>
      </c>
      <c r="B114" s="63"/>
      <c r="C114" s="63"/>
      <c r="D114" s="63"/>
      <c r="E114" s="64"/>
      <c r="F114" s="64"/>
      <c r="G114" s="65"/>
      <c r="H114" s="65"/>
      <c r="I114" s="65"/>
      <c r="J114" s="65"/>
      <c r="K114" s="65"/>
      <c r="L114" s="65"/>
      <c r="M114" s="65"/>
      <c r="N114" s="245">
        <f t="shared" si="2"/>
        <v>0</v>
      </c>
      <c r="O114" s="66"/>
      <c r="P114" s="66"/>
      <c r="Q114" s="67"/>
      <c r="R114" s="68"/>
      <c r="S114" s="48"/>
      <c r="T114" s="257"/>
      <c r="U114" s="262"/>
      <c r="V114" s="262"/>
      <c r="W114" s="262"/>
      <c r="X114" s="275"/>
      <c r="Y114" s="262"/>
      <c r="Z114" s="262"/>
      <c r="AA114" s="262"/>
      <c r="AB114" s="262"/>
      <c r="AC114" s="262"/>
      <c r="AD114" s="262"/>
      <c r="AE114" s="262"/>
      <c r="AF114" s="262"/>
      <c r="AG114" s="262">
        <v>0</v>
      </c>
      <c r="AH114" s="263"/>
      <c r="AI114" s="263"/>
      <c r="AJ114" s="262"/>
      <c r="AK114" s="267"/>
    </row>
    <row r="115" spans="1:37" s="62" customFormat="1" ht="39.950000000000003" customHeight="1" x14ac:dyDescent="0.2">
      <c r="A115" s="55">
        <v>111</v>
      </c>
      <c r="B115" s="63"/>
      <c r="C115" s="63"/>
      <c r="D115" s="63"/>
      <c r="E115" s="64"/>
      <c r="F115" s="64"/>
      <c r="G115" s="65"/>
      <c r="H115" s="65"/>
      <c r="I115" s="65"/>
      <c r="J115" s="65"/>
      <c r="K115" s="65"/>
      <c r="L115" s="65"/>
      <c r="M115" s="65"/>
      <c r="N115" s="245">
        <f t="shared" si="2"/>
        <v>0</v>
      </c>
      <c r="O115" s="66"/>
      <c r="P115" s="66"/>
      <c r="Q115" s="67"/>
      <c r="R115" s="68"/>
      <c r="S115" s="48"/>
      <c r="T115" s="257"/>
      <c r="U115" s="262"/>
      <c r="V115" s="262"/>
      <c r="W115" s="262"/>
      <c r="X115" s="275"/>
      <c r="Y115" s="262"/>
      <c r="Z115" s="262"/>
      <c r="AA115" s="262"/>
      <c r="AB115" s="262"/>
      <c r="AC115" s="262"/>
      <c r="AD115" s="262"/>
      <c r="AE115" s="262"/>
      <c r="AF115" s="262"/>
      <c r="AG115" s="262">
        <v>0</v>
      </c>
      <c r="AH115" s="263"/>
      <c r="AI115" s="263"/>
      <c r="AJ115" s="262"/>
      <c r="AK115" s="267"/>
    </row>
    <row r="116" spans="1:37" s="62" customFormat="1" ht="39.950000000000003" customHeight="1" x14ac:dyDescent="0.2">
      <c r="A116" s="55">
        <v>112</v>
      </c>
      <c r="B116" s="63"/>
      <c r="C116" s="63"/>
      <c r="D116" s="63"/>
      <c r="E116" s="64"/>
      <c r="F116" s="64"/>
      <c r="G116" s="65"/>
      <c r="H116" s="65"/>
      <c r="I116" s="65"/>
      <c r="J116" s="65"/>
      <c r="K116" s="65"/>
      <c r="L116" s="65"/>
      <c r="M116" s="65"/>
      <c r="N116" s="245">
        <f t="shared" si="2"/>
        <v>0</v>
      </c>
      <c r="O116" s="66"/>
      <c r="P116" s="66"/>
      <c r="Q116" s="67"/>
      <c r="R116" s="68"/>
      <c r="S116" s="48"/>
      <c r="T116" s="257"/>
      <c r="U116" s="262"/>
      <c r="V116" s="262"/>
      <c r="W116" s="262"/>
      <c r="X116" s="275"/>
      <c r="Y116" s="262"/>
      <c r="Z116" s="262"/>
      <c r="AA116" s="262"/>
      <c r="AB116" s="262"/>
      <c r="AC116" s="262"/>
      <c r="AD116" s="262"/>
      <c r="AE116" s="262"/>
      <c r="AF116" s="262"/>
      <c r="AG116" s="262">
        <v>0</v>
      </c>
      <c r="AH116" s="263"/>
      <c r="AI116" s="263"/>
      <c r="AJ116" s="262"/>
      <c r="AK116" s="267"/>
    </row>
    <row r="117" spans="1:37" s="62" customFormat="1" ht="39.950000000000003" customHeight="1" x14ac:dyDescent="0.2">
      <c r="A117" s="55">
        <v>113</v>
      </c>
      <c r="B117" s="63"/>
      <c r="C117" s="63"/>
      <c r="D117" s="63"/>
      <c r="E117" s="64"/>
      <c r="F117" s="64"/>
      <c r="G117" s="65"/>
      <c r="H117" s="65"/>
      <c r="I117" s="65"/>
      <c r="J117" s="72"/>
      <c r="K117" s="65"/>
      <c r="L117" s="65"/>
      <c r="M117" s="65"/>
      <c r="N117" s="245">
        <f t="shared" si="2"/>
        <v>0</v>
      </c>
      <c r="O117" s="66"/>
      <c r="P117" s="66"/>
      <c r="Q117" s="67"/>
      <c r="R117" s="68"/>
      <c r="S117" s="48"/>
      <c r="T117" s="257"/>
      <c r="U117" s="262"/>
      <c r="V117" s="262"/>
      <c r="W117" s="262"/>
      <c r="X117" s="275"/>
      <c r="Y117" s="262"/>
      <c r="Z117" s="262"/>
      <c r="AA117" s="262"/>
      <c r="AB117" s="262"/>
      <c r="AC117" s="262"/>
      <c r="AD117" s="262"/>
      <c r="AE117" s="262"/>
      <c r="AF117" s="262"/>
      <c r="AG117" s="262">
        <v>0</v>
      </c>
      <c r="AH117" s="263"/>
      <c r="AI117" s="263"/>
      <c r="AJ117" s="262"/>
      <c r="AK117" s="267"/>
    </row>
    <row r="118" spans="1:37" s="62" customFormat="1" ht="39.950000000000003" customHeight="1" x14ac:dyDescent="0.2">
      <c r="A118" s="55">
        <v>114</v>
      </c>
      <c r="B118" s="63"/>
      <c r="C118" s="63"/>
      <c r="D118" s="63"/>
      <c r="E118" s="64"/>
      <c r="F118" s="64"/>
      <c r="G118" s="65"/>
      <c r="H118" s="65"/>
      <c r="I118" s="65"/>
      <c r="J118" s="65"/>
      <c r="K118" s="65"/>
      <c r="L118" s="65"/>
      <c r="M118" s="65"/>
      <c r="N118" s="245">
        <f t="shared" si="2"/>
        <v>0</v>
      </c>
      <c r="O118" s="66"/>
      <c r="P118" s="66"/>
      <c r="Q118" s="67"/>
      <c r="R118" s="68"/>
      <c r="S118" s="48"/>
      <c r="T118" s="257"/>
      <c r="U118" s="262"/>
      <c r="V118" s="262"/>
      <c r="W118" s="262"/>
      <c r="X118" s="275"/>
      <c r="Y118" s="262"/>
      <c r="Z118" s="262"/>
      <c r="AA118" s="262"/>
      <c r="AB118" s="262"/>
      <c r="AC118" s="262"/>
      <c r="AD118" s="262"/>
      <c r="AE118" s="262"/>
      <c r="AF118" s="262"/>
      <c r="AG118" s="262">
        <v>0</v>
      </c>
      <c r="AH118" s="263"/>
      <c r="AI118" s="263"/>
      <c r="AJ118" s="262"/>
      <c r="AK118" s="267"/>
    </row>
    <row r="119" spans="1:37" s="62" customFormat="1" ht="39.950000000000003" customHeight="1" x14ac:dyDescent="0.2">
      <c r="A119" s="55">
        <v>115</v>
      </c>
      <c r="B119" s="63"/>
      <c r="C119" s="69"/>
      <c r="D119" s="69"/>
      <c r="E119" s="70"/>
      <c r="F119" s="70"/>
      <c r="G119" s="71"/>
      <c r="H119" s="71"/>
      <c r="I119" s="71"/>
      <c r="J119" s="71"/>
      <c r="K119" s="71"/>
      <c r="L119" s="71"/>
      <c r="M119" s="71"/>
      <c r="N119" s="245">
        <f t="shared" si="2"/>
        <v>0</v>
      </c>
      <c r="O119" s="66"/>
      <c r="P119" s="66"/>
      <c r="Q119" s="67"/>
      <c r="R119" s="68"/>
      <c r="S119" s="48"/>
      <c r="T119" s="257"/>
      <c r="U119" s="262"/>
      <c r="V119" s="262"/>
      <c r="W119" s="262"/>
      <c r="X119" s="275"/>
      <c r="Y119" s="262"/>
      <c r="Z119" s="262"/>
      <c r="AA119" s="262"/>
      <c r="AB119" s="262"/>
      <c r="AC119" s="262"/>
      <c r="AD119" s="262"/>
      <c r="AE119" s="262"/>
      <c r="AF119" s="262"/>
      <c r="AG119" s="262">
        <v>0</v>
      </c>
      <c r="AH119" s="263"/>
      <c r="AI119" s="263"/>
      <c r="AJ119" s="262"/>
      <c r="AK119" s="267"/>
    </row>
    <row r="120" spans="1:37" s="62" customFormat="1" ht="39.950000000000003" customHeight="1" x14ac:dyDescent="0.2">
      <c r="A120" s="55">
        <v>116</v>
      </c>
      <c r="B120" s="63"/>
      <c r="C120" s="63"/>
      <c r="D120" s="63"/>
      <c r="E120" s="64"/>
      <c r="F120" s="64"/>
      <c r="G120" s="65"/>
      <c r="H120" s="65"/>
      <c r="I120" s="65"/>
      <c r="J120" s="65"/>
      <c r="K120" s="65"/>
      <c r="L120" s="65"/>
      <c r="M120" s="65"/>
      <c r="N120" s="245">
        <f t="shared" si="2"/>
        <v>0</v>
      </c>
      <c r="O120" s="66"/>
      <c r="P120" s="66"/>
      <c r="Q120" s="67"/>
      <c r="R120" s="68"/>
      <c r="S120" s="48"/>
      <c r="T120" s="257"/>
      <c r="U120" s="262"/>
      <c r="V120" s="262"/>
      <c r="W120" s="262"/>
      <c r="X120" s="275"/>
      <c r="Y120" s="262"/>
      <c r="Z120" s="262"/>
      <c r="AA120" s="262"/>
      <c r="AB120" s="262"/>
      <c r="AC120" s="262"/>
      <c r="AD120" s="262"/>
      <c r="AE120" s="262"/>
      <c r="AF120" s="262"/>
      <c r="AG120" s="262">
        <v>0</v>
      </c>
      <c r="AH120" s="263"/>
      <c r="AI120" s="263"/>
      <c r="AJ120" s="262"/>
      <c r="AK120" s="267"/>
    </row>
    <row r="121" spans="1:37" s="62" customFormat="1" ht="39.950000000000003" customHeight="1" x14ac:dyDescent="0.2">
      <c r="A121" s="55">
        <v>117</v>
      </c>
      <c r="B121" s="63"/>
      <c r="C121" s="63"/>
      <c r="D121" s="63"/>
      <c r="E121" s="64"/>
      <c r="F121" s="64"/>
      <c r="G121" s="65"/>
      <c r="H121" s="65"/>
      <c r="I121" s="65"/>
      <c r="J121" s="65"/>
      <c r="K121" s="65"/>
      <c r="L121" s="65"/>
      <c r="M121" s="65"/>
      <c r="N121" s="245">
        <f t="shared" si="2"/>
        <v>0</v>
      </c>
      <c r="O121" s="66"/>
      <c r="P121" s="66"/>
      <c r="Q121" s="67"/>
      <c r="R121" s="68"/>
      <c r="S121" s="48"/>
      <c r="T121" s="257"/>
      <c r="U121" s="262"/>
      <c r="V121" s="262"/>
      <c r="W121" s="262"/>
      <c r="X121" s="275"/>
      <c r="Y121" s="262"/>
      <c r="Z121" s="262"/>
      <c r="AA121" s="262"/>
      <c r="AB121" s="262"/>
      <c r="AC121" s="262"/>
      <c r="AD121" s="262"/>
      <c r="AE121" s="262"/>
      <c r="AF121" s="262"/>
      <c r="AG121" s="262">
        <v>0</v>
      </c>
      <c r="AH121" s="263"/>
      <c r="AI121" s="263"/>
      <c r="AJ121" s="262"/>
      <c r="AK121" s="267"/>
    </row>
    <row r="122" spans="1:37" s="62" customFormat="1" ht="39.950000000000003" customHeight="1" x14ac:dyDescent="0.2">
      <c r="A122" s="55">
        <v>118</v>
      </c>
      <c r="B122" s="63"/>
      <c r="C122" s="63"/>
      <c r="D122" s="63"/>
      <c r="E122" s="64"/>
      <c r="F122" s="64"/>
      <c r="G122" s="65"/>
      <c r="H122" s="65"/>
      <c r="I122" s="65"/>
      <c r="J122" s="65"/>
      <c r="K122" s="65"/>
      <c r="L122" s="65"/>
      <c r="M122" s="65"/>
      <c r="N122" s="245">
        <f t="shared" si="2"/>
        <v>0</v>
      </c>
      <c r="O122" s="66"/>
      <c r="P122" s="66"/>
      <c r="Q122" s="67"/>
      <c r="R122" s="68"/>
      <c r="S122" s="48"/>
      <c r="T122" s="257"/>
      <c r="U122" s="262"/>
      <c r="V122" s="262"/>
      <c r="W122" s="262"/>
      <c r="X122" s="275"/>
      <c r="Y122" s="262"/>
      <c r="Z122" s="262"/>
      <c r="AA122" s="262"/>
      <c r="AB122" s="262"/>
      <c r="AC122" s="262"/>
      <c r="AD122" s="262"/>
      <c r="AE122" s="262"/>
      <c r="AF122" s="262"/>
      <c r="AG122" s="262">
        <v>0</v>
      </c>
      <c r="AH122" s="263"/>
      <c r="AI122" s="263"/>
      <c r="AJ122" s="262"/>
      <c r="AK122" s="267"/>
    </row>
    <row r="123" spans="1:37" s="62" customFormat="1" ht="39.950000000000003" customHeight="1" x14ac:dyDescent="0.2">
      <c r="A123" s="55">
        <v>119</v>
      </c>
      <c r="B123" s="63"/>
      <c r="C123" s="63"/>
      <c r="D123" s="63"/>
      <c r="E123" s="64"/>
      <c r="F123" s="64"/>
      <c r="G123" s="65"/>
      <c r="H123" s="65"/>
      <c r="I123" s="65"/>
      <c r="J123" s="65"/>
      <c r="K123" s="65"/>
      <c r="L123" s="65"/>
      <c r="M123" s="65"/>
      <c r="N123" s="245">
        <f t="shared" si="2"/>
        <v>0</v>
      </c>
      <c r="O123" s="66"/>
      <c r="P123" s="66"/>
      <c r="Q123" s="67"/>
      <c r="R123" s="68"/>
      <c r="S123" s="48"/>
      <c r="T123" s="257"/>
      <c r="U123" s="262"/>
      <c r="V123" s="262"/>
      <c r="W123" s="262"/>
      <c r="X123" s="275"/>
      <c r="Y123" s="262"/>
      <c r="Z123" s="262"/>
      <c r="AA123" s="262"/>
      <c r="AB123" s="262"/>
      <c r="AC123" s="262"/>
      <c r="AD123" s="262"/>
      <c r="AE123" s="262"/>
      <c r="AF123" s="262"/>
      <c r="AG123" s="262">
        <v>0</v>
      </c>
      <c r="AH123" s="263"/>
      <c r="AI123" s="263"/>
      <c r="AJ123" s="262"/>
      <c r="AK123" s="267"/>
    </row>
    <row r="124" spans="1:37" s="62" customFormat="1" ht="39.950000000000003" customHeight="1" x14ac:dyDescent="0.2">
      <c r="A124" s="55">
        <v>120</v>
      </c>
      <c r="B124" s="63"/>
      <c r="C124" s="63"/>
      <c r="D124" s="63"/>
      <c r="E124" s="64"/>
      <c r="F124" s="64"/>
      <c r="G124" s="65"/>
      <c r="H124" s="65"/>
      <c r="I124" s="65"/>
      <c r="J124" s="65"/>
      <c r="K124" s="65"/>
      <c r="L124" s="65"/>
      <c r="M124" s="65"/>
      <c r="N124" s="245">
        <f t="shared" si="2"/>
        <v>0</v>
      </c>
      <c r="O124" s="66"/>
      <c r="P124" s="66"/>
      <c r="Q124" s="67"/>
      <c r="R124" s="68"/>
      <c r="S124" s="48"/>
      <c r="T124" s="257"/>
      <c r="U124" s="262"/>
      <c r="V124" s="262"/>
      <c r="W124" s="262"/>
      <c r="X124" s="275"/>
      <c r="Y124" s="262"/>
      <c r="Z124" s="262"/>
      <c r="AA124" s="262"/>
      <c r="AB124" s="262"/>
      <c r="AC124" s="262"/>
      <c r="AD124" s="262"/>
      <c r="AE124" s="262"/>
      <c r="AF124" s="262"/>
      <c r="AG124" s="262">
        <v>0</v>
      </c>
      <c r="AH124" s="263"/>
      <c r="AI124" s="263"/>
      <c r="AJ124" s="262"/>
      <c r="AK124" s="267"/>
    </row>
    <row r="125" spans="1:37" s="62" customFormat="1" ht="39.950000000000003" customHeight="1" x14ac:dyDescent="0.2">
      <c r="A125" s="55">
        <v>121</v>
      </c>
      <c r="B125" s="63"/>
      <c r="C125" s="63"/>
      <c r="D125" s="63"/>
      <c r="E125" s="64"/>
      <c r="F125" s="64"/>
      <c r="G125" s="65"/>
      <c r="H125" s="65"/>
      <c r="I125" s="65"/>
      <c r="J125" s="65"/>
      <c r="K125" s="65"/>
      <c r="L125" s="65"/>
      <c r="M125" s="65"/>
      <c r="N125" s="245">
        <f t="shared" si="2"/>
        <v>0</v>
      </c>
      <c r="O125" s="66"/>
      <c r="P125" s="66"/>
      <c r="Q125" s="67"/>
      <c r="R125" s="68"/>
      <c r="S125" s="48"/>
      <c r="T125" s="257"/>
      <c r="U125" s="262"/>
      <c r="V125" s="262"/>
      <c r="W125" s="262"/>
      <c r="X125" s="275"/>
      <c r="Y125" s="262"/>
      <c r="Z125" s="262"/>
      <c r="AA125" s="262"/>
      <c r="AB125" s="262"/>
      <c r="AC125" s="262"/>
      <c r="AD125" s="262"/>
      <c r="AE125" s="262"/>
      <c r="AF125" s="262"/>
      <c r="AG125" s="262">
        <v>0</v>
      </c>
      <c r="AH125" s="263"/>
      <c r="AI125" s="263"/>
      <c r="AJ125" s="262"/>
      <c r="AK125" s="267"/>
    </row>
    <row r="126" spans="1:37" s="62" customFormat="1" ht="39.950000000000003" customHeight="1" x14ac:dyDescent="0.2">
      <c r="A126" s="55">
        <v>122</v>
      </c>
      <c r="B126" s="63"/>
      <c r="C126" s="63"/>
      <c r="D126" s="63"/>
      <c r="E126" s="64"/>
      <c r="F126" s="64"/>
      <c r="G126" s="65"/>
      <c r="H126" s="65"/>
      <c r="I126" s="65"/>
      <c r="J126" s="65"/>
      <c r="K126" s="65"/>
      <c r="L126" s="65"/>
      <c r="M126" s="65"/>
      <c r="N126" s="245">
        <f t="shared" si="2"/>
        <v>0</v>
      </c>
      <c r="O126" s="66"/>
      <c r="P126" s="66"/>
      <c r="Q126" s="67"/>
      <c r="R126" s="68"/>
      <c r="S126" s="48"/>
      <c r="T126" s="257"/>
      <c r="U126" s="262"/>
      <c r="V126" s="262"/>
      <c r="W126" s="262"/>
      <c r="X126" s="275"/>
      <c r="Y126" s="262"/>
      <c r="Z126" s="262"/>
      <c r="AA126" s="262"/>
      <c r="AB126" s="262"/>
      <c r="AC126" s="262"/>
      <c r="AD126" s="262"/>
      <c r="AE126" s="262"/>
      <c r="AF126" s="262"/>
      <c r="AG126" s="262">
        <v>0</v>
      </c>
      <c r="AH126" s="263"/>
      <c r="AI126" s="263"/>
      <c r="AJ126" s="262"/>
      <c r="AK126" s="267"/>
    </row>
    <row r="127" spans="1:37" s="62" customFormat="1" ht="39.950000000000003" customHeight="1" x14ac:dyDescent="0.2">
      <c r="A127" s="55">
        <v>123</v>
      </c>
      <c r="B127" s="63"/>
      <c r="C127" s="63"/>
      <c r="D127" s="63"/>
      <c r="E127" s="64"/>
      <c r="F127" s="64"/>
      <c r="G127" s="65"/>
      <c r="H127" s="65"/>
      <c r="I127" s="65"/>
      <c r="J127" s="72"/>
      <c r="K127" s="65"/>
      <c r="L127" s="65"/>
      <c r="M127" s="65"/>
      <c r="N127" s="245">
        <f t="shared" si="2"/>
        <v>0</v>
      </c>
      <c r="O127" s="66"/>
      <c r="P127" s="66"/>
      <c r="Q127" s="67"/>
      <c r="R127" s="68"/>
      <c r="S127" s="48"/>
      <c r="T127" s="257"/>
      <c r="U127" s="262"/>
      <c r="V127" s="262"/>
      <c r="W127" s="262"/>
      <c r="X127" s="275"/>
      <c r="Y127" s="262"/>
      <c r="Z127" s="262"/>
      <c r="AA127" s="262"/>
      <c r="AB127" s="262"/>
      <c r="AC127" s="262"/>
      <c r="AD127" s="262"/>
      <c r="AE127" s="262"/>
      <c r="AF127" s="262"/>
      <c r="AG127" s="262">
        <v>0</v>
      </c>
      <c r="AH127" s="263"/>
      <c r="AI127" s="263"/>
      <c r="AJ127" s="262"/>
      <c r="AK127" s="267"/>
    </row>
    <row r="128" spans="1:37" s="62" customFormat="1" ht="39.950000000000003" customHeight="1" x14ac:dyDescent="0.2">
      <c r="A128" s="55">
        <v>124</v>
      </c>
      <c r="B128" s="63"/>
      <c r="C128" s="63"/>
      <c r="D128" s="63"/>
      <c r="E128" s="64"/>
      <c r="F128" s="64"/>
      <c r="G128" s="65"/>
      <c r="H128" s="65"/>
      <c r="I128" s="65"/>
      <c r="J128" s="65"/>
      <c r="K128" s="65"/>
      <c r="L128" s="65"/>
      <c r="M128" s="65"/>
      <c r="N128" s="245">
        <f t="shared" si="2"/>
        <v>0</v>
      </c>
      <c r="O128" s="66"/>
      <c r="P128" s="66"/>
      <c r="Q128" s="67"/>
      <c r="R128" s="68"/>
      <c r="S128" s="48"/>
      <c r="T128" s="257"/>
      <c r="U128" s="262"/>
      <c r="V128" s="262"/>
      <c r="W128" s="262"/>
      <c r="X128" s="275"/>
      <c r="Y128" s="262"/>
      <c r="Z128" s="262"/>
      <c r="AA128" s="262"/>
      <c r="AB128" s="262"/>
      <c r="AC128" s="262"/>
      <c r="AD128" s="262"/>
      <c r="AE128" s="262"/>
      <c r="AF128" s="262"/>
      <c r="AG128" s="262">
        <v>0</v>
      </c>
      <c r="AH128" s="263"/>
      <c r="AI128" s="263"/>
      <c r="AJ128" s="262"/>
      <c r="AK128" s="267"/>
    </row>
    <row r="129" spans="1:37" s="62" customFormat="1" ht="39.950000000000003" customHeight="1" x14ac:dyDescent="0.2">
      <c r="A129" s="55">
        <v>125</v>
      </c>
      <c r="B129" s="63"/>
      <c r="C129" s="63"/>
      <c r="D129" s="63"/>
      <c r="E129" s="64"/>
      <c r="F129" s="64"/>
      <c r="G129" s="65"/>
      <c r="H129" s="65"/>
      <c r="I129" s="65"/>
      <c r="J129" s="65"/>
      <c r="K129" s="65"/>
      <c r="L129" s="65"/>
      <c r="M129" s="65"/>
      <c r="N129" s="245">
        <f t="shared" si="2"/>
        <v>0</v>
      </c>
      <c r="O129" s="66"/>
      <c r="P129" s="66"/>
      <c r="Q129" s="67"/>
      <c r="R129" s="68"/>
      <c r="S129" s="48"/>
      <c r="T129" s="257"/>
      <c r="U129" s="262"/>
      <c r="V129" s="262"/>
      <c r="W129" s="262"/>
      <c r="X129" s="275"/>
      <c r="Y129" s="262"/>
      <c r="Z129" s="262"/>
      <c r="AA129" s="262"/>
      <c r="AB129" s="262"/>
      <c r="AC129" s="262"/>
      <c r="AD129" s="262"/>
      <c r="AE129" s="262"/>
      <c r="AF129" s="262"/>
      <c r="AG129" s="262">
        <v>0</v>
      </c>
      <c r="AH129" s="263"/>
      <c r="AI129" s="263"/>
      <c r="AJ129" s="262"/>
      <c r="AK129" s="267"/>
    </row>
    <row r="130" spans="1:37" s="62" customFormat="1" ht="39.950000000000003" customHeight="1" x14ac:dyDescent="0.2">
      <c r="A130" s="55">
        <v>126</v>
      </c>
      <c r="B130" s="63"/>
      <c r="C130" s="63"/>
      <c r="D130" s="63"/>
      <c r="E130" s="64"/>
      <c r="F130" s="64"/>
      <c r="G130" s="65"/>
      <c r="H130" s="65"/>
      <c r="I130" s="65"/>
      <c r="J130" s="65"/>
      <c r="K130" s="65"/>
      <c r="L130" s="65"/>
      <c r="M130" s="65"/>
      <c r="N130" s="245">
        <f t="shared" si="2"/>
        <v>0</v>
      </c>
      <c r="O130" s="66"/>
      <c r="P130" s="66"/>
      <c r="Q130" s="67"/>
      <c r="R130" s="68"/>
      <c r="S130" s="48"/>
      <c r="T130" s="257"/>
      <c r="U130" s="262"/>
      <c r="V130" s="262"/>
      <c r="W130" s="262"/>
      <c r="X130" s="275"/>
      <c r="Y130" s="262"/>
      <c r="Z130" s="262"/>
      <c r="AA130" s="262"/>
      <c r="AB130" s="262"/>
      <c r="AC130" s="262"/>
      <c r="AD130" s="262"/>
      <c r="AE130" s="262"/>
      <c r="AF130" s="262"/>
      <c r="AG130" s="262">
        <v>0</v>
      </c>
      <c r="AH130" s="263"/>
      <c r="AI130" s="263"/>
      <c r="AJ130" s="262"/>
      <c r="AK130" s="267"/>
    </row>
    <row r="131" spans="1:37" s="62" customFormat="1" ht="39.950000000000003" customHeight="1" x14ac:dyDescent="0.2">
      <c r="A131" s="55">
        <v>127</v>
      </c>
      <c r="B131" s="63"/>
      <c r="C131" s="63"/>
      <c r="D131" s="63"/>
      <c r="E131" s="64"/>
      <c r="F131" s="64"/>
      <c r="G131" s="65"/>
      <c r="H131" s="65"/>
      <c r="I131" s="65"/>
      <c r="J131" s="65"/>
      <c r="K131" s="65"/>
      <c r="L131" s="65"/>
      <c r="M131" s="65"/>
      <c r="N131" s="245">
        <f t="shared" si="2"/>
        <v>0</v>
      </c>
      <c r="O131" s="66"/>
      <c r="P131" s="66"/>
      <c r="Q131" s="67"/>
      <c r="R131" s="68"/>
      <c r="S131" s="48"/>
      <c r="T131" s="257"/>
      <c r="U131" s="262"/>
      <c r="V131" s="262"/>
      <c r="W131" s="262"/>
      <c r="X131" s="275"/>
      <c r="Y131" s="262"/>
      <c r="Z131" s="262"/>
      <c r="AA131" s="262"/>
      <c r="AB131" s="262"/>
      <c r="AC131" s="262"/>
      <c r="AD131" s="262"/>
      <c r="AE131" s="262"/>
      <c r="AF131" s="262"/>
      <c r="AG131" s="262">
        <v>0</v>
      </c>
      <c r="AH131" s="263"/>
      <c r="AI131" s="263"/>
      <c r="AJ131" s="262"/>
      <c r="AK131" s="267"/>
    </row>
    <row r="132" spans="1:37" s="62" customFormat="1" ht="39.950000000000003" customHeight="1" x14ac:dyDescent="0.2">
      <c r="A132" s="55">
        <v>128</v>
      </c>
      <c r="B132" s="63"/>
      <c r="C132" s="63"/>
      <c r="D132" s="63"/>
      <c r="E132" s="64"/>
      <c r="F132" s="64"/>
      <c r="G132" s="65"/>
      <c r="H132" s="65"/>
      <c r="I132" s="65"/>
      <c r="J132" s="65"/>
      <c r="K132" s="65"/>
      <c r="L132" s="65"/>
      <c r="M132" s="65"/>
      <c r="N132" s="245">
        <f t="shared" si="2"/>
        <v>0</v>
      </c>
      <c r="O132" s="66"/>
      <c r="P132" s="66"/>
      <c r="Q132" s="67"/>
      <c r="R132" s="68"/>
      <c r="S132" s="48"/>
      <c r="T132" s="257"/>
      <c r="U132" s="262"/>
      <c r="V132" s="262"/>
      <c r="W132" s="262"/>
      <c r="X132" s="275"/>
      <c r="Y132" s="262"/>
      <c r="Z132" s="262"/>
      <c r="AA132" s="262"/>
      <c r="AB132" s="262"/>
      <c r="AC132" s="262"/>
      <c r="AD132" s="262"/>
      <c r="AE132" s="262"/>
      <c r="AF132" s="262"/>
      <c r="AG132" s="262">
        <v>0</v>
      </c>
      <c r="AH132" s="263"/>
      <c r="AI132" s="263"/>
      <c r="AJ132" s="262"/>
      <c r="AK132" s="267"/>
    </row>
    <row r="133" spans="1:37" s="62" customFormat="1" ht="39.950000000000003" customHeight="1" x14ac:dyDescent="0.2">
      <c r="A133" s="55">
        <v>129</v>
      </c>
      <c r="B133" s="63"/>
      <c r="C133" s="63"/>
      <c r="D133" s="63"/>
      <c r="E133" s="64"/>
      <c r="F133" s="64"/>
      <c r="G133" s="65"/>
      <c r="H133" s="65"/>
      <c r="I133" s="65"/>
      <c r="J133" s="65"/>
      <c r="K133" s="65"/>
      <c r="L133" s="65"/>
      <c r="M133" s="65"/>
      <c r="N133" s="245">
        <f t="shared" si="2"/>
        <v>0</v>
      </c>
      <c r="O133" s="66"/>
      <c r="P133" s="66"/>
      <c r="Q133" s="67"/>
      <c r="R133" s="68"/>
      <c r="S133" s="48"/>
      <c r="T133" s="257"/>
      <c r="U133" s="262"/>
      <c r="V133" s="262"/>
      <c r="W133" s="262"/>
      <c r="X133" s="275"/>
      <c r="Y133" s="262"/>
      <c r="Z133" s="262"/>
      <c r="AA133" s="262"/>
      <c r="AB133" s="262"/>
      <c r="AC133" s="262"/>
      <c r="AD133" s="262"/>
      <c r="AE133" s="262"/>
      <c r="AF133" s="262"/>
      <c r="AG133" s="262">
        <v>0</v>
      </c>
      <c r="AH133" s="263"/>
      <c r="AI133" s="263"/>
      <c r="AJ133" s="262"/>
      <c r="AK133" s="267"/>
    </row>
    <row r="134" spans="1:37" s="62" customFormat="1" ht="39.950000000000003" customHeight="1" x14ac:dyDescent="0.2">
      <c r="A134" s="55">
        <v>130</v>
      </c>
      <c r="B134" s="63"/>
      <c r="C134" s="63"/>
      <c r="D134" s="63"/>
      <c r="E134" s="64"/>
      <c r="F134" s="64"/>
      <c r="G134" s="65"/>
      <c r="H134" s="65"/>
      <c r="I134" s="65"/>
      <c r="J134" s="65"/>
      <c r="K134" s="65"/>
      <c r="L134" s="65"/>
      <c r="M134" s="65"/>
      <c r="N134" s="245">
        <f t="shared" ref="N134:N197" si="3">SUM(G134:M134)</f>
        <v>0</v>
      </c>
      <c r="O134" s="66"/>
      <c r="P134" s="66"/>
      <c r="Q134" s="67"/>
      <c r="R134" s="68"/>
      <c r="S134" s="48"/>
      <c r="T134" s="257"/>
      <c r="U134" s="262"/>
      <c r="V134" s="262"/>
      <c r="W134" s="262"/>
      <c r="X134" s="275"/>
      <c r="Y134" s="262"/>
      <c r="Z134" s="262"/>
      <c r="AA134" s="262"/>
      <c r="AB134" s="262"/>
      <c r="AC134" s="262"/>
      <c r="AD134" s="262"/>
      <c r="AE134" s="262"/>
      <c r="AF134" s="262"/>
      <c r="AG134" s="262">
        <v>0</v>
      </c>
      <c r="AH134" s="263"/>
      <c r="AI134" s="263"/>
      <c r="AJ134" s="262"/>
      <c r="AK134" s="267"/>
    </row>
    <row r="135" spans="1:37" s="62" customFormat="1" ht="39.950000000000003" customHeight="1" x14ac:dyDescent="0.2">
      <c r="A135" s="55">
        <v>131</v>
      </c>
      <c r="B135" s="63"/>
      <c r="C135" s="63"/>
      <c r="D135" s="63"/>
      <c r="E135" s="64"/>
      <c r="F135" s="64"/>
      <c r="G135" s="65"/>
      <c r="H135" s="65"/>
      <c r="I135" s="65"/>
      <c r="J135" s="65"/>
      <c r="K135" s="65"/>
      <c r="L135" s="65"/>
      <c r="M135" s="65"/>
      <c r="N135" s="245">
        <f t="shared" si="3"/>
        <v>0</v>
      </c>
      <c r="O135" s="66"/>
      <c r="P135" s="66"/>
      <c r="Q135" s="67"/>
      <c r="R135" s="68"/>
      <c r="S135" s="48"/>
      <c r="T135" s="257"/>
      <c r="U135" s="262"/>
      <c r="V135" s="262"/>
      <c r="W135" s="262"/>
      <c r="X135" s="275"/>
      <c r="Y135" s="262"/>
      <c r="Z135" s="262"/>
      <c r="AA135" s="262"/>
      <c r="AB135" s="262"/>
      <c r="AC135" s="262"/>
      <c r="AD135" s="262"/>
      <c r="AE135" s="262"/>
      <c r="AF135" s="262"/>
      <c r="AG135" s="262">
        <v>0</v>
      </c>
      <c r="AH135" s="263"/>
      <c r="AI135" s="263"/>
      <c r="AJ135" s="262"/>
      <c r="AK135" s="267"/>
    </row>
    <row r="136" spans="1:37" s="62" customFormat="1" ht="39.950000000000003" customHeight="1" x14ac:dyDescent="0.2">
      <c r="A136" s="55">
        <v>132</v>
      </c>
      <c r="B136" s="63"/>
      <c r="C136" s="63"/>
      <c r="D136" s="63"/>
      <c r="E136" s="64"/>
      <c r="F136" s="64"/>
      <c r="G136" s="65"/>
      <c r="H136" s="65"/>
      <c r="I136" s="65"/>
      <c r="J136" s="65"/>
      <c r="K136" s="65"/>
      <c r="L136" s="65"/>
      <c r="M136" s="65"/>
      <c r="N136" s="245">
        <f t="shared" si="3"/>
        <v>0</v>
      </c>
      <c r="O136" s="66"/>
      <c r="P136" s="66"/>
      <c r="Q136" s="67"/>
      <c r="R136" s="68"/>
      <c r="S136" s="48"/>
      <c r="T136" s="257"/>
      <c r="U136" s="262"/>
      <c r="V136" s="262"/>
      <c r="W136" s="262"/>
      <c r="X136" s="275"/>
      <c r="Y136" s="262"/>
      <c r="Z136" s="262"/>
      <c r="AA136" s="262"/>
      <c r="AB136" s="262"/>
      <c r="AC136" s="262"/>
      <c r="AD136" s="262"/>
      <c r="AE136" s="262"/>
      <c r="AF136" s="262"/>
      <c r="AG136" s="262">
        <v>0</v>
      </c>
      <c r="AH136" s="263"/>
      <c r="AI136" s="263"/>
      <c r="AJ136" s="262"/>
      <c r="AK136" s="267"/>
    </row>
    <row r="137" spans="1:37" s="62" customFormat="1" ht="39.950000000000003" customHeight="1" x14ac:dyDescent="0.2">
      <c r="A137" s="55">
        <v>133</v>
      </c>
      <c r="B137" s="63"/>
      <c r="C137" s="69"/>
      <c r="D137" s="69"/>
      <c r="E137" s="70"/>
      <c r="F137" s="70"/>
      <c r="G137" s="71"/>
      <c r="H137" s="71"/>
      <c r="I137" s="71"/>
      <c r="J137" s="71"/>
      <c r="K137" s="71"/>
      <c r="L137" s="71"/>
      <c r="M137" s="71"/>
      <c r="N137" s="245">
        <f t="shared" si="3"/>
        <v>0</v>
      </c>
      <c r="O137" s="66"/>
      <c r="P137" s="66"/>
      <c r="Q137" s="67"/>
      <c r="R137" s="68"/>
      <c r="S137" s="48"/>
      <c r="T137" s="257"/>
      <c r="U137" s="262"/>
      <c r="V137" s="262"/>
      <c r="W137" s="262"/>
      <c r="X137" s="275"/>
      <c r="Y137" s="262"/>
      <c r="Z137" s="262"/>
      <c r="AA137" s="262"/>
      <c r="AB137" s="262"/>
      <c r="AC137" s="262"/>
      <c r="AD137" s="262"/>
      <c r="AE137" s="262"/>
      <c r="AF137" s="262"/>
      <c r="AG137" s="262">
        <v>0</v>
      </c>
      <c r="AH137" s="263"/>
      <c r="AI137" s="263"/>
      <c r="AJ137" s="262"/>
      <c r="AK137" s="267"/>
    </row>
    <row r="138" spans="1:37" s="62" customFormat="1" ht="39.950000000000003" customHeight="1" x14ac:dyDescent="0.2">
      <c r="A138" s="55">
        <v>134</v>
      </c>
      <c r="B138" s="63"/>
      <c r="C138" s="63"/>
      <c r="D138" s="63"/>
      <c r="E138" s="64"/>
      <c r="F138" s="64"/>
      <c r="G138" s="65"/>
      <c r="H138" s="65"/>
      <c r="I138" s="65"/>
      <c r="J138" s="65"/>
      <c r="K138" s="65"/>
      <c r="L138" s="65"/>
      <c r="M138" s="65"/>
      <c r="N138" s="245">
        <f t="shared" si="3"/>
        <v>0</v>
      </c>
      <c r="O138" s="66"/>
      <c r="P138" s="66"/>
      <c r="Q138" s="67"/>
      <c r="R138" s="68"/>
      <c r="S138" s="48"/>
      <c r="T138" s="257"/>
      <c r="U138" s="262"/>
      <c r="V138" s="262"/>
      <c r="W138" s="262"/>
      <c r="X138" s="275"/>
      <c r="Y138" s="262"/>
      <c r="Z138" s="262"/>
      <c r="AA138" s="262"/>
      <c r="AB138" s="262"/>
      <c r="AC138" s="262"/>
      <c r="AD138" s="262"/>
      <c r="AE138" s="262"/>
      <c r="AF138" s="262"/>
      <c r="AG138" s="262">
        <v>0</v>
      </c>
      <c r="AH138" s="263"/>
      <c r="AI138" s="263"/>
      <c r="AJ138" s="262"/>
      <c r="AK138" s="267"/>
    </row>
    <row r="139" spans="1:37" s="62" customFormat="1" ht="39.950000000000003" customHeight="1" x14ac:dyDescent="0.2">
      <c r="A139" s="55">
        <v>135</v>
      </c>
      <c r="B139" s="63"/>
      <c r="C139" s="63"/>
      <c r="D139" s="63"/>
      <c r="E139" s="64"/>
      <c r="F139" s="64"/>
      <c r="G139" s="65"/>
      <c r="H139" s="65"/>
      <c r="I139" s="65"/>
      <c r="J139" s="65"/>
      <c r="K139" s="65"/>
      <c r="L139" s="65"/>
      <c r="M139" s="65"/>
      <c r="N139" s="245">
        <f t="shared" si="3"/>
        <v>0</v>
      </c>
      <c r="O139" s="66"/>
      <c r="P139" s="66"/>
      <c r="Q139" s="67"/>
      <c r="R139" s="68"/>
      <c r="S139" s="48"/>
      <c r="T139" s="257"/>
      <c r="U139" s="262"/>
      <c r="V139" s="262"/>
      <c r="W139" s="262"/>
      <c r="X139" s="275"/>
      <c r="Y139" s="262"/>
      <c r="Z139" s="262"/>
      <c r="AA139" s="262"/>
      <c r="AB139" s="262"/>
      <c r="AC139" s="262"/>
      <c r="AD139" s="262"/>
      <c r="AE139" s="262"/>
      <c r="AF139" s="262"/>
      <c r="AG139" s="262">
        <v>0</v>
      </c>
      <c r="AH139" s="263"/>
      <c r="AI139" s="263"/>
      <c r="AJ139" s="262"/>
      <c r="AK139" s="267"/>
    </row>
    <row r="140" spans="1:37" s="62" customFormat="1" ht="39.950000000000003" customHeight="1" x14ac:dyDescent="0.2">
      <c r="A140" s="55">
        <v>136</v>
      </c>
      <c r="B140" s="63"/>
      <c r="C140" s="63"/>
      <c r="D140" s="63"/>
      <c r="E140" s="64"/>
      <c r="F140" s="64"/>
      <c r="G140" s="65"/>
      <c r="H140" s="65"/>
      <c r="I140" s="65"/>
      <c r="J140" s="65"/>
      <c r="K140" s="65"/>
      <c r="L140" s="65"/>
      <c r="M140" s="65"/>
      <c r="N140" s="245">
        <f t="shared" si="3"/>
        <v>0</v>
      </c>
      <c r="O140" s="66"/>
      <c r="P140" s="66"/>
      <c r="Q140" s="67"/>
      <c r="R140" s="68"/>
      <c r="S140" s="48"/>
      <c r="T140" s="257"/>
      <c r="U140" s="262"/>
      <c r="V140" s="262"/>
      <c r="W140" s="262"/>
      <c r="X140" s="275"/>
      <c r="Y140" s="262"/>
      <c r="Z140" s="262"/>
      <c r="AA140" s="262"/>
      <c r="AB140" s="262"/>
      <c r="AC140" s="262"/>
      <c r="AD140" s="262"/>
      <c r="AE140" s="262"/>
      <c r="AF140" s="262"/>
      <c r="AG140" s="262">
        <v>0</v>
      </c>
      <c r="AH140" s="263"/>
      <c r="AI140" s="263"/>
      <c r="AJ140" s="262"/>
      <c r="AK140" s="267"/>
    </row>
    <row r="141" spans="1:37" s="62" customFormat="1" ht="39.950000000000003" customHeight="1" x14ac:dyDescent="0.2">
      <c r="A141" s="55">
        <v>137</v>
      </c>
      <c r="B141" s="63"/>
      <c r="C141" s="63"/>
      <c r="D141" s="63"/>
      <c r="E141" s="64"/>
      <c r="F141" s="64"/>
      <c r="G141" s="65"/>
      <c r="H141" s="65"/>
      <c r="I141" s="65"/>
      <c r="J141" s="65"/>
      <c r="K141" s="65"/>
      <c r="L141" s="65"/>
      <c r="M141" s="65"/>
      <c r="N141" s="245">
        <f t="shared" si="3"/>
        <v>0</v>
      </c>
      <c r="O141" s="66"/>
      <c r="P141" s="66"/>
      <c r="Q141" s="67"/>
      <c r="R141" s="68"/>
      <c r="S141" s="48"/>
      <c r="T141" s="257"/>
      <c r="U141" s="262"/>
      <c r="V141" s="262"/>
      <c r="W141" s="262"/>
      <c r="X141" s="275"/>
      <c r="Y141" s="262"/>
      <c r="Z141" s="262"/>
      <c r="AA141" s="262"/>
      <c r="AB141" s="262"/>
      <c r="AC141" s="262"/>
      <c r="AD141" s="262"/>
      <c r="AE141" s="262"/>
      <c r="AF141" s="262"/>
      <c r="AG141" s="262">
        <v>0</v>
      </c>
      <c r="AH141" s="263"/>
      <c r="AI141" s="263"/>
      <c r="AJ141" s="262"/>
      <c r="AK141" s="267"/>
    </row>
    <row r="142" spans="1:37" s="62" customFormat="1" ht="39.950000000000003" customHeight="1" x14ac:dyDescent="0.2">
      <c r="A142" s="55">
        <v>138</v>
      </c>
      <c r="B142" s="63"/>
      <c r="C142" s="63"/>
      <c r="D142" s="63"/>
      <c r="E142" s="64"/>
      <c r="F142" s="64"/>
      <c r="G142" s="65"/>
      <c r="H142" s="65"/>
      <c r="I142" s="65"/>
      <c r="J142" s="65"/>
      <c r="K142" s="65"/>
      <c r="L142" s="65"/>
      <c r="M142" s="65"/>
      <c r="N142" s="245">
        <f t="shared" si="3"/>
        <v>0</v>
      </c>
      <c r="O142" s="66"/>
      <c r="P142" s="66"/>
      <c r="Q142" s="67"/>
      <c r="R142" s="68"/>
      <c r="S142" s="48"/>
      <c r="T142" s="257"/>
      <c r="U142" s="262"/>
      <c r="V142" s="262"/>
      <c r="W142" s="262"/>
      <c r="X142" s="275"/>
      <c r="Y142" s="262"/>
      <c r="Z142" s="262"/>
      <c r="AA142" s="262"/>
      <c r="AB142" s="262"/>
      <c r="AC142" s="262"/>
      <c r="AD142" s="262"/>
      <c r="AE142" s="262"/>
      <c r="AF142" s="262"/>
      <c r="AG142" s="262">
        <v>0</v>
      </c>
      <c r="AH142" s="263"/>
      <c r="AI142" s="263"/>
      <c r="AJ142" s="262"/>
      <c r="AK142" s="267"/>
    </row>
    <row r="143" spans="1:37" s="62" customFormat="1" ht="39.950000000000003" customHeight="1" x14ac:dyDescent="0.2">
      <c r="A143" s="55">
        <v>139</v>
      </c>
      <c r="B143" s="63"/>
      <c r="C143" s="63"/>
      <c r="D143" s="63"/>
      <c r="E143" s="64"/>
      <c r="F143" s="64"/>
      <c r="G143" s="65"/>
      <c r="H143" s="65"/>
      <c r="I143" s="65"/>
      <c r="J143" s="65"/>
      <c r="K143" s="65"/>
      <c r="L143" s="65"/>
      <c r="M143" s="65"/>
      <c r="N143" s="245">
        <f t="shared" si="3"/>
        <v>0</v>
      </c>
      <c r="O143" s="66"/>
      <c r="P143" s="66"/>
      <c r="Q143" s="67"/>
      <c r="R143" s="68"/>
      <c r="S143" s="48"/>
      <c r="T143" s="257"/>
      <c r="U143" s="262"/>
      <c r="V143" s="262"/>
      <c r="W143" s="262"/>
      <c r="X143" s="275"/>
      <c r="Y143" s="262"/>
      <c r="Z143" s="262"/>
      <c r="AA143" s="262"/>
      <c r="AB143" s="262"/>
      <c r="AC143" s="262"/>
      <c r="AD143" s="262"/>
      <c r="AE143" s="262"/>
      <c r="AF143" s="262"/>
      <c r="AG143" s="262">
        <v>0</v>
      </c>
      <c r="AH143" s="263"/>
      <c r="AI143" s="263"/>
      <c r="AJ143" s="262"/>
      <c r="AK143" s="267"/>
    </row>
    <row r="144" spans="1:37" s="62" customFormat="1" ht="39.950000000000003" customHeight="1" x14ac:dyDescent="0.2">
      <c r="A144" s="55">
        <v>140</v>
      </c>
      <c r="B144" s="63"/>
      <c r="C144" s="63"/>
      <c r="D144" s="63"/>
      <c r="E144" s="64"/>
      <c r="F144" s="64"/>
      <c r="G144" s="65"/>
      <c r="H144" s="65"/>
      <c r="I144" s="65"/>
      <c r="J144" s="65"/>
      <c r="K144" s="65"/>
      <c r="L144" s="65"/>
      <c r="M144" s="65"/>
      <c r="N144" s="245">
        <f t="shared" si="3"/>
        <v>0</v>
      </c>
      <c r="O144" s="66"/>
      <c r="P144" s="66"/>
      <c r="Q144" s="67"/>
      <c r="R144" s="68"/>
      <c r="S144" s="48"/>
      <c r="T144" s="257"/>
      <c r="U144" s="262"/>
      <c r="V144" s="262"/>
      <c r="W144" s="262"/>
      <c r="X144" s="275"/>
      <c r="Y144" s="262"/>
      <c r="Z144" s="262"/>
      <c r="AA144" s="262"/>
      <c r="AB144" s="262"/>
      <c r="AC144" s="262"/>
      <c r="AD144" s="262"/>
      <c r="AE144" s="262"/>
      <c r="AF144" s="262"/>
      <c r="AG144" s="262">
        <v>0</v>
      </c>
      <c r="AH144" s="263"/>
      <c r="AI144" s="263"/>
      <c r="AJ144" s="262"/>
      <c r="AK144" s="267"/>
    </row>
    <row r="145" spans="1:37" s="62" customFormat="1" ht="39.950000000000003" customHeight="1" x14ac:dyDescent="0.2">
      <c r="A145" s="55">
        <v>141</v>
      </c>
      <c r="B145" s="63"/>
      <c r="C145" s="63"/>
      <c r="D145" s="63"/>
      <c r="E145" s="64"/>
      <c r="F145" s="64"/>
      <c r="G145" s="65"/>
      <c r="H145" s="65"/>
      <c r="I145" s="65"/>
      <c r="J145" s="72"/>
      <c r="K145" s="65"/>
      <c r="L145" s="65"/>
      <c r="M145" s="65"/>
      <c r="N145" s="245">
        <f t="shared" si="3"/>
        <v>0</v>
      </c>
      <c r="O145" s="66"/>
      <c r="P145" s="66"/>
      <c r="Q145" s="67"/>
      <c r="R145" s="68"/>
      <c r="S145" s="48"/>
      <c r="T145" s="257"/>
      <c r="U145" s="262"/>
      <c r="V145" s="262"/>
      <c r="W145" s="262"/>
      <c r="X145" s="275"/>
      <c r="Y145" s="262"/>
      <c r="Z145" s="262"/>
      <c r="AA145" s="262"/>
      <c r="AB145" s="262"/>
      <c r="AC145" s="262"/>
      <c r="AD145" s="262"/>
      <c r="AE145" s="262"/>
      <c r="AF145" s="262"/>
      <c r="AG145" s="262">
        <v>0</v>
      </c>
      <c r="AH145" s="263"/>
      <c r="AI145" s="263"/>
      <c r="AJ145" s="262"/>
      <c r="AK145" s="267"/>
    </row>
    <row r="146" spans="1:37" s="62" customFormat="1" ht="39.950000000000003" customHeight="1" x14ac:dyDescent="0.2">
      <c r="A146" s="55">
        <v>142</v>
      </c>
      <c r="B146" s="63"/>
      <c r="C146" s="63"/>
      <c r="D146" s="63"/>
      <c r="E146" s="64"/>
      <c r="F146" s="64"/>
      <c r="G146" s="65"/>
      <c r="H146" s="65"/>
      <c r="I146" s="65"/>
      <c r="J146" s="65"/>
      <c r="K146" s="65"/>
      <c r="L146" s="65"/>
      <c r="M146" s="65"/>
      <c r="N146" s="245">
        <f t="shared" si="3"/>
        <v>0</v>
      </c>
      <c r="O146" s="66"/>
      <c r="P146" s="66"/>
      <c r="Q146" s="67"/>
      <c r="R146" s="68"/>
      <c r="S146" s="48"/>
      <c r="T146" s="257"/>
      <c r="U146" s="262"/>
      <c r="V146" s="262"/>
      <c r="W146" s="262"/>
      <c r="X146" s="275"/>
      <c r="Y146" s="262"/>
      <c r="Z146" s="262"/>
      <c r="AA146" s="262"/>
      <c r="AB146" s="262"/>
      <c r="AC146" s="262"/>
      <c r="AD146" s="262"/>
      <c r="AE146" s="262"/>
      <c r="AF146" s="262"/>
      <c r="AG146" s="262">
        <v>0</v>
      </c>
      <c r="AH146" s="263"/>
      <c r="AI146" s="263"/>
      <c r="AJ146" s="262"/>
      <c r="AK146" s="267"/>
    </row>
    <row r="147" spans="1:37" s="62" customFormat="1" ht="39.950000000000003" customHeight="1" x14ac:dyDescent="0.2">
      <c r="A147" s="55">
        <v>143</v>
      </c>
      <c r="B147" s="63"/>
      <c r="C147" s="69"/>
      <c r="D147" s="69"/>
      <c r="E147" s="70"/>
      <c r="F147" s="70"/>
      <c r="G147" s="71"/>
      <c r="H147" s="71"/>
      <c r="I147" s="71"/>
      <c r="J147" s="71"/>
      <c r="K147" s="71"/>
      <c r="L147" s="71"/>
      <c r="M147" s="71"/>
      <c r="N147" s="245">
        <f t="shared" si="3"/>
        <v>0</v>
      </c>
      <c r="O147" s="66"/>
      <c r="P147" s="66"/>
      <c r="Q147" s="67"/>
      <c r="R147" s="68"/>
      <c r="S147" s="48"/>
      <c r="T147" s="257"/>
      <c r="U147" s="262"/>
      <c r="V147" s="262"/>
      <c r="W147" s="262"/>
      <c r="X147" s="275"/>
      <c r="Y147" s="262"/>
      <c r="Z147" s="262"/>
      <c r="AA147" s="262"/>
      <c r="AB147" s="262"/>
      <c r="AC147" s="262"/>
      <c r="AD147" s="262"/>
      <c r="AE147" s="262"/>
      <c r="AF147" s="262"/>
      <c r="AG147" s="262">
        <v>0</v>
      </c>
      <c r="AH147" s="263"/>
      <c r="AI147" s="263"/>
      <c r="AJ147" s="262"/>
      <c r="AK147" s="267"/>
    </row>
    <row r="148" spans="1:37" s="62" customFormat="1" ht="39.950000000000003" customHeight="1" x14ac:dyDescent="0.2">
      <c r="A148" s="55">
        <v>144</v>
      </c>
      <c r="B148" s="63"/>
      <c r="C148" s="63"/>
      <c r="D148" s="63"/>
      <c r="E148" s="64"/>
      <c r="F148" s="64"/>
      <c r="G148" s="65"/>
      <c r="H148" s="65"/>
      <c r="I148" s="65"/>
      <c r="J148" s="65"/>
      <c r="K148" s="65"/>
      <c r="L148" s="65"/>
      <c r="M148" s="65"/>
      <c r="N148" s="245">
        <f t="shared" si="3"/>
        <v>0</v>
      </c>
      <c r="O148" s="66"/>
      <c r="P148" s="66"/>
      <c r="Q148" s="67"/>
      <c r="R148" s="68"/>
      <c r="S148" s="48"/>
      <c r="T148" s="257"/>
      <c r="U148" s="262"/>
      <c r="V148" s="262"/>
      <c r="W148" s="262"/>
      <c r="X148" s="275"/>
      <c r="Y148" s="262"/>
      <c r="Z148" s="262"/>
      <c r="AA148" s="262"/>
      <c r="AB148" s="262"/>
      <c r="AC148" s="262"/>
      <c r="AD148" s="262"/>
      <c r="AE148" s="262"/>
      <c r="AF148" s="262"/>
      <c r="AG148" s="262">
        <v>0</v>
      </c>
      <c r="AH148" s="263"/>
      <c r="AI148" s="263"/>
      <c r="AJ148" s="262"/>
      <c r="AK148" s="267"/>
    </row>
    <row r="149" spans="1:37" s="62" customFormat="1" ht="39.950000000000003" customHeight="1" x14ac:dyDescent="0.2">
      <c r="A149" s="55">
        <v>145</v>
      </c>
      <c r="B149" s="63"/>
      <c r="C149" s="63"/>
      <c r="D149" s="63"/>
      <c r="E149" s="64"/>
      <c r="F149" s="64"/>
      <c r="G149" s="65"/>
      <c r="H149" s="65"/>
      <c r="I149" s="65"/>
      <c r="J149" s="65"/>
      <c r="K149" s="65"/>
      <c r="L149" s="65"/>
      <c r="M149" s="65"/>
      <c r="N149" s="245">
        <f t="shared" si="3"/>
        <v>0</v>
      </c>
      <c r="O149" s="66"/>
      <c r="P149" s="66"/>
      <c r="Q149" s="67"/>
      <c r="R149" s="68"/>
      <c r="S149" s="48"/>
      <c r="T149" s="257"/>
      <c r="U149" s="262"/>
      <c r="V149" s="262"/>
      <c r="W149" s="262"/>
      <c r="X149" s="275"/>
      <c r="Y149" s="262"/>
      <c r="Z149" s="262"/>
      <c r="AA149" s="262"/>
      <c r="AB149" s="262"/>
      <c r="AC149" s="262"/>
      <c r="AD149" s="262"/>
      <c r="AE149" s="262"/>
      <c r="AF149" s="262"/>
      <c r="AG149" s="262">
        <v>0</v>
      </c>
      <c r="AH149" s="263"/>
      <c r="AI149" s="263"/>
      <c r="AJ149" s="262"/>
      <c r="AK149" s="267"/>
    </row>
    <row r="150" spans="1:37" s="62" customFormat="1" ht="39.950000000000003" customHeight="1" x14ac:dyDescent="0.2">
      <c r="A150" s="55">
        <v>146</v>
      </c>
      <c r="B150" s="63"/>
      <c r="C150" s="63"/>
      <c r="D150" s="63"/>
      <c r="E150" s="64"/>
      <c r="F150" s="64"/>
      <c r="G150" s="65"/>
      <c r="H150" s="65"/>
      <c r="I150" s="65"/>
      <c r="J150" s="65"/>
      <c r="K150" s="65"/>
      <c r="L150" s="65"/>
      <c r="M150" s="65"/>
      <c r="N150" s="245">
        <f t="shared" si="3"/>
        <v>0</v>
      </c>
      <c r="O150" s="66"/>
      <c r="P150" s="66"/>
      <c r="Q150" s="67"/>
      <c r="R150" s="68"/>
      <c r="S150" s="48"/>
      <c r="T150" s="257"/>
      <c r="U150" s="262"/>
      <c r="V150" s="262"/>
      <c r="W150" s="262"/>
      <c r="X150" s="275"/>
      <c r="Y150" s="262"/>
      <c r="Z150" s="262"/>
      <c r="AA150" s="262"/>
      <c r="AB150" s="262"/>
      <c r="AC150" s="262"/>
      <c r="AD150" s="262"/>
      <c r="AE150" s="262"/>
      <c r="AF150" s="262"/>
      <c r="AG150" s="262">
        <v>0</v>
      </c>
      <c r="AH150" s="263"/>
      <c r="AI150" s="263"/>
      <c r="AJ150" s="262"/>
      <c r="AK150" s="267"/>
    </row>
    <row r="151" spans="1:37" s="62" customFormat="1" ht="39.950000000000003" customHeight="1" x14ac:dyDescent="0.2">
      <c r="A151" s="55">
        <v>147</v>
      </c>
      <c r="B151" s="63"/>
      <c r="C151" s="63"/>
      <c r="D151" s="63"/>
      <c r="E151" s="64"/>
      <c r="F151" s="64"/>
      <c r="G151" s="65"/>
      <c r="H151" s="65"/>
      <c r="I151" s="65"/>
      <c r="J151" s="65"/>
      <c r="K151" s="65"/>
      <c r="L151" s="65"/>
      <c r="M151" s="65"/>
      <c r="N151" s="245">
        <f t="shared" si="3"/>
        <v>0</v>
      </c>
      <c r="O151" s="66"/>
      <c r="P151" s="66"/>
      <c r="Q151" s="67"/>
      <c r="R151" s="68"/>
      <c r="S151" s="48"/>
      <c r="T151" s="257"/>
      <c r="U151" s="262"/>
      <c r="V151" s="262"/>
      <c r="W151" s="262"/>
      <c r="X151" s="275"/>
      <c r="Y151" s="262"/>
      <c r="Z151" s="262"/>
      <c r="AA151" s="262"/>
      <c r="AB151" s="262"/>
      <c r="AC151" s="262"/>
      <c r="AD151" s="262"/>
      <c r="AE151" s="262"/>
      <c r="AF151" s="262"/>
      <c r="AG151" s="262">
        <v>0</v>
      </c>
      <c r="AH151" s="263"/>
      <c r="AI151" s="263"/>
      <c r="AJ151" s="262"/>
      <c r="AK151" s="267"/>
    </row>
    <row r="152" spans="1:37" s="62" customFormat="1" ht="39.950000000000003" customHeight="1" x14ac:dyDescent="0.2">
      <c r="A152" s="55">
        <v>148</v>
      </c>
      <c r="B152" s="63"/>
      <c r="C152" s="63"/>
      <c r="D152" s="63"/>
      <c r="E152" s="64"/>
      <c r="F152" s="64"/>
      <c r="G152" s="65"/>
      <c r="H152" s="65"/>
      <c r="I152" s="65"/>
      <c r="J152" s="65"/>
      <c r="K152" s="65"/>
      <c r="L152" s="65"/>
      <c r="M152" s="65"/>
      <c r="N152" s="245">
        <f t="shared" si="3"/>
        <v>0</v>
      </c>
      <c r="O152" s="66"/>
      <c r="P152" s="66"/>
      <c r="Q152" s="67"/>
      <c r="R152" s="68"/>
      <c r="S152" s="48"/>
      <c r="T152" s="257"/>
      <c r="U152" s="262"/>
      <c r="V152" s="262"/>
      <c r="W152" s="262"/>
      <c r="X152" s="275"/>
      <c r="Y152" s="262"/>
      <c r="Z152" s="262"/>
      <c r="AA152" s="262"/>
      <c r="AB152" s="262"/>
      <c r="AC152" s="262"/>
      <c r="AD152" s="262"/>
      <c r="AE152" s="262"/>
      <c r="AF152" s="262"/>
      <c r="AG152" s="262">
        <v>0</v>
      </c>
      <c r="AH152" s="263"/>
      <c r="AI152" s="263"/>
      <c r="AJ152" s="262"/>
      <c r="AK152" s="267"/>
    </row>
    <row r="153" spans="1:37" s="62" customFormat="1" ht="39.950000000000003" customHeight="1" x14ac:dyDescent="0.2">
      <c r="A153" s="55">
        <v>149</v>
      </c>
      <c r="B153" s="63"/>
      <c r="C153" s="63"/>
      <c r="D153" s="63"/>
      <c r="E153" s="64"/>
      <c r="F153" s="64"/>
      <c r="G153" s="65"/>
      <c r="H153" s="65"/>
      <c r="I153" s="65"/>
      <c r="J153" s="65"/>
      <c r="K153" s="65"/>
      <c r="L153" s="65"/>
      <c r="M153" s="65"/>
      <c r="N153" s="245">
        <f t="shared" si="3"/>
        <v>0</v>
      </c>
      <c r="O153" s="66"/>
      <c r="P153" s="66"/>
      <c r="Q153" s="67"/>
      <c r="R153" s="68"/>
      <c r="S153" s="48"/>
      <c r="T153" s="257"/>
      <c r="U153" s="262"/>
      <c r="V153" s="262"/>
      <c r="W153" s="262"/>
      <c r="X153" s="275"/>
      <c r="Y153" s="262"/>
      <c r="Z153" s="262"/>
      <c r="AA153" s="262"/>
      <c r="AB153" s="262"/>
      <c r="AC153" s="262"/>
      <c r="AD153" s="262"/>
      <c r="AE153" s="262"/>
      <c r="AF153" s="262"/>
      <c r="AG153" s="262">
        <v>0</v>
      </c>
      <c r="AH153" s="263"/>
      <c r="AI153" s="263"/>
      <c r="AJ153" s="262"/>
      <c r="AK153" s="267"/>
    </row>
    <row r="154" spans="1:37" s="62" customFormat="1" ht="39.950000000000003" customHeight="1" x14ac:dyDescent="0.2">
      <c r="A154" s="55">
        <v>150</v>
      </c>
      <c r="B154" s="63"/>
      <c r="C154" s="63"/>
      <c r="D154" s="63"/>
      <c r="E154" s="64"/>
      <c r="F154" s="64"/>
      <c r="G154" s="65"/>
      <c r="H154" s="65"/>
      <c r="I154" s="65"/>
      <c r="J154" s="65"/>
      <c r="K154" s="65"/>
      <c r="L154" s="65"/>
      <c r="M154" s="65"/>
      <c r="N154" s="245">
        <f t="shared" si="3"/>
        <v>0</v>
      </c>
      <c r="O154" s="66"/>
      <c r="P154" s="66"/>
      <c r="Q154" s="67"/>
      <c r="R154" s="68"/>
      <c r="S154" s="48"/>
      <c r="T154" s="257"/>
      <c r="U154" s="262"/>
      <c r="V154" s="262"/>
      <c r="W154" s="262"/>
      <c r="X154" s="275"/>
      <c r="Y154" s="262"/>
      <c r="Z154" s="262"/>
      <c r="AA154" s="262"/>
      <c r="AB154" s="262"/>
      <c r="AC154" s="262"/>
      <c r="AD154" s="262"/>
      <c r="AE154" s="262"/>
      <c r="AF154" s="262"/>
      <c r="AG154" s="262">
        <v>0</v>
      </c>
      <c r="AH154" s="263"/>
      <c r="AI154" s="263"/>
      <c r="AJ154" s="262"/>
      <c r="AK154" s="267"/>
    </row>
    <row r="155" spans="1:37" s="62" customFormat="1" ht="39.950000000000003" customHeight="1" x14ac:dyDescent="0.2">
      <c r="A155" s="55">
        <v>151</v>
      </c>
      <c r="B155" s="63"/>
      <c r="C155" s="63"/>
      <c r="D155" s="63"/>
      <c r="E155" s="64"/>
      <c r="F155" s="64"/>
      <c r="G155" s="65"/>
      <c r="H155" s="65"/>
      <c r="I155" s="65"/>
      <c r="J155" s="72"/>
      <c r="K155" s="65"/>
      <c r="L155" s="65"/>
      <c r="M155" s="65"/>
      <c r="N155" s="245">
        <f t="shared" si="3"/>
        <v>0</v>
      </c>
      <c r="O155" s="66"/>
      <c r="P155" s="66"/>
      <c r="Q155" s="67"/>
      <c r="R155" s="68"/>
      <c r="S155" s="48"/>
      <c r="T155" s="257"/>
      <c r="U155" s="262"/>
      <c r="V155" s="262"/>
      <c r="W155" s="262"/>
      <c r="X155" s="275"/>
      <c r="Y155" s="262"/>
      <c r="Z155" s="262"/>
      <c r="AA155" s="262"/>
      <c r="AB155" s="262"/>
      <c r="AC155" s="262"/>
      <c r="AD155" s="262"/>
      <c r="AE155" s="262"/>
      <c r="AF155" s="262"/>
      <c r="AG155" s="262">
        <v>0</v>
      </c>
      <c r="AH155" s="263"/>
      <c r="AI155" s="263"/>
      <c r="AJ155" s="262"/>
      <c r="AK155" s="267"/>
    </row>
    <row r="156" spans="1:37" s="62" customFormat="1" ht="39.950000000000003" customHeight="1" x14ac:dyDescent="0.2">
      <c r="A156" s="55">
        <v>152</v>
      </c>
      <c r="B156" s="63"/>
      <c r="C156" s="63"/>
      <c r="D156" s="63"/>
      <c r="E156" s="64"/>
      <c r="F156" s="64"/>
      <c r="G156" s="65"/>
      <c r="H156" s="65"/>
      <c r="I156" s="65"/>
      <c r="J156" s="65"/>
      <c r="K156" s="65"/>
      <c r="L156" s="65"/>
      <c r="M156" s="65"/>
      <c r="N156" s="245">
        <f t="shared" si="3"/>
        <v>0</v>
      </c>
      <c r="O156" s="66"/>
      <c r="P156" s="66"/>
      <c r="Q156" s="67"/>
      <c r="R156" s="68"/>
      <c r="S156" s="48"/>
      <c r="T156" s="257"/>
      <c r="U156" s="262"/>
      <c r="V156" s="262"/>
      <c r="W156" s="262"/>
      <c r="X156" s="275"/>
      <c r="Y156" s="262"/>
      <c r="Z156" s="262"/>
      <c r="AA156" s="262"/>
      <c r="AB156" s="262"/>
      <c r="AC156" s="262"/>
      <c r="AD156" s="262"/>
      <c r="AE156" s="262"/>
      <c r="AF156" s="262"/>
      <c r="AG156" s="262">
        <v>0</v>
      </c>
      <c r="AH156" s="263"/>
      <c r="AI156" s="263"/>
      <c r="AJ156" s="262"/>
      <c r="AK156" s="267"/>
    </row>
    <row r="157" spans="1:37" s="62" customFormat="1" ht="39.950000000000003" customHeight="1" x14ac:dyDescent="0.2">
      <c r="A157" s="55">
        <v>153</v>
      </c>
      <c r="B157" s="63"/>
      <c r="C157" s="63"/>
      <c r="D157" s="63"/>
      <c r="E157" s="64"/>
      <c r="F157" s="64"/>
      <c r="G157" s="65"/>
      <c r="H157" s="65"/>
      <c r="I157" s="65"/>
      <c r="J157" s="65"/>
      <c r="K157" s="65"/>
      <c r="L157" s="65"/>
      <c r="M157" s="65"/>
      <c r="N157" s="245">
        <f t="shared" si="3"/>
        <v>0</v>
      </c>
      <c r="O157" s="66"/>
      <c r="P157" s="66"/>
      <c r="Q157" s="67"/>
      <c r="R157" s="68"/>
      <c r="S157" s="48"/>
      <c r="T157" s="257"/>
      <c r="U157" s="262"/>
      <c r="V157" s="262"/>
      <c r="W157" s="262"/>
      <c r="X157" s="275"/>
      <c r="Y157" s="262"/>
      <c r="Z157" s="262"/>
      <c r="AA157" s="262"/>
      <c r="AB157" s="262"/>
      <c r="AC157" s="262"/>
      <c r="AD157" s="262"/>
      <c r="AE157" s="262"/>
      <c r="AF157" s="262"/>
      <c r="AG157" s="262">
        <v>0</v>
      </c>
      <c r="AH157" s="263"/>
      <c r="AI157" s="263"/>
      <c r="AJ157" s="262"/>
      <c r="AK157" s="267"/>
    </row>
    <row r="158" spans="1:37" s="62" customFormat="1" ht="39.950000000000003" customHeight="1" x14ac:dyDescent="0.2">
      <c r="A158" s="55">
        <v>154</v>
      </c>
      <c r="B158" s="63"/>
      <c r="C158" s="63"/>
      <c r="D158" s="63"/>
      <c r="E158" s="64"/>
      <c r="F158" s="64"/>
      <c r="G158" s="65"/>
      <c r="H158" s="65"/>
      <c r="I158" s="65"/>
      <c r="J158" s="65"/>
      <c r="K158" s="65"/>
      <c r="L158" s="65"/>
      <c r="M158" s="65"/>
      <c r="N158" s="245">
        <f t="shared" si="3"/>
        <v>0</v>
      </c>
      <c r="O158" s="66"/>
      <c r="P158" s="66"/>
      <c r="Q158" s="67"/>
      <c r="R158" s="68"/>
      <c r="S158" s="48"/>
      <c r="T158" s="257"/>
      <c r="U158" s="262"/>
      <c r="V158" s="262"/>
      <c r="W158" s="262"/>
      <c r="X158" s="275"/>
      <c r="Y158" s="262"/>
      <c r="Z158" s="262"/>
      <c r="AA158" s="262"/>
      <c r="AB158" s="262"/>
      <c r="AC158" s="262"/>
      <c r="AD158" s="262"/>
      <c r="AE158" s="262"/>
      <c r="AF158" s="262"/>
      <c r="AG158" s="262">
        <v>0</v>
      </c>
      <c r="AH158" s="263"/>
      <c r="AI158" s="263"/>
      <c r="AJ158" s="262"/>
      <c r="AK158" s="267"/>
    </row>
    <row r="159" spans="1:37" s="62" customFormat="1" ht="39.950000000000003" customHeight="1" x14ac:dyDescent="0.2">
      <c r="A159" s="55">
        <v>155</v>
      </c>
      <c r="B159" s="63"/>
      <c r="C159" s="63"/>
      <c r="D159" s="63"/>
      <c r="E159" s="64"/>
      <c r="F159" s="64"/>
      <c r="G159" s="65"/>
      <c r="H159" s="65"/>
      <c r="I159" s="65"/>
      <c r="J159" s="65"/>
      <c r="K159" s="65"/>
      <c r="L159" s="65"/>
      <c r="M159" s="65"/>
      <c r="N159" s="245">
        <f t="shared" si="3"/>
        <v>0</v>
      </c>
      <c r="O159" s="66"/>
      <c r="P159" s="66"/>
      <c r="Q159" s="67"/>
      <c r="R159" s="68"/>
      <c r="S159" s="48"/>
      <c r="T159" s="257"/>
      <c r="U159" s="262"/>
      <c r="V159" s="262"/>
      <c r="W159" s="262"/>
      <c r="X159" s="275"/>
      <c r="Y159" s="262"/>
      <c r="Z159" s="262"/>
      <c r="AA159" s="262"/>
      <c r="AB159" s="262"/>
      <c r="AC159" s="262"/>
      <c r="AD159" s="262"/>
      <c r="AE159" s="262"/>
      <c r="AF159" s="262"/>
      <c r="AG159" s="262">
        <v>0</v>
      </c>
      <c r="AH159" s="263"/>
      <c r="AI159" s="263"/>
      <c r="AJ159" s="262"/>
      <c r="AK159" s="267"/>
    </row>
    <row r="160" spans="1:37" s="62" customFormat="1" ht="39.950000000000003" customHeight="1" x14ac:dyDescent="0.2">
      <c r="A160" s="55">
        <v>156</v>
      </c>
      <c r="B160" s="63"/>
      <c r="C160" s="63"/>
      <c r="D160" s="63"/>
      <c r="E160" s="64"/>
      <c r="F160" s="64"/>
      <c r="G160" s="65"/>
      <c r="H160" s="65"/>
      <c r="I160" s="65"/>
      <c r="J160" s="65"/>
      <c r="K160" s="65"/>
      <c r="L160" s="65"/>
      <c r="M160" s="65"/>
      <c r="N160" s="245">
        <f t="shared" si="3"/>
        <v>0</v>
      </c>
      <c r="O160" s="66"/>
      <c r="P160" s="66"/>
      <c r="Q160" s="67"/>
      <c r="R160" s="68"/>
      <c r="S160" s="48"/>
      <c r="T160" s="257"/>
      <c r="U160" s="262"/>
      <c r="V160" s="262"/>
      <c r="W160" s="262"/>
      <c r="X160" s="275"/>
      <c r="Y160" s="262"/>
      <c r="Z160" s="262"/>
      <c r="AA160" s="262"/>
      <c r="AB160" s="262"/>
      <c r="AC160" s="262"/>
      <c r="AD160" s="262"/>
      <c r="AE160" s="262"/>
      <c r="AF160" s="262"/>
      <c r="AG160" s="262">
        <v>0</v>
      </c>
      <c r="AH160" s="263"/>
      <c r="AI160" s="263"/>
      <c r="AJ160" s="262"/>
      <c r="AK160" s="267"/>
    </row>
    <row r="161" spans="1:37" s="62" customFormat="1" ht="39.950000000000003" customHeight="1" x14ac:dyDescent="0.2">
      <c r="A161" s="55">
        <v>157</v>
      </c>
      <c r="B161" s="63"/>
      <c r="C161" s="63"/>
      <c r="D161" s="63"/>
      <c r="E161" s="64"/>
      <c r="F161" s="64"/>
      <c r="G161" s="65"/>
      <c r="H161" s="65"/>
      <c r="I161" s="65"/>
      <c r="J161" s="65"/>
      <c r="K161" s="65"/>
      <c r="L161" s="65"/>
      <c r="M161" s="65"/>
      <c r="N161" s="245">
        <f t="shared" si="3"/>
        <v>0</v>
      </c>
      <c r="O161" s="66"/>
      <c r="P161" s="66"/>
      <c r="Q161" s="67"/>
      <c r="R161" s="68"/>
      <c r="S161" s="48"/>
      <c r="T161" s="257"/>
      <c r="U161" s="262"/>
      <c r="V161" s="262"/>
      <c r="W161" s="262"/>
      <c r="X161" s="275"/>
      <c r="Y161" s="262"/>
      <c r="Z161" s="262"/>
      <c r="AA161" s="262"/>
      <c r="AB161" s="262"/>
      <c r="AC161" s="262"/>
      <c r="AD161" s="262"/>
      <c r="AE161" s="262"/>
      <c r="AF161" s="262"/>
      <c r="AG161" s="262">
        <v>0</v>
      </c>
      <c r="AH161" s="263"/>
      <c r="AI161" s="263"/>
      <c r="AJ161" s="262"/>
      <c r="AK161" s="267"/>
    </row>
    <row r="162" spans="1:37" s="62" customFormat="1" ht="39.950000000000003" customHeight="1" x14ac:dyDescent="0.2">
      <c r="A162" s="55">
        <v>158</v>
      </c>
      <c r="B162" s="63"/>
      <c r="C162" s="63"/>
      <c r="D162" s="63"/>
      <c r="E162" s="64"/>
      <c r="F162" s="64"/>
      <c r="G162" s="65"/>
      <c r="H162" s="65"/>
      <c r="I162" s="65"/>
      <c r="J162" s="65"/>
      <c r="K162" s="65"/>
      <c r="L162" s="65"/>
      <c r="M162" s="65"/>
      <c r="N162" s="245">
        <f t="shared" si="3"/>
        <v>0</v>
      </c>
      <c r="O162" s="66"/>
      <c r="P162" s="66"/>
      <c r="Q162" s="67"/>
      <c r="R162" s="68"/>
      <c r="S162" s="48"/>
      <c r="T162" s="257"/>
      <c r="U162" s="262"/>
      <c r="V162" s="262"/>
      <c r="W162" s="262"/>
      <c r="X162" s="275"/>
      <c r="Y162" s="262"/>
      <c r="Z162" s="262"/>
      <c r="AA162" s="262"/>
      <c r="AB162" s="262"/>
      <c r="AC162" s="262"/>
      <c r="AD162" s="262"/>
      <c r="AE162" s="262"/>
      <c r="AF162" s="262"/>
      <c r="AG162" s="262">
        <v>0</v>
      </c>
      <c r="AH162" s="263"/>
      <c r="AI162" s="263"/>
      <c r="AJ162" s="262"/>
      <c r="AK162" s="267"/>
    </row>
    <row r="163" spans="1:37" s="62" customFormat="1" ht="39.950000000000003" customHeight="1" x14ac:dyDescent="0.2">
      <c r="A163" s="55">
        <v>159</v>
      </c>
      <c r="B163" s="63"/>
      <c r="C163" s="63"/>
      <c r="D163" s="63"/>
      <c r="E163" s="64"/>
      <c r="F163" s="64"/>
      <c r="G163" s="65"/>
      <c r="H163" s="65"/>
      <c r="I163" s="65"/>
      <c r="J163" s="65"/>
      <c r="K163" s="65"/>
      <c r="L163" s="65"/>
      <c r="M163" s="65"/>
      <c r="N163" s="245">
        <f t="shared" si="3"/>
        <v>0</v>
      </c>
      <c r="O163" s="66"/>
      <c r="P163" s="66"/>
      <c r="Q163" s="67"/>
      <c r="R163" s="68"/>
      <c r="S163" s="48"/>
      <c r="T163" s="257"/>
      <c r="U163" s="262"/>
      <c r="V163" s="262"/>
      <c r="W163" s="262"/>
      <c r="X163" s="275"/>
      <c r="Y163" s="262"/>
      <c r="Z163" s="262"/>
      <c r="AA163" s="262"/>
      <c r="AB163" s="262"/>
      <c r="AC163" s="262"/>
      <c r="AD163" s="262"/>
      <c r="AE163" s="262"/>
      <c r="AF163" s="262"/>
      <c r="AG163" s="262">
        <v>0</v>
      </c>
      <c r="AH163" s="263"/>
      <c r="AI163" s="263"/>
      <c r="AJ163" s="262"/>
      <c r="AK163" s="267"/>
    </row>
    <row r="164" spans="1:37" s="62" customFormat="1" ht="39.950000000000003" customHeight="1" x14ac:dyDescent="0.2">
      <c r="A164" s="55">
        <v>160</v>
      </c>
      <c r="B164" s="63"/>
      <c r="C164" s="63"/>
      <c r="D164" s="63"/>
      <c r="E164" s="64"/>
      <c r="F164" s="64"/>
      <c r="G164" s="65"/>
      <c r="H164" s="65"/>
      <c r="I164" s="65"/>
      <c r="J164" s="65"/>
      <c r="K164" s="65"/>
      <c r="L164" s="65"/>
      <c r="M164" s="65"/>
      <c r="N164" s="245">
        <f t="shared" si="3"/>
        <v>0</v>
      </c>
      <c r="O164" s="66"/>
      <c r="P164" s="66"/>
      <c r="Q164" s="67"/>
      <c r="R164" s="68"/>
      <c r="S164" s="48"/>
      <c r="T164" s="257"/>
      <c r="U164" s="262"/>
      <c r="V164" s="262"/>
      <c r="W164" s="262"/>
      <c r="X164" s="275"/>
      <c r="Y164" s="262"/>
      <c r="Z164" s="262"/>
      <c r="AA164" s="262"/>
      <c r="AB164" s="262"/>
      <c r="AC164" s="262"/>
      <c r="AD164" s="262"/>
      <c r="AE164" s="262"/>
      <c r="AF164" s="262"/>
      <c r="AG164" s="262">
        <v>0</v>
      </c>
      <c r="AH164" s="263"/>
      <c r="AI164" s="263"/>
      <c r="AJ164" s="262"/>
      <c r="AK164" s="267"/>
    </row>
    <row r="165" spans="1:37" s="62" customFormat="1" ht="39.950000000000003" customHeight="1" x14ac:dyDescent="0.2">
      <c r="A165" s="55">
        <v>161</v>
      </c>
      <c r="B165" s="63"/>
      <c r="C165" s="63"/>
      <c r="D165" s="63"/>
      <c r="E165" s="64"/>
      <c r="F165" s="64"/>
      <c r="G165" s="65"/>
      <c r="H165" s="65"/>
      <c r="I165" s="65"/>
      <c r="J165" s="65"/>
      <c r="K165" s="65"/>
      <c r="L165" s="65"/>
      <c r="M165" s="65"/>
      <c r="N165" s="245">
        <f t="shared" si="3"/>
        <v>0</v>
      </c>
      <c r="O165" s="66"/>
      <c r="P165" s="66"/>
      <c r="Q165" s="67"/>
      <c r="R165" s="68"/>
      <c r="S165" s="48"/>
      <c r="T165" s="257"/>
      <c r="U165" s="262"/>
      <c r="V165" s="262"/>
      <c r="W165" s="262"/>
      <c r="X165" s="275"/>
      <c r="Y165" s="262"/>
      <c r="Z165" s="262"/>
      <c r="AA165" s="262"/>
      <c r="AB165" s="262"/>
      <c r="AC165" s="262"/>
      <c r="AD165" s="262"/>
      <c r="AE165" s="262"/>
      <c r="AF165" s="262"/>
      <c r="AG165" s="262">
        <v>0</v>
      </c>
      <c r="AH165" s="263"/>
      <c r="AI165" s="263"/>
      <c r="AJ165" s="262"/>
      <c r="AK165" s="267"/>
    </row>
    <row r="166" spans="1:37" s="62" customFormat="1" ht="39.950000000000003" customHeight="1" x14ac:dyDescent="0.2">
      <c r="A166" s="55">
        <v>162</v>
      </c>
      <c r="B166" s="63"/>
      <c r="C166" s="63"/>
      <c r="D166" s="63"/>
      <c r="E166" s="64"/>
      <c r="F166" s="64"/>
      <c r="G166" s="65"/>
      <c r="H166" s="65"/>
      <c r="I166" s="65"/>
      <c r="J166" s="65"/>
      <c r="K166" s="65"/>
      <c r="L166" s="65"/>
      <c r="M166" s="65"/>
      <c r="N166" s="245">
        <f t="shared" si="3"/>
        <v>0</v>
      </c>
      <c r="O166" s="66"/>
      <c r="P166" s="66"/>
      <c r="Q166" s="67"/>
      <c r="R166" s="68"/>
      <c r="S166" s="48"/>
      <c r="T166" s="257"/>
      <c r="U166" s="262"/>
      <c r="V166" s="262"/>
      <c r="W166" s="262"/>
      <c r="X166" s="275"/>
      <c r="Y166" s="262"/>
      <c r="Z166" s="262"/>
      <c r="AA166" s="262"/>
      <c r="AB166" s="262"/>
      <c r="AC166" s="262"/>
      <c r="AD166" s="262"/>
      <c r="AE166" s="262"/>
      <c r="AF166" s="262"/>
      <c r="AG166" s="262">
        <v>0</v>
      </c>
      <c r="AH166" s="263"/>
      <c r="AI166" s="263"/>
      <c r="AJ166" s="262"/>
      <c r="AK166" s="267"/>
    </row>
    <row r="167" spans="1:37" s="62" customFormat="1" ht="39.950000000000003" customHeight="1" x14ac:dyDescent="0.2">
      <c r="A167" s="55">
        <v>163</v>
      </c>
      <c r="B167" s="63"/>
      <c r="C167" s="63"/>
      <c r="D167" s="63"/>
      <c r="E167" s="64"/>
      <c r="F167" s="64"/>
      <c r="G167" s="65"/>
      <c r="H167" s="65"/>
      <c r="I167" s="65"/>
      <c r="J167" s="72"/>
      <c r="K167" s="65"/>
      <c r="L167" s="65"/>
      <c r="M167" s="65"/>
      <c r="N167" s="245">
        <f t="shared" si="3"/>
        <v>0</v>
      </c>
      <c r="O167" s="66"/>
      <c r="P167" s="66"/>
      <c r="Q167" s="67"/>
      <c r="R167" s="68"/>
      <c r="S167" s="48"/>
      <c r="T167" s="257"/>
      <c r="U167" s="262"/>
      <c r="V167" s="262"/>
      <c r="W167" s="262"/>
      <c r="X167" s="275"/>
      <c r="Y167" s="262"/>
      <c r="Z167" s="262"/>
      <c r="AA167" s="262"/>
      <c r="AB167" s="262"/>
      <c r="AC167" s="262"/>
      <c r="AD167" s="262"/>
      <c r="AE167" s="262"/>
      <c r="AF167" s="262"/>
      <c r="AG167" s="262">
        <v>0</v>
      </c>
      <c r="AH167" s="263"/>
      <c r="AI167" s="263"/>
      <c r="AJ167" s="262"/>
      <c r="AK167" s="267"/>
    </row>
    <row r="168" spans="1:37" s="62" customFormat="1" ht="39.950000000000003" customHeight="1" x14ac:dyDescent="0.2">
      <c r="A168" s="55">
        <v>164</v>
      </c>
      <c r="B168" s="63"/>
      <c r="C168" s="63"/>
      <c r="D168" s="63"/>
      <c r="E168" s="64"/>
      <c r="F168" s="64"/>
      <c r="G168" s="65"/>
      <c r="H168" s="65"/>
      <c r="I168" s="65"/>
      <c r="J168" s="65"/>
      <c r="K168" s="65"/>
      <c r="L168" s="65"/>
      <c r="M168" s="65"/>
      <c r="N168" s="245">
        <f t="shared" si="3"/>
        <v>0</v>
      </c>
      <c r="O168" s="66"/>
      <c r="P168" s="66"/>
      <c r="Q168" s="67"/>
      <c r="R168" s="68"/>
      <c r="S168" s="48"/>
      <c r="T168" s="257"/>
      <c r="U168" s="262"/>
      <c r="V168" s="262"/>
      <c r="W168" s="262"/>
      <c r="X168" s="275"/>
      <c r="Y168" s="262"/>
      <c r="Z168" s="262"/>
      <c r="AA168" s="262"/>
      <c r="AB168" s="262"/>
      <c r="AC168" s="262"/>
      <c r="AD168" s="262"/>
      <c r="AE168" s="262"/>
      <c r="AF168" s="262"/>
      <c r="AG168" s="262">
        <v>0</v>
      </c>
      <c r="AH168" s="263"/>
      <c r="AI168" s="263"/>
      <c r="AJ168" s="262"/>
      <c r="AK168" s="267"/>
    </row>
    <row r="169" spans="1:37" s="62" customFormat="1" ht="39.950000000000003" customHeight="1" x14ac:dyDescent="0.2">
      <c r="A169" s="55">
        <v>165</v>
      </c>
      <c r="B169" s="63"/>
      <c r="C169" s="63"/>
      <c r="D169" s="63"/>
      <c r="E169" s="64"/>
      <c r="F169" s="64"/>
      <c r="G169" s="65"/>
      <c r="H169" s="65"/>
      <c r="I169" s="65"/>
      <c r="J169" s="65"/>
      <c r="K169" s="65"/>
      <c r="L169" s="65"/>
      <c r="M169" s="65"/>
      <c r="N169" s="245">
        <f t="shared" si="3"/>
        <v>0</v>
      </c>
      <c r="O169" s="66"/>
      <c r="P169" s="66"/>
      <c r="Q169" s="67"/>
      <c r="R169" s="68"/>
      <c r="S169" s="48"/>
      <c r="T169" s="257"/>
      <c r="U169" s="262"/>
      <c r="V169" s="262"/>
      <c r="W169" s="262"/>
      <c r="X169" s="275"/>
      <c r="Y169" s="262"/>
      <c r="Z169" s="262"/>
      <c r="AA169" s="262"/>
      <c r="AB169" s="262"/>
      <c r="AC169" s="262"/>
      <c r="AD169" s="262"/>
      <c r="AE169" s="262"/>
      <c r="AF169" s="262"/>
      <c r="AG169" s="262">
        <v>0</v>
      </c>
      <c r="AH169" s="263"/>
      <c r="AI169" s="263"/>
      <c r="AJ169" s="262"/>
      <c r="AK169" s="267"/>
    </row>
    <row r="170" spans="1:37" s="62" customFormat="1" ht="39.950000000000003" customHeight="1" x14ac:dyDescent="0.2">
      <c r="A170" s="55">
        <v>166</v>
      </c>
      <c r="B170" s="63"/>
      <c r="C170" s="63"/>
      <c r="D170" s="63"/>
      <c r="E170" s="64"/>
      <c r="F170" s="64"/>
      <c r="G170" s="65"/>
      <c r="H170" s="65"/>
      <c r="I170" s="65"/>
      <c r="J170" s="65"/>
      <c r="K170" s="65"/>
      <c r="L170" s="65"/>
      <c r="M170" s="65"/>
      <c r="N170" s="245">
        <f t="shared" si="3"/>
        <v>0</v>
      </c>
      <c r="O170" s="66"/>
      <c r="P170" s="66"/>
      <c r="Q170" s="67"/>
      <c r="R170" s="68"/>
      <c r="S170" s="48"/>
      <c r="T170" s="257"/>
      <c r="U170" s="262"/>
      <c r="V170" s="262"/>
      <c r="W170" s="262"/>
      <c r="X170" s="275"/>
      <c r="Y170" s="262"/>
      <c r="Z170" s="262"/>
      <c r="AA170" s="262"/>
      <c r="AB170" s="262"/>
      <c r="AC170" s="262"/>
      <c r="AD170" s="262"/>
      <c r="AE170" s="262"/>
      <c r="AF170" s="262"/>
      <c r="AG170" s="262">
        <v>0</v>
      </c>
      <c r="AH170" s="263"/>
      <c r="AI170" s="263"/>
      <c r="AJ170" s="262"/>
      <c r="AK170" s="267"/>
    </row>
    <row r="171" spans="1:37" s="62" customFormat="1" ht="39.950000000000003" customHeight="1" x14ac:dyDescent="0.2">
      <c r="A171" s="55">
        <v>167</v>
      </c>
      <c r="B171" s="63"/>
      <c r="C171" s="63"/>
      <c r="D171" s="63"/>
      <c r="E171" s="64"/>
      <c r="F171" s="64"/>
      <c r="G171" s="65"/>
      <c r="H171" s="65"/>
      <c r="I171" s="65"/>
      <c r="J171" s="65"/>
      <c r="K171" s="65"/>
      <c r="L171" s="65"/>
      <c r="M171" s="65"/>
      <c r="N171" s="245">
        <f t="shared" si="3"/>
        <v>0</v>
      </c>
      <c r="O171" s="66"/>
      <c r="P171" s="66"/>
      <c r="Q171" s="67"/>
      <c r="R171" s="68"/>
      <c r="S171" s="48"/>
      <c r="T171" s="257"/>
      <c r="U171" s="262"/>
      <c r="V171" s="262"/>
      <c r="W171" s="262"/>
      <c r="X171" s="275"/>
      <c r="Y171" s="262"/>
      <c r="Z171" s="262"/>
      <c r="AA171" s="262"/>
      <c r="AB171" s="262"/>
      <c r="AC171" s="262"/>
      <c r="AD171" s="262"/>
      <c r="AE171" s="262"/>
      <c r="AF171" s="262"/>
      <c r="AG171" s="262">
        <v>0</v>
      </c>
      <c r="AH171" s="263"/>
      <c r="AI171" s="263"/>
      <c r="AJ171" s="262"/>
      <c r="AK171" s="267"/>
    </row>
    <row r="172" spans="1:37" s="62" customFormat="1" ht="39.950000000000003" customHeight="1" x14ac:dyDescent="0.2">
      <c r="A172" s="55">
        <v>168</v>
      </c>
      <c r="B172" s="63"/>
      <c r="C172" s="63"/>
      <c r="D172" s="63"/>
      <c r="E172" s="64"/>
      <c r="F172" s="64"/>
      <c r="G172" s="65"/>
      <c r="H172" s="65"/>
      <c r="I172" s="65"/>
      <c r="J172" s="65"/>
      <c r="K172" s="65"/>
      <c r="L172" s="65"/>
      <c r="M172" s="65"/>
      <c r="N172" s="245">
        <f t="shared" si="3"/>
        <v>0</v>
      </c>
      <c r="O172" s="66"/>
      <c r="P172" s="66"/>
      <c r="Q172" s="67"/>
      <c r="R172" s="68"/>
      <c r="S172" s="48"/>
      <c r="T172" s="257"/>
      <c r="U172" s="262"/>
      <c r="V172" s="262"/>
      <c r="W172" s="262"/>
      <c r="X172" s="275"/>
      <c r="Y172" s="262"/>
      <c r="Z172" s="262"/>
      <c r="AA172" s="262"/>
      <c r="AB172" s="262"/>
      <c r="AC172" s="262"/>
      <c r="AD172" s="262"/>
      <c r="AE172" s="262"/>
      <c r="AF172" s="262"/>
      <c r="AG172" s="262">
        <v>0</v>
      </c>
      <c r="AH172" s="263"/>
      <c r="AI172" s="263"/>
      <c r="AJ172" s="262"/>
      <c r="AK172" s="267"/>
    </row>
    <row r="173" spans="1:37" s="62" customFormat="1" ht="39.950000000000003" customHeight="1" x14ac:dyDescent="0.2">
      <c r="A173" s="55">
        <v>169</v>
      </c>
      <c r="B173" s="63"/>
      <c r="C173" s="63"/>
      <c r="D173" s="63"/>
      <c r="E173" s="64"/>
      <c r="F173" s="64"/>
      <c r="G173" s="65"/>
      <c r="H173" s="65"/>
      <c r="I173" s="65"/>
      <c r="J173" s="65"/>
      <c r="K173" s="65"/>
      <c r="L173" s="65"/>
      <c r="M173" s="65"/>
      <c r="N173" s="245">
        <f t="shared" si="3"/>
        <v>0</v>
      </c>
      <c r="O173" s="66"/>
      <c r="P173" s="66"/>
      <c r="Q173" s="67"/>
      <c r="R173" s="68"/>
      <c r="S173" s="48"/>
      <c r="T173" s="257"/>
      <c r="U173" s="262"/>
      <c r="V173" s="262"/>
      <c r="W173" s="262"/>
      <c r="X173" s="275"/>
      <c r="Y173" s="262"/>
      <c r="Z173" s="262"/>
      <c r="AA173" s="262"/>
      <c r="AB173" s="262"/>
      <c r="AC173" s="262"/>
      <c r="AD173" s="262"/>
      <c r="AE173" s="262"/>
      <c r="AF173" s="262"/>
      <c r="AG173" s="262">
        <v>0</v>
      </c>
      <c r="AH173" s="263"/>
      <c r="AI173" s="263"/>
      <c r="AJ173" s="262"/>
      <c r="AK173" s="267"/>
    </row>
    <row r="174" spans="1:37" s="62" customFormat="1" ht="39.950000000000003" customHeight="1" x14ac:dyDescent="0.2">
      <c r="A174" s="55">
        <v>170</v>
      </c>
      <c r="B174" s="63"/>
      <c r="C174" s="63"/>
      <c r="D174" s="63"/>
      <c r="E174" s="64"/>
      <c r="F174" s="64"/>
      <c r="G174" s="65"/>
      <c r="H174" s="65"/>
      <c r="I174" s="65"/>
      <c r="J174" s="65"/>
      <c r="K174" s="65"/>
      <c r="L174" s="65"/>
      <c r="M174" s="65"/>
      <c r="N174" s="245">
        <f t="shared" si="3"/>
        <v>0</v>
      </c>
      <c r="O174" s="66"/>
      <c r="P174" s="66"/>
      <c r="Q174" s="67"/>
      <c r="R174" s="68"/>
      <c r="S174" s="48"/>
      <c r="T174" s="257"/>
      <c r="U174" s="262"/>
      <c r="V174" s="262"/>
      <c r="W174" s="262"/>
      <c r="X174" s="275"/>
      <c r="Y174" s="262"/>
      <c r="Z174" s="262"/>
      <c r="AA174" s="262"/>
      <c r="AB174" s="262"/>
      <c r="AC174" s="262"/>
      <c r="AD174" s="262"/>
      <c r="AE174" s="262"/>
      <c r="AF174" s="262"/>
      <c r="AG174" s="262">
        <v>0</v>
      </c>
      <c r="AH174" s="263"/>
      <c r="AI174" s="263"/>
      <c r="AJ174" s="262"/>
      <c r="AK174" s="267"/>
    </row>
    <row r="175" spans="1:37" s="62" customFormat="1" ht="39.950000000000003" customHeight="1" x14ac:dyDescent="0.2">
      <c r="A175" s="55">
        <v>171</v>
      </c>
      <c r="B175" s="63"/>
      <c r="C175" s="63"/>
      <c r="D175" s="63"/>
      <c r="E175" s="64"/>
      <c r="F175" s="64"/>
      <c r="G175" s="65"/>
      <c r="H175" s="65"/>
      <c r="I175" s="65"/>
      <c r="J175" s="65"/>
      <c r="K175" s="65"/>
      <c r="L175" s="65"/>
      <c r="M175" s="65"/>
      <c r="N175" s="245">
        <f t="shared" si="3"/>
        <v>0</v>
      </c>
      <c r="O175" s="66"/>
      <c r="P175" s="66"/>
      <c r="Q175" s="67"/>
      <c r="R175" s="68"/>
      <c r="S175" s="48"/>
      <c r="T175" s="257"/>
      <c r="U175" s="262"/>
      <c r="V175" s="262"/>
      <c r="W175" s="262"/>
      <c r="X175" s="275"/>
      <c r="Y175" s="262"/>
      <c r="Z175" s="262"/>
      <c r="AA175" s="262"/>
      <c r="AB175" s="262"/>
      <c r="AC175" s="262"/>
      <c r="AD175" s="262"/>
      <c r="AE175" s="262"/>
      <c r="AF175" s="262"/>
      <c r="AG175" s="262">
        <v>0</v>
      </c>
      <c r="AH175" s="263"/>
      <c r="AI175" s="263"/>
      <c r="AJ175" s="262"/>
      <c r="AK175" s="267"/>
    </row>
    <row r="176" spans="1:37" s="62" customFormat="1" ht="39.950000000000003" customHeight="1" x14ac:dyDescent="0.2">
      <c r="A176" s="55">
        <v>172</v>
      </c>
      <c r="B176" s="63"/>
      <c r="C176" s="63"/>
      <c r="D176" s="63"/>
      <c r="E176" s="64"/>
      <c r="F176" s="64"/>
      <c r="G176" s="65"/>
      <c r="H176" s="65"/>
      <c r="I176" s="65"/>
      <c r="J176" s="65"/>
      <c r="K176" s="65"/>
      <c r="L176" s="65"/>
      <c r="M176" s="65"/>
      <c r="N176" s="245">
        <f t="shared" si="3"/>
        <v>0</v>
      </c>
      <c r="O176" s="66"/>
      <c r="P176" s="66"/>
      <c r="Q176" s="67"/>
      <c r="R176" s="68"/>
      <c r="S176" s="48"/>
      <c r="T176" s="257"/>
      <c r="U176" s="262"/>
      <c r="V176" s="262"/>
      <c r="W176" s="262"/>
      <c r="X176" s="275"/>
      <c r="Y176" s="262"/>
      <c r="Z176" s="262"/>
      <c r="AA176" s="262"/>
      <c r="AB176" s="262"/>
      <c r="AC176" s="262"/>
      <c r="AD176" s="262"/>
      <c r="AE176" s="262"/>
      <c r="AF176" s="262"/>
      <c r="AG176" s="262">
        <v>0</v>
      </c>
      <c r="AH176" s="263"/>
      <c r="AI176" s="263"/>
      <c r="AJ176" s="262"/>
      <c r="AK176" s="267"/>
    </row>
    <row r="177" spans="1:37" s="62" customFormat="1" ht="39.950000000000003" customHeight="1" x14ac:dyDescent="0.2">
      <c r="A177" s="55">
        <v>173</v>
      </c>
      <c r="B177" s="63"/>
      <c r="C177" s="69"/>
      <c r="D177" s="69"/>
      <c r="E177" s="70"/>
      <c r="F177" s="70"/>
      <c r="G177" s="71"/>
      <c r="H177" s="71"/>
      <c r="I177" s="71"/>
      <c r="J177" s="71"/>
      <c r="K177" s="71"/>
      <c r="L177" s="71"/>
      <c r="M177" s="71"/>
      <c r="N177" s="245">
        <f t="shared" si="3"/>
        <v>0</v>
      </c>
      <c r="O177" s="66"/>
      <c r="P177" s="66"/>
      <c r="Q177" s="67"/>
      <c r="R177" s="68"/>
      <c r="S177" s="48"/>
      <c r="T177" s="257"/>
      <c r="U177" s="262"/>
      <c r="V177" s="262"/>
      <c r="W177" s="262"/>
      <c r="X177" s="275"/>
      <c r="Y177" s="262"/>
      <c r="Z177" s="262"/>
      <c r="AA177" s="262"/>
      <c r="AB177" s="262"/>
      <c r="AC177" s="262"/>
      <c r="AD177" s="262"/>
      <c r="AE177" s="262"/>
      <c r="AF177" s="262"/>
      <c r="AG177" s="262">
        <v>0</v>
      </c>
      <c r="AH177" s="263"/>
      <c r="AI177" s="263"/>
      <c r="AJ177" s="262"/>
      <c r="AK177" s="267"/>
    </row>
    <row r="178" spans="1:37" s="62" customFormat="1" ht="39.950000000000003" customHeight="1" x14ac:dyDescent="0.2">
      <c r="A178" s="55">
        <v>174</v>
      </c>
      <c r="B178" s="63"/>
      <c r="C178" s="63"/>
      <c r="D178" s="63"/>
      <c r="E178" s="64"/>
      <c r="F178" s="64"/>
      <c r="G178" s="65"/>
      <c r="H178" s="65"/>
      <c r="I178" s="65"/>
      <c r="J178" s="65"/>
      <c r="K178" s="65"/>
      <c r="L178" s="65"/>
      <c r="M178" s="65"/>
      <c r="N178" s="245">
        <f t="shared" si="3"/>
        <v>0</v>
      </c>
      <c r="O178" s="66"/>
      <c r="P178" s="66"/>
      <c r="Q178" s="67"/>
      <c r="R178" s="68"/>
      <c r="S178" s="48"/>
      <c r="T178" s="257"/>
      <c r="U178" s="262"/>
      <c r="V178" s="262"/>
      <c r="W178" s="262"/>
      <c r="X178" s="275"/>
      <c r="Y178" s="262"/>
      <c r="Z178" s="262"/>
      <c r="AA178" s="262"/>
      <c r="AB178" s="262"/>
      <c r="AC178" s="262"/>
      <c r="AD178" s="262"/>
      <c r="AE178" s="262"/>
      <c r="AF178" s="262"/>
      <c r="AG178" s="262">
        <v>0</v>
      </c>
      <c r="AH178" s="263"/>
      <c r="AI178" s="263"/>
      <c r="AJ178" s="262"/>
      <c r="AK178" s="267"/>
    </row>
    <row r="179" spans="1:37" s="62" customFormat="1" ht="39.950000000000003" customHeight="1" x14ac:dyDescent="0.2">
      <c r="A179" s="55">
        <v>175</v>
      </c>
      <c r="B179" s="63"/>
      <c r="C179" s="63"/>
      <c r="D179" s="63"/>
      <c r="E179" s="64"/>
      <c r="F179" s="64"/>
      <c r="G179" s="65"/>
      <c r="H179" s="65"/>
      <c r="I179" s="65"/>
      <c r="J179" s="65"/>
      <c r="K179" s="65"/>
      <c r="L179" s="65"/>
      <c r="M179" s="65"/>
      <c r="N179" s="245">
        <f t="shared" si="3"/>
        <v>0</v>
      </c>
      <c r="O179" s="66"/>
      <c r="P179" s="66"/>
      <c r="Q179" s="67"/>
      <c r="R179" s="68"/>
      <c r="S179" s="48"/>
      <c r="T179" s="257"/>
      <c r="U179" s="262"/>
      <c r="V179" s="262"/>
      <c r="W179" s="262"/>
      <c r="X179" s="275"/>
      <c r="Y179" s="262"/>
      <c r="Z179" s="262"/>
      <c r="AA179" s="262"/>
      <c r="AB179" s="262"/>
      <c r="AC179" s="262"/>
      <c r="AD179" s="262"/>
      <c r="AE179" s="262"/>
      <c r="AF179" s="262"/>
      <c r="AG179" s="262">
        <v>0</v>
      </c>
      <c r="AH179" s="263"/>
      <c r="AI179" s="263"/>
      <c r="AJ179" s="262"/>
      <c r="AK179" s="267"/>
    </row>
    <row r="180" spans="1:37" s="62" customFormat="1" ht="39.950000000000003" customHeight="1" x14ac:dyDescent="0.2">
      <c r="A180" s="55">
        <v>176</v>
      </c>
      <c r="B180" s="63"/>
      <c r="C180" s="63"/>
      <c r="D180" s="63"/>
      <c r="E180" s="64"/>
      <c r="F180" s="64"/>
      <c r="G180" s="65"/>
      <c r="H180" s="65"/>
      <c r="I180" s="65"/>
      <c r="J180" s="65"/>
      <c r="K180" s="65"/>
      <c r="L180" s="65"/>
      <c r="M180" s="65"/>
      <c r="N180" s="245">
        <f t="shared" si="3"/>
        <v>0</v>
      </c>
      <c r="O180" s="66"/>
      <c r="P180" s="66"/>
      <c r="Q180" s="67"/>
      <c r="R180" s="68"/>
      <c r="S180" s="48"/>
      <c r="T180" s="257"/>
      <c r="U180" s="262"/>
      <c r="V180" s="262"/>
      <c r="W180" s="262"/>
      <c r="X180" s="275"/>
      <c r="Y180" s="262"/>
      <c r="Z180" s="262"/>
      <c r="AA180" s="262"/>
      <c r="AB180" s="262"/>
      <c r="AC180" s="262"/>
      <c r="AD180" s="262"/>
      <c r="AE180" s="262"/>
      <c r="AF180" s="262"/>
      <c r="AG180" s="262">
        <v>0</v>
      </c>
      <c r="AH180" s="263"/>
      <c r="AI180" s="263"/>
      <c r="AJ180" s="262"/>
      <c r="AK180" s="267"/>
    </row>
    <row r="181" spans="1:37" s="62" customFormat="1" ht="39.950000000000003" customHeight="1" x14ac:dyDescent="0.2">
      <c r="A181" s="55">
        <v>177</v>
      </c>
      <c r="B181" s="63"/>
      <c r="C181" s="63"/>
      <c r="D181" s="63"/>
      <c r="E181" s="64"/>
      <c r="F181" s="64"/>
      <c r="G181" s="65"/>
      <c r="H181" s="65"/>
      <c r="I181" s="65"/>
      <c r="J181" s="65"/>
      <c r="K181" s="65"/>
      <c r="L181" s="65"/>
      <c r="M181" s="65"/>
      <c r="N181" s="245">
        <f t="shared" si="3"/>
        <v>0</v>
      </c>
      <c r="O181" s="66"/>
      <c r="P181" s="66"/>
      <c r="Q181" s="67"/>
      <c r="R181" s="68"/>
      <c r="S181" s="48"/>
      <c r="T181" s="257"/>
      <c r="U181" s="262"/>
      <c r="V181" s="262"/>
      <c r="W181" s="262"/>
      <c r="X181" s="275"/>
      <c r="Y181" s="262"/>
      <c r="Z181" s="262"/>
      <c r="AA181" s="262"/>
      <c r="AB181" s="262"/>
      <c r="AC181" s="262"/>
      <c r="AD181" s="262"/>
      <c r="AE181" s="262"/>
      <c r="AF181" s="262"/>
      <c r="AG181" s="262">
        <v>0</v>
      </c>
      <c r="AH181" s="263"/>
      <c r="AI181" s="263"/>
      <c r="AJ181" s="262"/>
      <c r="AK181" s="267"/>
    </row>
    <row r="182" spans="1:37" s="62" customFormat="1" ht="39.950000000000003" customHeight="1" x14ac:dyDescent="0.2">
      <c r="A182" s="55">
        <v>178</v>
      </c>
      <c r="B182" s="63"/>
      <c r="C182" s="63"/>
      <c r="D182" s="63"/>
      <c r="E182" s="64"/>
      <c r="F182" s="64"/>
      <c r="G182" s="65"/>
      <c r="H182" s="65"/>
      <c r="I182" s="65"/>
      <c r="J182" s="65"/>
      <c r="K182" s="65"/>
      <c r="L182" s="65"/>
      <c r="M182" s="65"/>
      <c r="N182" s="245">
        <f t="shared" si="3"/>
        <v>0</v>
      </c>
      <c r="O182" s="66"/>
      <c r="P182" s="66"/>
      <c r="Q182" s="67"/>
      <c r="R182" s="68"/>
      <c r="S182" s="48"/>
      <c r="T182" s="257"/>
      <c r="U182" s="262"/>
      <c r="V182" s="262"/>
      <c r="W182" s="262"/>
      <c r="X182" s="275"/>
      <c r="Y182" s="262"/>
      <c r="Z182" s="262"/>
      <c r="AA182" s="262"/>
      <c r="AB182" s="262"/>
      <c r="AC182" s="262"/>
      <c r="AD182" s="262"/>
      <c r="AE182" s="262"/>
      <c r="AF182" s="262"/>
      <c r="AG182" s="262">
        <v>0</v>
      </c>
      <c r="AH182" s="263"/>
      <c r="AI182" s="263"/>
      <c r="AJ182" s="262"/>
      <c r="AK182" s="267"/>
    </row>
    <row r="183" spans="1:37" s="62" customFormat="1" ht="39.950000000000003" customHeight="1" x14ac:dyDescent="0.2">
      <c r="A183" s="55">
        <v>179</v>
      </c>
      <c r="B183" s="63"/>
      <c r="C183" s="63"/>
      <c r="D183" s="63"/>
      <c r="E183" s="64"/>
      <c r="F183" s="64"/>
      <c r="G183" s="65"/>
      <c r="H183" s="65"/>
      <c r="I183" s="65"/>
      <c r="J183" s="65"/>
      <c r="K183" s="65"/>
      <c r="L183" s="65"/>
      <c r="M183" s="65"/>
      <c r="N183" s="245">
        <f t="shared" si="3"/>
        <v>0</v>
      </c>
      <c r="O183" s="66"/>
      <c r="P183" s="66"/>
      <c r="Q183" s="67"/>
      <c r="R183" s="68"/>
      <c r="S183" s="48"/>
      <c r="T183" s="257"/>
      <c r="U183" s="262"/>
      <c r="V183" s="262"/>
      <c r="W183" s="262"/>
      <c r="X183" s="275"/>
      <c r="Y183" s="262"/>
      <c r="Z183" s="262"/>
      <c r="AA183" s="262"/>
      <c r="AB183" s="262"/>
      <c r="AC183" s="262"/>
      <c r="AD183" s="262"/>
      <c r="AE183" s="262"/>
      <c r="AF183" s="262"/>
      <c r="AG183" s="262">
        <v>0</v>
      </c>
      <c r="AH183" s="263"/>
      <c r="AI183" s="263"/>
      <c r="AJ183" s="262"/>
      <c r="AK183" s="267"/>
    </row>
    <row r="184" spans="1:37" s="62" customFormat="1" ht="39.950000000000003" customHeight="1" x14ac:dyDescent="0.2">
      <c r="A184" s="55">
        <v>180</v>
      </c>
      <c r="B184" s="63"/>
      <c r="C184" s="63"/>
      <c r="D184" s="63"/>
      <c r="E184" s="64"/>
      <c r="F184" s="64"/>
      <c r="G184" s="65"/>
      <c r="H184" s="65"/>
      <c r="I184" s="65"/>
      <c r="J184" s="65"/>
      <c r="K184" s="65"/>
      <c r="L184" s="65"/>
      <c r="M184" s="65"/>
      <c r="N184" s="245">
        <f t="shared" si="3"/>
        <v>0</v>
      </c>
      <c r="O184" s="66"/>
      <c r="P184" s="66"/>
      <c r="Q184" s="67"/>
      <c r="R184" s="68"/>
      <c r="S184" s="48"/>
      <c r="T184" s="257"/>
      <c r="U184" s="262"/>
      <c r="V184" s="262"/>
      <c r="W184" s="262"/>
      <c r="X184" s="275"/>
      <c r="Y184" s="262"/>
      <c r="Z184" s="262"/>
      <c r="AA184" s="262"/>
      <c r="AB184" s="262"/>
      <c r="AC184" s="262"/>
      <c r="AD184" s="262"/>
      <c r="AE184" s="262"/>
      <c r="AF184" s="262"/>
      <c r="AG184" s="262">
        <v>0</v>
      </c>
      <c r="AH184" s="263"/>
      <c r="AI184" s="263"/>
      <c r="AJ184" s="262"/>
      <c r="AK184" s="267"/>
    </row>
    <row r="185" spans="1:37" s="62" customFormat="1" ht="39.950000000000003" customHeight="1" x14ac:dyDescent="0.2">
      <c r="A185" s="55">
        <v>181</v>
      </c>
      <c r="B185" s="63"/>
      <c r="C185" s="63"/>
      <c r="D185" s="63"/>
      <c r="E185" s="64"/>
      <c r="F185" s="64"/>
      <c r="G185" s="65"/>
      <c r="H185" s="65"/>
      <c r="I185" s="65"/>
      <c r="J185" s="72"/>
      <c r="K185" s="65"/>
      <c r="L185" s="65"/>
      <c r="M185" s="65"/>
      <c r="N185" s="245">
        <f t="shared" si="3"/>
        <v>0</v>
      </c>
      <c r="O185" s="66"/>
      <c r="P185" s="66"/>
      <c r="Q185" s="67"/>
      <c r="R185" s="68"/>
      <c r="S185" s="48"/>
      <c r="T185" s="257"/>
      <c r="U185" s="262"/>
      <c r="V185" s="262"/>
      <c r="W185" s="262"/>
      <c r="X185" s="275"/>
      <c r="Y185" s="262"/>
      <c r="Z185" s="262"/>
      <c r="AA185" s="262"/>
      <c r="AB185" s="262"/>
      <c r="AC185" s="262"/>
      <c r="AD185" s="262"/>
      <c r="AE185" s="262"/>
      <c r="AF185" s="262"/>
      <c r="AG185" s="262">
        <v>0</v>
      </c>
      <c r="AH185" s="263"/>
      <c r="AI185" s="263"/>
      <c r="AJ185" s="262"/>
      <c r="AK185" s="267"/>
    </row>
    <row r="186" spans="1:37" s="62" customFormat="1" ht="39.950000000000003" customHeight="1" x14ac:dyDescent="0.2">
      <c r="A186" s="55">
        <v>182</v>
      </c>
      <c r="B186" s="63"/>
      <c r="C186" s="63"/>
      <c r="D186" s="63"/>
      <c r="E186" s="64"/>
      <c r="F186" s="64"/>
      <c r="G186" s="65"/>
      <c r="H186" s="65"/>
      <c r="I186" s="65"/>
      <c r="J186" s="65"/>
      <c r="K186" s="65"/>
      <c r="L186" s="65"/>
      <c r="M186" s="65"/>
      <c r="N186" s="245">
        <f t="shared" si="3"/>
        <v>0</v>
      </c>
      <c r="O186" s="66"/>
      <c r="P186" s="66"/>
      <c r="Q186" s="67"/>
      <c r="R186" s="68"/>
      <c r="S186" s="48"/>
      <c r="T186" s="257"/>
      <c r="U186" s="262"/>
      <c r="V186" s="262"/>
      <c r="W186" s="262"/>
      <c r="X186" s="275"/>
      <c r="Y186" s="262"/>
      <c r="Z186" s="262"/>
      <c r="AA186" s="262"/>
      <c r="AB186" s="262"/>
      <c r="AC186" s="262"/>
      <c r="AD186" s="262"/>
      <c r="AE186" s="262"/>
      <c r="AF186" s="262"/>
      <c r="AG186" s="262">
        <v>0</v>
      </c>
      <c r="AH186" s="263"/>
      <c r="AI186" s="263"/>
      <c r="AJ186" s="262"/>
      <c r="AK186" s="267"/>
    </row>
    <row r="187" spans="1:37" s="62" customFormat="1" ht="39.950000000000003" customHeight="1" x14ac:dyDescent="0.2">
      <c r="A187" s="55">
        <v>183</v>
      </c>
      <c r="B187" s="63"/>
      <c r="C187" s="69"/>
      <c r="D187" s="69"/>
      <c r="E187" s="70"/>
      <c r="F187" s="70"/>
      <c r="G187" s="71"/>
      <c r="H187" s="71"/>
      <c r="I187" s="71"/>
      <c r="J187" s="71"/>
      <c r="K187" s="71"/>
      <c r="L187" s="71"/>
      <c r="M187" s="71"/>
      <c r="N187" s="245">
        <f t="shared" si="3"/>
        <v>0</v>
      </c>
      <c r="O187" s="66"/>
      <c r="P187" s="66"/>
      <c r="Q187" s="67"/>
      <c r="R187" s="68"/>
      <c r="S187" s="48"/>
      <c r="T187" s="257"/>
      <c r="U187" s="262"/>
      <c r="V187" s="262"/>
      <c r="W187" s="262"/>
      <c r="X187" s="275"/>
      <c r="Y187" s="262"/>
      <c r="Z187" s="262"/>
      <c r="AA187" s="262"/>
      <c r="AB187" s="262"/>
      <c r="AC187" s="262"/>
      <c r="AD187" s="262"/>
      <c r="AE187" s="262"/>
      <c r="AF187" s="262"/>
      <c r="AG187" s="262">
        <v>0</v>
      </c>
      <c r="AH187" s="263"/>
      <c r="AI187" s="263"/>
      <c r="AJ187" s="262"/>
      <c r="AK187" s="267"/>
    </row>
    <row r="188" spans="1:37" s="62" customFormat="1" ht="39.950000000000003" customHeight="1" x14ac:dyDescent="0.2">
      <c r="A188" s="55">
        <v>184</v>
      </c>
      <c r="B188" s="63"/>
      <c r="C188" s="63"/>
      <c r="D188" s="63"/>
      <c r="E188" s="64"/>
      <c r="F188" s="64"/>
      <c r="G188" s="65"/>
      <c r="H188" s="65"/>
      <c r="I188" s="65"/>
      <c r="J188" s="65"/>
      <c r="K188" s="65"/>
      <c r="L188" s="65"/>
      <c r="M188" s="65"/>
      <c r="N188" s="245">
        <f t="shared" si="3"/>
        <v>0</v>
      </c>
      <c r="O188" s="66"/>
      <c r="P188" s="66"/>
      <c r="Q188" s="67"/>
      <c r="R188" s="68"/>
      <c r="S188" s="48"/>
      <c r="T188" s="257"/>
      <c r="U188" s="262"/>
      <c r="V188" s="262"/>
      <c r="W188" s="262"/>
      <c r="X188" s="275"/>
      <c r="Y188" s="262"/>
      <c r="Z188" s="262"/>
      <c r="AA188" s="262"/>
      <c r="AB188" s="262"/>
      <c r="AC188" s="262"/>
      <c r="AD188" s="262"/>
      <c r="AE188" s="262"/>
      <c r="AF188" s="262"/>
      <c r="AG188" s="262">
        <v>0</v>
      </c>
      <c r="AH188" s="263"/>
      <c r="AI188" s="263"/>
      <c r="AJ188" s="262"/>
      <c r="AK188" s="267"/>
    </row>
    <row r="189" spans="1:37" s="62" customFormat="1" ht="39.950000000000003" customHeight="1" x14ac:dyDescent="0.2">
      <c r="A189" s="55">
        <v>185</v>
      </c>
      <c r="B189" s="63"/>
      <c r="C189" s="63"/>
      <c r="D189" s="63"/>
      <c r="E189" s="64"/>
      <c r="F189" s="64"/>
      <c r="G189" s="65"/>
      <c r="H189" s="65"/>
      <c r="I189" s="65"/>
      <c r="J189" s="65"/>
      <c r="K189" s="65"/>
      <c r="L189" s="65"/>
      <c r="M189" s="65"/>
      <c r="N189" s="245">
        <f t="shared" si="3"/>
        <v>0</v>
      </c>
      <c r="O189" s="66"/>
      <c r="P189" s="66"/>
      <c r="Q189" s="67"/>
      <c r="R189" s="68"/>
      <c r="S189" s="48"/>
      <c r="T189" s="257"/>
      <c r="U189" s="262"/>
      <c r="V189" s="262"/>
      <c r="W189" s="262"/>
      <c r="X189" s="275"/>
      <c r="Y189" s="262"/>
      <c r="Z189" s="262"/>
      <c r="AA189" s="262"/>
      <c r="AB189" s="262"/>
      <c r="AC189" s="262"/>
      <c r="AD189" s="262"/>
      <c r="AE189" s="262"/>
      <c r="AF189" s="262"/>
      <c r="AG189" s="262">
        <v>0</v>
      </c>
      <c r="AH189" s="263"/>
      <c r="AI189" s="263"/>
      <c r="AJ189" s="262"/>
      <c r="AK189" s="267"/>
    </row>
    <row r="190" spans="1:37" s="62" customFormat="1" ht="39.950000000000003" customHeight="1" x14ac:dyDescent="0.2">
      <c r="A190" s="55">
        <v>186</v>
      </c>
      <c r="B190" s="63"/>
      <c r="C190" s="63"/>
      <c r="D190" s="63"/>
      <c r="E190" s="64"/>
      <c r="F190" s="64"/>
      <c r="G190" s="65"/>
      <c r="H190" s="65"/>
      <c r="I190" s="65"/>
      <c r="J190" s="65"/>
      <c r="K190" s="65"/>
      <c r="L190" s="65"/>
      <c r="M190" s="65"/>
      <c r="N190" s="245">
        <f t="shared" si="3"/>
        <v>0</v>
      </c>
      <c r="O190" s="66"/>
      <c r="P190" s="66"/>
      <c r="Q190" s="67"/>
      <c r="R190" s="68"/>
      <c r="S190" s="48"/>
      <c r="T190" s="257"/>
      <c r="U190" s="262"/>
      <c r="V190" s="262"/>
      <c r="W190" s="262"/>
      <c r="X190" s="275"/>
      <c r="Y190" s="262"/>
      <c r="Z190" s="262"/>
      <c r="AA190" s="262"/>
      <c r="AB190" s="262"/>
      <c r="AC190" s="262"/>
      <c r="AD190" s="262"/>
      <c r="AE190" s="262"/>
      <c r="AF190" s="262"/>
      <c r="AG190" s="262">
        <v>0</v>
      </c>
      <c r="AH190" s="263"/>
      <c r="AI190" s="263"/>
      <c r="AJ190" s="262"/>
      <c r="AK190" s="267"/>
    </row>
    <row r="191" spans="1:37" s="62" customFormat="1" ht="39.950000000000003" customHeight="1" x14ac:dyDescent="0.2">
      <c r="A191" s="55">
        <v>187</v>
      </c>
      <c r="B191" s="63"/>
      <c r="C191" s="63"/>
      <c r="D191" s="63"/>
      <c r="E191" s="64"/>
      <c r="F191" s="64"/>
      <c r="G191" s="65"/>
      <c r="H191" s="65"/>
      <c r="I191" s="65"/>
      <c r="J191" s="65"/>
      <c r="K191" s="65"/>
      <c r="L191" s="65"/>
      <c r="M191" s="65"/>
      <c r="N191" s="245">
        <f t="shared" si="3"/>
        <v>0</v>
      </c>
      <c r="O191" s="66"/>
      <c r="P191" s="66"/>
      <c r="Q191" s="67"/>
      <c r="R191" s="68"/>
      <c r="S191" s="48"/>
      <c r="T191" s="257"/>
      <c r="U191" s="262"/>
      <c r="V191" s="262"/>
      <c r="W191" s="262"/>
      <c r="X191" s="275"/>
      <c r="Y191" s="262"/>
      <c r="Z191" s="262"/>
      <c r="AA191" s="262"/>
      <c r="AB191" s="262"/>
      <c r="AC191" s="262"/>
      <c r="AD191" s="262"/>
      <c r="AE191" s="262"/>
      <c r="AF191" s="262"/>
      <c r="AG191" s="262">
        <v>0</v>
      </c>
      <c r="AH191" s="263"/>
      <c r="AI191" s="263"/>
      <c r="AJ191" s="262"/>
      <c r="AK191" s="267"/>
    </row>
    <row r="192" spans="1:37" s="62" customFormat="1" ht="39.950000000000003" customHeight="1" x14ac:dyDescent="0.2">
      <c r="A192" s="55">
        <v>188</v>
      </c>
      <c r="B192" s="63"/>
      <c r="C192" s="63"/>
      <c r="D192" s="63"/>
      <c r="E192" s="64"/>
      <c r="F192" s="64"/>
      <c r="G192" s="65"/>
      <c r="H192" s="65"/>
      <c r="I192" s="65"/>
      <c r="J192" s="65"/>
      <c r="K192" s="65"/>
      <c r="L192" s="65"/>
      <c r="M192" s="65"/>
      <c r="N192" s="245">
        <f t="shared" si="3"/>
        <v>0</v>
      </c>
      <c r="O192" s="66"/>
      <c r="P192" s="66"/>
      <c r="Q192" s="67"/>
      <c r="R192" s="68"/>
      <c r="S192" s="48"/>
      <c r="T192" s="257"/>
      <c r="U192" s="262"/>
      <c r="V192" s="262"/>
      <c r="W192" s="262"/>
      <c r="X192" s="275"/>
      <c r="Y192" s="262"/>
      <c r="Z192" s="262"/>
      <c r="AA192" s="262"/>
      <c r="AB192" s="262"/>
      <c r="AC192" s="262"/>
      <c r="AD192" s="262"/>
      <c r="AE192" s="262"/>
      <c r="AF192" s="262"/>
      <c r="AG192" s="262">
        <v>0</v>
      </c>
      <c r="AH192" s="263"/>
      <c r="AI192" s="263"/>
      <c r="AJ192" s="262"/>
      <c r="AK192" s="267"/>
    </row>
    <row r="193" spans="1:37" s="62" customFormat="1" ht="39.950000000000003" customHeight="1" x14ac:dyDescent="0.2">
      <c r="A193" s="55">
        <v>189</v>
      </c>
      <c r="B193" s="63"/>
      <c r="C193" s="63"/>
      <c r="D193" s="63"/>
      <c r="E193" s="64"/>
      <c r="F193" s="64"/>
      <c r="G193" s="65"/>
      <c r="H193" s="65"/>
      <c r="I193" s="65"/>
      <c r="J193" s="65"/>
      <c r="K193" s="65"/>
      <c r="L193" s="65"/>
      <c r="M193" s="65"/>
      <c r="N193" s="245">
        <f t="shared" si="3"/>
        <v>0</v>
      </c>
      <c r="O193" s="66"/>
      <c r="P193" s="66"/>
      <c r="Q193" s="67"/>
      <c r="R193" s="68"/>
      <c r="S193" s="48"/>
      <c r="T193" s="257"/>
      <c r="U193" s="262"/>
      <c r="V193" s="262"/>
      <c r="W193" s="262"/>
      <c r="X193" s="275"/>
      <c r="Y193" s="262"/>
      <c r="Z193" s="262"/>
      <c r="AA193" s="262"/>
      <c r="AB193" s="262"/>
      <c r="AC193" s="262"/>
      <c r="AD193" s="262"/>
      <c r="AE193" s="262"/>
      <c r="AF193" s="262"/>
      <c r="AG193" s="262">
        <v>0</v>
      </c>
      <c r="AH193" s="263"/>
      <c r="AI193" s="263"/>
      <c r="AJ193" s="262"/>
      <c r="AK193" s="267"/>
    </row>
    <row r="194" spans="1:37" s="62" customFormat="1" ht="39.950000000000003" customHeight="1" x14ac:dyDescent="0.2">
      <c r="A194" s="55">
        <v>190</v>
      </c>
      <c r="B194" s="63"/>
      <c r="C194" s="63"/>
      <c r="D194" s="63"/>
      <c r="E194" s="64"/>
      <c r="F194" s="64"/>
      <c r="G194" s="65"/>
      <c r="H194" s="65"/>
      <c r="I194" s="65"/>
      <c r="J194" s="65"/>
      <c r="K194" s="65"/>
      <c r="L194" s="65"/>
      <c r="M194" s="65"/>
      <c r="N194" s="245">
        <f t="shared" si="3"/>
        <v>0</v>
      </c>
      <c r="O194" s="66"/>
      <c r="P194" s="66"/>
      <c r="Q194" s="67"/>
      <c r="R194" s="68"/>
      <c r="S194" s="48"/>
      <c r="T194" s="257"/>
      <c r="U194" s="262"/>
      <c r="V194" s="262"/>
      <c r="W194" s="262"/>
      <c r="X194" s="275"/>
      <c r="Y194" s="262"/>
      <c r="Z194" s="262"/>
      <c r="AA194" s="262"/>
      <c r="AB194" s="262"/>
      <c r="AC194" s="262"/>
      <c r="AD194" s="262"/>
      <c r="AE194" s="262"/>
      <c r="AF194" s="262"/>
      <c r="AG194" s="262">
        <v>0</v>
      </c>
      <c r="AH194" s="263"/>
      <c r="AI194" s="263"/>
      <c r="AJ194" s="262"/>
      <c r="AK194" s="267"/>
    </row>
    <row r="195" spans="1:37" s="62" customFormat="1" ht="39.950000000000003" customHeight="1" x14ac:dyDescent="0.2">
      <c r="A195" s="55">
        <v>191</v>
      </c>
      <c r="B195" s="63"/>
      <c r="C195" s="63"/>
      <c r="D195" s="63"/>
      <c r="E195" s="64"/>
      <c r="F195" s="64"/>
      <c r="G195" s="65"/>
      <c r="H195" s="65"/>
      <c r="I195" s="65"/>
      <c r="J195" s="72"/>
      <c r="K195" s="65"/>
      <c r="L195" s="65"/>
      <c r="M195" s="65"/>
      <c r="N195" s="245">
        <f t="shared" si="3"/>
        <v>0</v>
      </c>
      <c r="O195" s="66"/>
      <c r="P195" s="66"/>
      <c r="Q195" s="67"/>
      <c r="R195" s="68"/>
      <c r="S195" s="48"/>
      <c r="T195" s="257"/>
      <c r="U195" s="262"/>
      <c r="V195" s="262"/>
      <c r="W195" s="262"/>
      <c r="X195" s="275"/>
      <c r="Y195" s="262"/>
      <c r="Z195" s="262"/>
      <c r="AA195" s="262"/>
      <c r="AB195" s="262"/>
      <c r="AC195" s="262"/>
      <c r="AD195" s="262"/>
      <c r="AE195" s="262"/>
      <c r="AF195" s="262"/>
      <c r="AG195" s="262">
        <v>0</v>
      </c>
      <c r="AH195" s="263"/>
      <c r="AI195" s="263"/>
      <c r="AJ195" s="262"/>
      <c r="AK195" s="267"/>
    </row>
    <row r="196" spans="1:37" s="62" customFormat="1" ht="39.950000000000003" customHeight="1" x14ac:dyDescent="0.2">
      <c r="A196" s="55">
        <v>192</v>
      </c>
      <c r="B196" s="63"/>
      <c r="C196" s="63"/>
      <c r="D196" s="63"/>
      <c r="E196" s="64"/>
      <c r="F196" s="64"/>
      <c r="G196" s="65"/>
      <c r="H196" s="65"/>
      <c r="I196" s="65"/>
      <c r="J196" s="65"/>
      <c r="K196" s="65"/>
      <c r="L196" s="65"/>
      <c r="M196" s="65"/>
      <c r="N196" s="245">
        <f t="shared" si="3"/>
        <v>0</v>
      </c>
      <c r="O196" s="66"/>
      <c r="P196" s="66"/>
      <c r="Q196" s="67"/>
      <c r="R196" s="68"/>
      <c r="S196" s="48"/>
      <c r="T196" s="257"/>
      <c r="U196" s="262"/>
      <c r="V196" s="262"/>
      <c r="W196" s="262"/>
      <c r="X196" s="275"/>
      <c r="Y196" s="262"/>
      <c r="Z196" s="262"/>
      <c r="AA196" s="262"/>
      <c r="AB196" s="262"/>
      <c r="AC196" s="262"/>
      <c r="AD196" s="262"/>
      <c r="AE196" s="262"/>
      <c r="AF196" s="262"/>
      <c r="AG196" s="262">
        <v>0</v>
      </c>
      <c r="AH196" s="263"/>
      <c r="AI196" s="263"/>
      <c r="AJ196" s="262"/>
      <c r="AK196" s="267"/>
    </row>
    <row r="197" spans="1:37" s="62" customFormat="1" ht="39.950000000000003" customHeight="1" x14ac:dyDescent="0.2">
      <c r="A197" s="55">
        <v>193</v>
      </c>
      <c r="B197" s="63"/>
      <c r="C197" s="63"/>
      <c r="D197" s="63"/>
      <c r="E197" s="64"/>
      <c r="F197" s="64"/>
      <c r="G197" s="65"/>
      <c r="H197" s="65"/>
      <c r="I197" s="65"/>
      <c r="J197" s="65"/>
      <c r="K197" s="65"/>
      <c r="L197" s="65"/>
      <c r="M197" s="65"/>
      <c r="N197" s="245">
        <f t="shared" si="3"/>
        <v>0</v>
      </c>
      <c r="O197" s="66"/>
      <c r="P197" s="66"/>
      <c r="Q197" s="67"/>
      <c r="R197" s="68"/>
      <c r="S197" s="48"/>
      <c r="T197" s="257"/>
      <c r="U197" s="262"/>
      <c r="V197" s="262"/>
      <c r="W197" s="262"/>
      <c r="X197" s="275"/>
      <c r="Y197" s="262"/>
      <c r="Z197" s="262"/>
      <c r="AA197" s="262"/>
      <c r="AB197" s="262"/>
      <c r="AC197" s="262"/>
      <c r="AD197" s="262"/>
      <c r="AE197" s="262"/>
      <c r="AF197" s="262"/>
      <c r="AG197" s="262">
        <v>0</v>
      </c>
      <c r="AH197" s="263"/>
      <c r="AI197" s="263"/>
      <c r="AJ197" s="262"/>
      <c r="AK197" s="267"/>
    </row>
    <row r="198" spans="1:37" s="62" customFormat="1" ht="39.950000000000003" customHeight="1" x14ac:dyDescent="0.2">
      <c r="A198" s="55">
        <v>194</v>
      </c>
      <c r="B198" s="63"/>
      <c r="C198" s="63"/>
      <c r="D198" s="63"/>
      <c r="E198" s="64"/>
      <c r="F198" s="64"/>
      <c r="G198" s="65"/>
      <c r="H198" s="65"/>
      <c r="I198" s="65"/>
      <c r="J198" s="65"/>
      <c r="K198" s="65"/>
      <c r="L198" s="65"/>
      <c r="M198" s="65"/>
      <c r="N198" s="245">
        <f t="shared" ref="N198:N261" si="4">SUM(G198:M198)</f>
        <v>0</v>
      </c>
      <c r="O198" s="66"/>
      <c r="P198" s="66"/>
      <c r="Q198" s="67"/>
      <c r="R198" s="68"/>
      <c r="S198" s="48"/>
      <c r="T198" s="257"/>
      <c r="U198" s="262"/>
      <c r="V198" s="262"/>
      <c r="W198" s="262"/>
      <c r="X198" s="275"/>
      <c r="Y198" s="262"/>
      <c r="Z198" s="262"/>
      <c r="AA198" s="262"/>
      <c r="AB198" s="262"/>
      <c r="AC198" s="262"/>
      <c r="AD198" s="262"/>
      <c r="AE198" s="262"/>
      <c r="AF198" s="262"/>
      <c r="AG198" s="262">
        <v>0</v>
      </c>
      <c r="AH198" s="263"/>
      <c r="AI198" s="263"/>
      <c r="AJ198" s="262"/>
      <c r="AK198" s="267"/>
    </row>
    <row r="199" spans="1:37" s="62" customFormat="1" ht="39.950000000000003" customHeight="1" x14ac:dyDescent="0.2">
      <c r="A199" s="55">
        <v>195</v>
      </c>
      <c r="B199" s="63"/>
      <c r="C199" s="63"/>
      <c r="D199" s="63"/>
      <c r="E199" s="64"/>
      <c r="F199" s="64"/>
      <c r="G199" s="65"/>
      <c r="H199" s="65"/>
      <c r="I199" s="65"/>
      <c r="J199" s="65"/>
      <c r="K199" s="65"/>
      <c r="L199" s="65"/>
      <c r="M199" s="65"/>
      <c r="N199" s="245">
        <f t="shared" si="4"/>
        <v>0</v>
      </c>
      <c r="O199" s="66"/>
      <c r="P199" s="66"/>
      <c r="Q199" s="67"/>
      <c r="R199" s="68"/>
      <c r="S199" s="48"/>
      <c r="T199" s="257"/>
      <c r="U199" s="262"/>
      <c r="V199" s="262"/>
      <c r="W199" s="262"/>
      <c r="X199" s="275"/>
      <c r="Y199" s="262"/>
      <c r="Z199" s="262"/>
      <c r="AA199" s="262"/>
      <c r="AB199" s="262"/>
      <c r="AC199" s="262"/>
      <c r="AD199" s="262"/>
      <c r="AE199" s="262"/>
      <c r="AF199" s="262"/>
      <c r="AG199" s="262">
        <v>0</v>
      </c>
      <c r="AH199" s="263"/>
      <c r="AI199" s="263"/>
      <c r="AJ199" s="262"/>
      <c r="AK199" s="267"/>
    </row>
    <row r="200" spans="1:37" s="62" customFormat="1" ht="39.950000000000003" customHeight="1" x14ac:dyDescent="0.2">
      <c r="A200" s="55">
        <v>196</v>
      </c>
      <c r="B200" s="63"/>
      <c r="C200" s="63"/>
      <c r="D200" s="63"/>
      <c r="E200" s="64"/>
      <c r="F200" s="64"/>
      <c r="G200" s="65"/>
      <c r="H200" s="65"/>
      <c r="I200" s="65"/>
      <c r="J200" s="65"/>
      <c r="K200" s="65"/>
      <c r="L200" s="65"/>
      <c r="M200" s="65"/>
      <c r="N200" s="245">
        <f t="shared" si="4"/>
        <v>0</v>
      </c>
      <c r="O200" s="66"/>
      <c r="P200" s="66"/>
      <c r="Q200" s="67"/>
      <c r="R200" s="68"/>
      <c r="S200" s="48"/>
      <c r="T200" s="257"/>
      <c r="U200" s="262"/>
      <c r="V200" s="262"/>
      <c r="W200" s="262"/>
      <c r="X200" s="275"/>
      <c r="Y200" s="262"/>
      <c r="Z200" s="262"/>
      <c r="AA200" s="262"/>
      <c r="AB200" s="262"/>
      <c r="AC200" s="262"/>
      <c r="AD200" s="262"/>
      <c r="AE200" s="262"/>
      <c r="AF200" s="262"/>
      <c r="AG200" s="262">
        <v>0</v>
      </c>
      <c r="AH200" s="263"/>
      <c r="AI200" s="263"/>
      <c r="AJ200" s="262"/>
      <c r="AK200" s="267"/>
    </row>
    <row r="201" spans="1:37" s="62" customFormat="1" ht="39.950000000000003" customHeight="1" x14ac:dyDescent="0.2">
      <c r="A201" s="55">
        <v>197</v>
      </c>
      <c r="B201" s="63"/>
      <c r="C201" s="63"/>
      <c r="D201" s="63"/>
      <c r="E201" s="64"/>
      <c r="F201" s="64"/>
      <c r="G201" s="65"/>
      <c r="H201" s="65"/>
      <c r="I201" s="65"/>
      <c r="J201" s="65"/>
      <c r="K201" s="65"/>
      <c r="L201" s="65"/>
      <c r="M201" s="65"/>
      <c r="N201" s="245">
        <f t="shared" si="4"/>
        <v>0</v>
      </c>
      <c r="O201" s="66"/>
      <c r="P201" s="66"/>
      <c r="Q201" s="67"/>
      <c r="R201" s="68"/>
      <c r="S201" s="48"/>
      <c r="T201" s="257"/>
      <c r="U201" s="262"/>
      <c r="V201" s="262"/>
      <c r="W201" s="262"/>
      <c r="X201" s="275"/>
      <c r="Y201" s="262"/>
      <c r="Z201" s="262"/>
      <c r="AA201" s="262"/>
      <c r="AB201" s="262"/>
      <c r="AC201" s="262"/>
      <c r="AD201" s="262"/>
      <c r="AE201" s="262"/>
      <c r="AF201" s="262"/>
      <c r="AG201" s="262">
        <v>0</v>
      </c>
      <c r="AH201" s="263"/>
      <c r="AI201" s="263"/>
      <c r="AJ201" s="262"/>
      <c r="AK201" s="267"/>
    </row>
    <row r="202" spans="1:37" s="62" customFormat="1" ht="39.950000000000003" customHeight="1" x14ac:dyDescent="0.2">
      <c r="A202" s="55">
        <v>198</v>
      </c>
      <c r="B202" s="63"/>
      <c r="C202" s="63"/>
      <c r="D202" s="63"/>
      <c r="E202" s="64"/>
      <c r="F202" s="64"/>
      <c r="G202" s="65"/>
      <c r="H202" s="65"/>
      <c r="I202" s="65"/>
      <c r="J202" s="65"/>
      <c r="K202" s="65"/>
      <c r="L202" s="65"/>
      <c r="M202" s="65"/>
      <c r="N202" s="245">
        <f t="shared" si="4"/>
        <v>0</v>
      </c>
      <c r="O202" s="66"/>
      <c r="P202" s="66"/>
      <c r="Q202" s="67"/>
      <c r="R202" s="68"/>
      <c r="S202" s="48"/>
      <c r="T202" s="257"/>
      <c r="U202" s="262"/>
      <c r="V202" s="262"/>
      <c r="W202" s="262"/>
      <c r="X202" s="275"/>
      <c r="Y202" s="262"/>
      <c r="Z202" s="262"/>
      <c r="AA202" s="262"/>
      <c r="AB202" s="262"/>
      <c r="AC202" s="262"/>
      <c r="AD202" s="262"/>
      <c r="AE202" s="262"/>
      <c r="AF202" s="262"/>
      <c r="AG202" s="262">
        <v>0</v>
      </c>
      <c r="AH202" s="263"/>
      <c r="AI202" s="263"/>
      <c r="AJ202" s="262"/>
      <c r="AK202" s="267"/>
    </row>
    <row r="203" spans="1:37" s="62" customFormat="1" ht="39.950000000000003" customHeight="1" x14ac:dyDescent="0.2">
      <c r="A203" s="55">
        <v>199</v>
      </c>
      <c r="B203" s="63"/>
      <c r="C203" s="63"/>
      <c r="D203" s="63"/>
      <c r="E203" s="64"/>
      <c r="F203" s="64"/>
      <c r="G203" s="65"/>
      <c r="H203" s="65"/>
      <c r="I203" s="65"/>
      <c r="J203" s="65"/>
      <c r="K203" s="65"/>
      <c r="L203" s="65"/>
      <c r="M203" s="65"/>
      <c r="N203" s="245">
        <f t="shared" si="4"/>
        <v>0</v>
      </c>
      <c r="O203" s="66"/>
      <c r="P203" s="66"/>
      <c r="Q203" s="67"/>
      <c r="R203" s="68"/>
      <c r="S203" s="48"/>
      <c r="T203" s="257"/>
      <c r="U203" s="262"/>
      <c r="V203" s="262"/>
      <c r="W203" s="262"/>
      <c r="X203" s="275"/>
      <c r="Y203" s="262"/>
      <c r="Z203" s="262"/>
      <c r="AA203" s="262"/>
      <c r="AB203" s="262"/>
      <c r="AC203" s="262"/>
      <c r="AD203" s="262"/>
      <c r="AE203" s="262"/>
      <c r="AF203" s="262"/>
      <c r="AG203" s="262">
        <v>0</v>
      </c>
      <c r="AH203" s="263"/>
      <c r="AI203" s="263"/>
      <c r="AJ203" s="262"/>
      <c r="AK203" s="267"/>
    </row>
    <row r="204" spans="1:37" s="62" customFormat="1" ht="39.950000000000003" customHeight="1" x14ac:dyDescent="0.2">
      <c r="A204" s="55">
        <v>200</v>
      </c>
      <c r="B204" s="63"/>
      <c r="C204" s="63"/>
      <c r="D204" s="63"/>
      <c r="E204" s="64"/>
      <c r="F204" s="64"/>
      <c r="G204" s="65"/>
      <c r="H204" s="65"/>
      <c r="I204" s="65"/>
      <c r="J204" s="65"/>
      <c r="K204" s="65"/>
      <c r="L204" s="65"/>
      <c r="M204" s="65"/>
      <c r="N204" s="245">
        <f t="shared" si="4"/>
        <v>0</v>
      </c>
      <c r="O204" s="66"/>
      <c r="P204" s="66"/>
      <c r="Q204" s="67"/>
      <c r="R204" s="68"/>
      <c r="S204" s="48"/>
      <c r="T204" s="257"/>
      <c r="U204" s="262"/>
      <c r="V204" s="262"/>
      <c r="W204" s="262"/>
      <c r="X204" s="275"/>
      <c r="Y204" s="262"/>
      <c r="Z204" s="262"/>
      <c r="AA204" s="262"/>
      <c r="AB204" s="262"/>
      <c r="AC204" s="262"/>
      <c r="AD204" s="262"/>
      <c r="AE204" s="262"/>
      <c r="AF204" s="262"/>
      <c r="AG204" s="262">
        <v>0</v>
      </c>
      <c r="AH204" s="263"/>
      <c r="AI204" s="263"/>
      <c r="AJ204" s="262"/>
      <c r="AK204" s="267"/>
    </row>
    <row r="205" spans="1:37" s="62" customFormat="1" ht="39.950000000000003" customHeight="1" x14ac:dyDescent="0.2">
      <c r="A205" s="55">
        <v>201</v>
      </c>
      <c r="B205" s="63"/>
      <c r="C205" s="63"/>
      <c r="D205" s="63"/>
      <c r="E205" s="64"/>
      <c r="F205" s="64"/>
      <c r="G205" s="65"/>
      <c r="H205" s="65"/>
      <c r="I205" s="65"/>
      <c r="J205" s="72"/>
      <c r="K205" s="65"/>
      <c r="L205" s="65"/>
      <c r="M205" s="65"/>
      <c r="N205" s="245">
        <f t="shared" si="4"/>
        <v>0</v>
      </c>
      <c r="O205" s="66"/>
      <c r="P205" s="66"/>
      <c r="Q205" s="67"/>
      <c r="R205" s="68"/>
      <c r="S205" s="48"/>
      <c r="T205" s="257"/>
      <c r="U205" s="262"/>
      <c r="V205" s="262"/>
      <c r="W205" s="262"/>
      <c r="X205" s="275"/>
      <c r="Y205" s="262"/>
      <c r="Z205" s="262"/>
      <c r="AA205" s="262"/>
      <c r="AB205" s="262"/>
      <c r="AC205" s="262"/>
      <c r="AD205" s="262"/>
      <c r="AE205" s="262"/>
      <c r="AF205" s="262"/>
      <c r="AG205" s="262">
        <v>0</v>
      </c>
      <c r="AH205" s="263"/>
      <c r="AI205" s="263"/>
      <c r="AJ205" s="262"/>
      <c r="AK205" s="267"/>
    </row>
    <row r="206" spans="1:37" s="62" customFormat="1" ht="39.950000000000003" customHeight="1" x14ac:dyDescent="0.2">
      <c r="A206" s="55">
        <v>202</v>
      </c>
      <c r="B206" s="63"/>
      <c r="C206" s="63"/>
      <c r="D206" s="63"/>
      <c r="E206" s="64"/>
      <c r="F206" s="64"/>
      <c r="G206" s="65"/>
      <c r="H206" s="65"/>
      <c r="I206" s="65"/>
      <c r="J206" s="65"/>
      <c r="K206" s="65"/>
      <c r="L206" s="65"/>
      <c r="M206" s="65"/>
      <c r="N206" s="245">
        <f t="shared" si="4"/>
        <v>0</v>
      </c>
      <c r="O206" s="66"/>
      <c r="P206" s="66"/>
      <c r="Q206" s="67"/>
      <c r="R206" s="68"/>
      <c r="S206" s="48"/>
      <c r="T206" s="257"/>
      <c r="U206" s="262"/>
      <c r="V206" s="262"/>
      <c r="W206" s="262"/>
      <c r="X206" s="275"/>
      <c r="Y206" s="262"/>
      <c r="Z206" s="262"/>
      <c r="AA206" s="262"/>
      <c r="AB206" s="262"/>
      <c r="AC206" s="262"/>
      <c r="AD206" s="262"/>
      <c r="AE206" s="262"/>
      <c r="AF206" s="262"/>
      <c r="AG206" s="262">
        <v>0</v>
      </c>
      <c r="AH206" s="263"/>
      <c r="AI206" s="263"/>
      <c r="AJ206" s="262"/>
      <c r="AK206" s="267"/>
    </row>
    <row r="207" spans="1:37" s="62" customFormat="1" ht="39.950000000000003" customHeight="1" x14ac:dyDescent="0.2">
      <c r="A207" s="55">
        <v>203</v>
      </c>
      <c r="B207" s="63"/>
      <c r="C207" s="63"/>
      <c r="D207" s="63"/>
      <c r="E207" s="64"/>
      <c r="F207" s="64"/>
      <c r="G207" s="65"/>
      <c r="H207" s="65"/>
      <c r="I207" s="65"/>
      <c r="J207" s="65"/>
      <c r="K207" s="65"/>
      <c r="L207" s="65"/>
      <c r="M207" s="65"/>
      <c r="N207" s="245">
        <f t="shared" si="4"/>
        <v>0</v>
      </c>
      <c r="O207" s="66"/>
      <c r="P207" s="66"/>
      <c r="Q207" s="67"/>
      <c r="R207" s="68"/>
      <c r="S207" s="48"/>
      <c r="T207" s="257"/>
      <c r="U207" s="262"/>
      <c r="V207" s="262"/>
      <c r="W207" s="262"/>
      <c r="X207" s="275"/>
      <c r="Y207" s="262"/>
      <c r="Z207" s="262"/>
      <c r="AA207" s="262"/>
      <c r="AB207" s="262"/>
      <c r="AC207" s="262"/>
      <c r="AD207" s="262"/>
      <c r="AE207" s="262"/>
      <c r="AF207" s="262"/>
      <c r="AG207" s="262">
        <v>0</v>
      </c>
      <c r="AH207" s="263"/>
      <c r="AI207" s="263"/>
      <c r="AJ207" s="262"/>
      <c r="AK207" s="267"/>
    </row>
    <row r="208" spans="1:37" s="62" customFormat="1" ht="39.950000000000003" customHeight="1" x14ac:dyDescent="0.2">
      <c r="A208" s="55">
        <v>204</v>
      </c>
      <c r="B208" s="63"/>
      <c r="C208" s="63"/>
      <c r="D208" s="63"/>
      <c r="E208" s="64"/>
      <c r="F208" s="64"/>
      <c r="G208" s="65"/>
      <c r="H208" s="65"/>
      <c r="I208" s="65"/>
      <c r="J208" s="65"/>
      <c r="K208" s="65"/>
      <c r="L208" s="65"/>
      <c r="M208" s="65"/>
      <c r="N208" s="245">
        <f t="shared" si="4"/>
        <v>0</v>
      </c>
      <c r="O208" s="66"/>
      <c r="P208" s="66"/>
      <c r="Q208" s="67"/>
      <c r="R208" s="68"/>
      <c r="S208" s="48"/>
      <c r="T208" s="257"/>
      <c r="U208" s="262"/>
      <c r="V208" s="262"/>
      <c r="W208" s="262"/>
      <c r="X208" s="275"/>
      <c r="Y208" s="262"/>
      <c r="Z208" s="262"/>
      <c r="AA208" s="262"/>
      <c r="AB208" s="262"/>
      <c r="AC208" s="262"/>
      <c r="AD208" s="262"/>
      <c r="AE208" s="262"/>
      <c r="AF208" s="262"/>
      <c r="AG208" s="262">
        <v>0</v>
      </c>
      <c r="AH208" s="263"/>
      <c r="AI208" s="263"/>
      <c r="AJ208" s="262"/>
      <c r="AK208" s="267"/>
    </row>
    <row r="209" spans="1:37" s="62" customFormat="1" ht="39.950000000000003" customHeight="1" x14ac:dyDescent="0.2">
      <c r="A209" s="55">
        <v>205</v>
      </c>
      <c r="B209" s="63"/>
      <c r="C209" s="69"/>
      <c r="D209" s="69"/>
      <c r="E209" s="70"/>
      <c r="F209" s="70"/>
      <c r="G209" s="71"/>
      <c r="H209" s="71"/>
      <c r="I209" s="71"/>
      <c r="J209" s="71"/>
      <c r="K209" s="71"/>
      <c r="L209" s="71"/>
      <c r="M209" s="71"/>
      <c r="N209" s="245">
        <f t="shared" si="4"/>
        <v>0</v>
      </c>
      <c r="O209" s="66"/>
      <c r="P209" s="66"/>
      <c r="Q209" s="67"/>
      <c r="R209" s="68"/>
      <c r="S209" s="48"/>
      <c r="T209" s="257"/>
      <c r="U209" s="262"/>
      <c r="V209" s="262"/>
      <c r="W209" s="262"/>
      <c r="X209" s="275"/>
      <c r="Y209" s="262"/>
      <c r="Z209" s="262"/>
      <c r="AA209" s="262"/>
      <c r="AB209" s="262"/>
      <c r="AC209" s="262"/>
      <c r="AD209" s="262"/>
      <c r="AE209" s="262"/>
      <c r="AF209" s="262"/>
      <c r="AG209" s="262">
        <v>0</v>
      </c>
      <c r="AH209" s="263"/>
      <c r="AI209" s="263"/>
      <c r="AJ209" s="262"/>
      <c r="AK209" s="267"/>
    </row>
    <row r="210" spans="1:37" s="62" customFormat="1" ht="39.950000000000003" customHeight="1" x14ac:dyDescent="0.2">
      <c r="A210" s="55">
        <v>206</v>
      </c>
      <c r="B210" s="63"/>
      <c r="C210" s="63"/>
      <c r="D210" s="63"/>
      <c r="E210" s="64"/>
      <c r="F210" s="64"/>
      <c r="G210" s="65"/>
      <c r="H210" s="65"/>
      <c r="I210" s="65"/>
      <c r="J210" s="65"/>
      <c r="K210" s="65"/>
      <c r="L210" s="65"/>
      <c r="M210" s="65"/>
      <c r="N210" s="245">
        <f t="shared" si="4"/>
        <v>0</v>
      </c>
      <c r="O210" s="66"/>
      <c r="P210" s="66"/>
      <c r="Q210" s="67"/>
      <c r="R210" s="68"/>
      <c r="S210" s="48"/>
      <c r="T210" s="257"/>
      <c r="U210" s="262"/>
      <c r="V210" s="262"/>
      <c r="W210" s="262"/>
      <c r="X210" s="275"/>
      <c r="Y210" s="262"/>
      <c r="Z210" s="262"/>
      <c r="AA210" s="262"/>
      <c r="AB210" s="262"/>
      <c r="AC210" s="262"/>
      <c r="AD210" s="262"/>
      <c r="AE210" s="262"/>
      <c r="AF210" s="262"/>
      <c r="AG210" s="262">
        <v>0</v>
      </c>
      <c r="AH210" s="263"/>
      <c r="AI210" s="263"/>
      <c r="AJ210" s="262"/>
      <c r="AK210" s="267"/>
    </row>
    <row r="211" spans="1:37" s="62" customFormat="1" ht="39.950000000000003" customHeight="1" x14ac:dyDescent="0.2">
      <c r="A211" s="55">
        <v>207</v>
      </c>
      <c r="B211" s="63"/>
      <c r="C211" s="63"/>
      <c r="D211" s="63"/>
      <c r="E211" s="64"/>
      <c r="F211" s="64"/>
      <c r="G211" s="65"/>
      <c r="H211" s="65"/>
      <c r="I211" s="65"/>
      <c r="J211" s="65"/>
      <c r="K211" s="65"/>
      <c r="L211" s="65"/>
      <c r="M211" s="65"/>
      <c r="N211" s="245">
        <f t="shared" si="4"/>
        <v>0</v>
      </c>
      <c r="O211" s="66"/>
      <c r="P211" s="66"/>
      <c r="Q211" s="67"/>
      <c r="R211" s="68"/>
      <c r="S211" s="48"/>
      <c r="T211" s="257"/>
      <c r="U211" s="262"/>
      <c r="V211" s="262"/>
      <c r="W211" s="262"/>
      <c r="X211" s="275"/>
      <c r="Y211" s="262"/>
      <c r="Z211" s="262"/>
      <c r="AA211" s="262"/>
      <c r="AB211" s="262"/>
      <c r="AC211" s="262"/>
      <c r="AD211" s="262"/>
      <c r="AE211" s="262"/>
      <c r="AF211" s="262"/>
      <c r="AG211" s="262">
        <v>0</v>
      </c>
      <c r="AH211" s="263"/>
      <c r="AI211" s="263"/>
      <c r="AJ211" s="262"/>
      <c r="AK211" s="267"/>
    </row>
    <row r="212" spans="1:37" s="62" customFormat="1" ht="39.950000000000003" customHeight="1" x14ac:dyDescent="0.2">
      <c r="A212" s="55">
        <v>208</v>
      </c>
      <c r="B212" s="63"/>
      <c r="C212" s="63"/>
      <c r="D212" s="63"/>
      <c r="E212" s="64"/>
      <c r="F212" s="64"/>
      <c r="G212" s="65"/>
      <c r="H212" s="65"/>
      <c r="I212" s="65"/>
      <c r="J212" s="65"/>
      <c r="K212" s="65"/>
      <c r="L212" s="65"/>
      <c r="M212" s="65"/>
      <c r="N212" s="245">
        <f t="shared" si="4"/>
        <v>0</v>
      </c>
      <c r="O212" s="66"/>
      <c r="P212" s="66"/>
      <c r="Q212" s="67"/>
      <c r="R212" s="68"/>
      <c r="S212" s="48"/>
      <c r="T212" s="257"/>
      <c r="U212" s="262"/>
      <c r="V212" s="262"/>
      <c r="W212" s="262"/>
      <c r="X212" s="275"/>
      <c r="Y212" s="262"/>
      <c r="Z212" s="262"/>
      <c r="AA212" s="262"/>
      <c r="AB212" s="262"/>
      <c r="AC212" s="262"/>
      <c r="AD212" s="262"/>
      <c r="AE212" s="262"/>
      <c r="AF212" s="262"/>
      <c r="AG212" s="262">
        <v>0</v>
      </c>
      <c r="AH212" s="263"/>
      <c r="AI212" s="263"/>
      <c r="AJ212" s="262"/>
      <c r="AK212" s="267"/>
    </row>
    <row r="213" spans="1:37" s="62" customFormat="1" ht="39.950000000000003" customHeight="1" x14ac:dyDescent="0.2">
      <c r="A213" s="55">
        <v>209</v>
      </c>
      <c r="B213" s="63"/>
      <c r="C213" s="63"/>
      <c r="D213" s="63"/>
      <c r="E213" s="64"/>
      <c r="F213" s="64"/>
      <c r="G213" s="65"/>
      <c r="H213" s="65"/>
      <c r="I213" s="65"/>
      <c r="J213" s="65"/>
      <c r="K213" s="65"/>
      <c r="L213" s="65"/>
      <c r="M213" s="65"/>
      <c r="N213" s="245">
        <f t="shared" si="4"/>
        <v>0</v>
      </c>
      <c r="O213" s="66"/>
      <c r="P213" s="66"/>
      <c r="Q213" s="67"/>
      <c r="R213" s="68"/>
      <c r="S213" s="48"/>
      <c r="T213" s="257"/>
      <c r="U213" s="262"/>
      <c r="V213" s="262"/>
      <c r="W213" s="262"/>
      <c r="X213" s="275"/>
      <c r="Y213" s="262"/>
      <c r="Z213" s="262"/>
      <c r="AA213" s="262"/>
      <c r="AB213" s="262"/>
      <c r="AC213" s="262"/>
      <c r="AD213" s="262"/>
      <c r="AE213" s="262"/>
      <c r="AF213" s="262"/>
      <c r="AG213" s="262">
        <v>0</v>
      </c>
      <c r="AH213" s="263"/>
      <c r="AI213" s="263"/>
      <c r="AJ213" s="262"/>
      <c r="AK213" s="267"/>
    </row>
    <row r="214" spans="1:37" s="62" customFormat="1" ht="39.950000000000003" customHeight="1" x14ac:dyDescent="0.2">
      <c r="A214" s="55">
        <v>210</v>
      </c>
      <c r="B214" s="63"/>
      <c r="C214" s="63"/>
      <c r="D214" s="63"/>
      <c r="E214" s="64"/>
      <c r="F214" s="64"/>
      <c r="G214" s="65"/>
      <c r="H214" s="65"/>
      <c r="I214" s="65"/>
      <c r="J214" s="65"/>
      <c r="K214" s="65"/>
      <c r="L214" s="65"/>
      <c r="M214" s="65"/>
      <c r="N214" s="245">
        <f t="shared" si="4"/>
        <v>0</v>
      </c>
      <c r="O214" s="66"/>
      <c r="P214" s="66"/>
      <c r="Q214" s="67"/>
      <c r="R214" s="68"/>
      <c r="S214" s="48"/>
      <c r="T214" s="257"/>
      <c r="U214" s="262"/>
      <c r="V214" s="262"/>
      <c r="W214" s="262"/>
      <c r="X214" s="275"/>
      <c r="Y214" s="262"/>
      <c r="Z214" s="262"/>
      <c r="AA214" s="262"/>
      <c r="AB214" s="262"/>
      <c r="AC214" s="262"/>
      <c r="AD214" s="262"/>
      <c r="AE214" s="262"/>
      <c r="AF214" s="262"/>
      <c r="AG214" s="262">
        <v>0</v>
      </c>
      <c r="AH214" s="263"/>
      <c r="AI214" s="263"/>
      <c r="AJ214" s="262"/>
      <c r="AK214" s="267"/>
    </row>
    <row r="215" spans="1:37" s="62" customFormat="1" ht="39.950000000000003" customHeight="1" x14ac:dyDescent="0.2">
      <c r="A215" s="55">
        <v>211</v>
      </c>
      <c r="B215" s="63"/>
      <c r="C215" s="63"/>
      <c r="D215" s="63"/>
      <c r="E215" s="64"/>
      <c r="F215" s="64"/>
      <c r="G215" s="65"/>
      <c r="H215" s="65"/>
      <c r="I215" s="65"/>
      <c r="J215" s="65"/>
      <c r="K215" s="65"/>
      <c r="L215" s="65"/>
      <c r="M215" s="65"/>
      <c r="N215" s="245">
        <f t="shared" si="4"/>
        <v>0</v>
      </c>
      <c r="O215" s="66"/>
      <c r="P215" s="66"/>
      <c r="Q215" s="67"/>
      <c r="R215" s="68"/>
      <c r="S215" s="48"/>
      <c r="T215" s="257"/>
      <c r="U215" s="262"/>
      <c r="V215" s="262"/>
      <c r="W215" s="262"/>
      <c r="X215" s="275"/>
      <c r="Y215" s="262"/>
      <c r="Z215" s="262"/>
      <c r="AA215" s="262"/>
      <c r="AB215" s="262"/>
      <c r="AC215" s="262"/>
      <c r="AD215" s="262"/>
      <c r="AE215" s="262"/>
      <c r="AF215" s="262"/>
      <c r="AG215" s="262">
        <v>0</v>
      </c>
      <c r="AH215" s="263"/>
      <c r="AI215" s="263"/>
      <c r="AJ215" s="262"/>
      <c r="AK215" s="267"/>
    </row>
    <row r="216" spans="1:37" s="62" customFormat="1" ht="39.950000000000003" customHeight="1" x14ac:dyDescent="0.2">
      <c r="A216" s="55">
        <v>212</v>
      </c>
      <c r="B216" s="63"/>
      <c r="C216" s="63"/>
      <c r="D216" s="63"/>
      <c r="E216" s="64"/>
      <c r="F216" s="64"/>
      <c r="G216" s="65"/>
      <c r="H216" s="65"/>
      <c r="I216" s="65"/>
      <c r="J216" s="65"/>
      <c r="K216" s="65"/>
      <c r="L216" s="65"/>
      <c r="M216" s="65"/>
      <c r="N216" s="245">
        <f t="shared" si="4"/>
        <v>0</v>
      </c>
      <c r="O216" s="66"/>
      <c r="P216" s="66"/>
      <c r="Q216" s="67"/>
      <c r="R216" s="68"/>
      <c r="S216" s="48"/>
      <c r="T216" s="257"/>
      <c r="U216" s="262"/>
      <c r="V216" s="262"/>
      <c r="W216" s="262"/>
      <c r="X216" s="275"/>
      <c r="Y216" s="262"/>
      <c r="Z216" s="262"/>
      <c r="AA216" s="262"/>
      <c r="AB216" s="262"/>
      <c r="AC216" s="262"/>
      <c r="AD216" s="262"/>
      <c r="AE216" s="262"/>
      <c r="AF216" s="262"/>
      <c r="AG216" s="262">
        <v>0</v>
      </c>
      <c r="AH216" s="263"/>
      <c r="AI216" s="263"/>
      <c r="AJ216" s="262"/>
      <c r="AK216" s="267"/>
    </row>
    <row r="217" spans="1:37" s="62" customFormat="1" ht="39.950000000000003" customHeight="1" x14ac:dyDescent="0.2">
      <c r="A217" s="55">
        <v>213</v>
      </c>
      <c r="B217" s="63"/>
      <c r="C217" s="63"/>
      <c r="D217" s="63"/>
      <c r="E217" s="64"/>
      <c r="F217" s="64"/>
      <c r="G217" s="65"/>
      <c r="H217" s="65"/>
      <c r="I217" s="65"/>
      <c r="J217" s="72"/>
      <c r="K217" s="65"/>
      <c r="L217" s="65"/>
      <c r="M217" s="65"/>
      <c r="N217" s="245">
        <f t="shared" si="4"/>
        <v>0</v>
      </c>
      <c r="O217" s="66"/>
      <c r="P217" s="66"/>
      <c r="Q217" s="67"/>
      <c r="R217" s="68"/>
      <c r="S217" s="48"/>
      <c r="T217" s="257"/>
      <c r="U217" s="262"/>
      <c r="V217" s="262"/>
      <c r="W217" s="262"/>
      <c r="X217" s="275"/>
      <c r="Y217" s="262"/>
      <c r="Z217" s="262"/>
      <c r="AA217" s="262"/>
      <c r="AB217" s="262"/>
      <c r="AC217" s="262"/>
      <c r="AD217" s="262"/>
      <c r="AE217" s="262"/>
      <c r="AF217" s="262"/>
      <c r="AG217" s="262">
        <v>0</v>
      </c>
      <c r="AH217" s="263"/>
      <c r="AI217" s="263"/>
      <c r="AJ217" s="262"/>
      <c r="AK217" s="267"/>
    </row>
    <row r="218" spans="1:37" s="62" customFormat="1" ht="39.950000000000003" customHeight="1" x14ac:dyDescent="0.2">
      <c r="A218" s="55">
        <v>214</v>
      </c>
      <c r="B218" s="63"/>
      <c r="C218" s="63"/>
      <c r="D218" s="63"/>
      <c r="E218" s="64"/>
      <c r="F218" s="64"/>
      <c r="G218" s="65"/>
      <c r="H218" s="65"/>
      <c r="I218" s="65"/>
      <c r="J218" s="65"/>
      <c r="K218" s="65"/>
      <c r="L218" s="65"/>
      <c r="M218" s="65"/>
      <c r="N218" s="245">
        <f t="shared" si="4"/>
        <v>0</v>
      </c>
      <c r="O218" s="66"/>
      <c r="P218" s="66"/>
      <c r="Q218" s="67"/>
      <c r="R218" s="68"/>
      <c r="S218" s="48"/>
      <c r="T218" s="257"/>
      <c r="U218" s="262"/>
      <c r="V218" s="262"/>
      <c r="W218" s="262"/>
      <c r="X218" s="275"/>
      <c r="Y218" s="262"/>
      <c r="Z218" s="262"/>
      <c r="AA218" s="262"/>
      <c r="AB218" s="262"/>
      <c r="AC218" s="262"/>
      <c r="AD218" s="262"/>
      <c r="AE218" s="262"/>
      <c r="AF218" s="262"/>
      <c r="AG218" s="262">
        <v>0</v>
      </c>
      <c r="AH218" s="263"/>
      <c r="AI218" s="263"/>
      <c r="AJ218" s="262"/>
      <c r="AK218" s="267"/>
    </row>
    <row r="219" spans="1:37" s="62" customFormat="1" ht="39.950000000000003" customHeight="1" x14ac:dyDescent="0.2">
      <c r="A219" s="55">
        <v>215</v>
      </c>
      <c r="B219" s="63"/>
      <c r="C219" s="69"/>
      <c r="D219" s="69"/>
      <c r="E219" s="70"/>
      <c r="F219" s="70"/>
      <c r="G219" s="71"/>
      <c r="H219" s="71"/>
      <c r="I219" s="71"/>
      <c r="J219" s="71"/>
      <c r="K219" s="71"/>
      <c r="L219" s="71"/>
      <c r="M219" s="71"/>
      <c r="N219" s="245">
        <f t="shared" si="4"/>
        <v>0</v>
      </c>
      <c r="O219" s="66"/>
      <c r="P219" s="66"/>
      <c r="Q219" s="67"/>
      <c r="R219" s="68"/>
      <c r="S219" s="48"/>
      <c r="T219" s="257"/>
      <c r="U219" s="262"/>
      <c r="V219" s="262"/>
      <c r="W219" s="262"/>
      <c r="X219" s="275"/>
      <c r="Y219" s="262"/>
      <c r="Z219" s="262"/>
      <c r="AA219" s="262"/>
      <c r="AB219" s="262"/>
      <c r="AC219" s="262"/>
      <c r="AD219" s="262"/>
      <c r="AE219" s="262"/>
      <c r="AF219" s="262"/>
      <c r="AG219" s="262">
        <v>0</v>
      </c>
      <c r="AH219" s="263"/>
      <c r="AI219" s="263"/>
      <c r="AJ219" s="262"/>
      <c r="AK219" s="267"/>
    </row>
    <row r="220" spans="1:37" s="62" customFormat="1" ht="39.950000000000003" customHeight="1" x14ac:dyDescent="0.2">
      <c r="A220" s="55">
        <v>216</v>
      </c>
      <c r="B220" s="63"/>
      <c r="C220" s="63"/>
      <c r="D220" s="63"/>
      <c r="E220" s="64"/>
      <c r="F220" s="64"/>
      <c r="G220" s="65"/>
      <c r="H220" s="65"/>
      <c r="I220" s="65"/>
      <c r="J220" s="65"/>
      <c r="K220" s="65"/>
      <c r="L220" s="65"/>
      <c r="M220" s="65"/>
      <c r="N220" s="245">
        <f t="shared" si="4"/>
        <v>0</v>
      </c>
      <c r="O220" s="66"/>
      <c r="P220" s="66"/>
      <c r="Q220" s="67"/>
      <c r="R220" s="68"/>
      <c r="S220" s="48"/>
      <c r="T220" s="257"/>
      <c r="U220" s="262"/>
      <c r="V220" s="262"/>
      <c r="W220" s="262"/>
      <c r="X220" s="275"/>
      <c r="Y220" s="262"/>
      <c r="Z220" s="262"/>
      <c r="AA220" s="262"/>
      <c r="AB220" s="262"/>
      <c r="AC220" s="262"/>
      <c r="AD220" s="262"/>
      <c r="AE220" s="262"/>
      <c r="AF220" s="262"/>
      <c r="AG220" s="262">
        <v>0</v>
      </c>
      <c r="AH220" s="263"/>
      <c r="AI220" s="263"/>
      <c r="AJ220" s="262"/>
      <c r="AK220" s="267"/>
    </row>
    <row r="221" spans="1:37" s="62" customFormat="1" ht="39.950000000000003" customHeight="1" x14ac:dyDescent="0.2">
      <c r="A221" s="55">
        <v>217</v>
      </c>
      <c r="B221" s="63"/>
      <c r="C221" s="63"/>
      <c r="D221" s="63"/>
      <c r="E221" s="64"/>
      <c r="F221" s="64"/>
      <c r="G221" s="65"/>
      <c r="H221" s="65"/>
      <c r="I221" s="65"/>
      <c r="J221" s="65"/>
      <c r="K221" s="65"/>
      <c r="L221" s="65"/>
      <c r="M221" s="65"/>
      <c r="N221" s="245">
        <f t="shared" si="4"/>
        <v>0</v>
      </c>
      <c r="O221" s="66"/>
      <c r="P221" s="66"/>
      <c r="Q221" s="67"/>
      <c r="R221" s="68"/>
      <c r="S221" s="48"/>
      <c r="T221" s="257"/>
      <c r="U221" s="262"/>
      <c r="V221" s="262"/>
      <c r="W221" s="262"/>
      <c r="X221" s="275"/>
      <c r="Y221" s="262"/>
      <c r="Z221" s="262"/>
      <c r="AA221" s="262"/>
      <c r="AB221" s="262"/>
      <c r="AC221" s="262"/>
      <c r="AD221" s="262"/>
      <c r="AE221" s="262"/>
      <c r="AF221" s="262"/>
      <c r="AG221" s="262">
        <v>0</v>
      </c>
      <c r="AH221" s="263"/>
      <c r="AI221" s="263"/>
      <c r="AJ221" s="262"/>
      <c r="AK221" s="267"/>
    </row>
    <row r="222" spans="1:37" s="62" customFormat="1" ht="39.950000000000003" customHeight="1" x14ac:dyDescent="0.2">
      <c r="A222" s="55">
        <v>218</v>
      </c>
      <c r="B222" s="63"/>
      <c r="C222" s="63"/>
      <c r="D222" s="63"/>
      <c r="E222" s="64"/>
      <c r="F222" s="64"/>
      <c r="G222" s="65"/>
      <c r="H222" s="65"/>
      <c r="I222" s="65"/>
      <c r="J222" s="65"/>
      <c r="K222" s="65"/>
      <c r="L222" s="65"/>
      <c r="M222" s="65"/>
      <c r="N222" s="245">
        <f t="shared" si="4"/>
        <v>0</v>
      </c>
      <c r="O222" s="66"/>
      <c r="P222" s="66"/>
      <c r="Q222" s="67"/>
      <c r="R222" s="68"/>
      <c r="S222" s="48"/>
      <c r="T222" s="257"/>
      <c r="U222" s="262"/>
      <c r="V222" s="262"/>
      <c r="W222" s="262"/>
      <c r="X222" s="275"/>
      <c r="Y222" s="262"/>
      <c r="Z222" s="262"/>
      <c r="AA222" s="262"/>
      <c r="AB222" s="262"/>
      <c r="AC222" s="262"/>
      <c r="AD222" s="262"/>
      <c r="AE222" s="262"/>
      <c r="AF222" s="262"/>
      <c r="AG222" s="262">
        <v>0</v>
      </c>
      <c r="AH222" s="263"/>
      <c r="AI222" s="263"/>
      <c r="AJ222" s="262"/>
      <c r="AK222" s="267"/>
    </row>
    <row r="223" spans="1:37" s="62" customFormat="1" ht="39.950000000000003" customHeight="1" x14ac:dyDescent="0.2">
      <c r="A223" s="55">
        <v>219</v>
      </c>
      <c r="B223" s="63"/>
      <c r="C223" s="63"/>
      <c r="D223" s="63"/>
      <c r="E223" s="64"/>
      <c r="F223" s="64"/>
      <c r="G223" s="65"/>
      <c r="H223" s="65"/>
      <c r="I223" s="65"/>
      <c r="J223" s="65"/>
      <c r="K223" s="65"/>
      <c r="L223" s="65"/>
      <c r="M223" s="65"/>
      <c r="N223" s="245">
        <f t="shared" si="4"/>
        <v>0</v>
      </c>
      <c r="O223" s="66"/>
      <c r="P223" s="66"/>
      <c r="Q223" s="67"/>
      <c r="R223" s="68"/>
      <c r="S223" s="48"/>
      <c r="T223" s="257"/>
      <c r="U223" s="262"/>
      <c r="V223" s="262"/>
      <c r="W223" s="262"/>
      <c r="X223" s="275"/>
      <c r="Y223" s="262"/>
      <c r="Z223" s="262"/>
      <c r="AA223" s="262"/>
      <c r="AB223" s="262"/>
      <c r="AC223" s="262"/>
      <c r="AD223" s="262"/>
      <c r="AE223" s="262"/>
      <c r="AF223" s="262"/>
      <c r="AG223" s="262">
        <v>0</v>
      </c>
      <c r="AH223" s="263"/>
      <c r="AI223" s="263"/>
      <c r="AJ223" s="262"/>
      <c r="AK223" s="267"/>
    </row>
    <row r="224" spans="1:37" s="62" customFormat="1" ht="39.950000000000003" customHeight="1" x14ac:dyDescent="0.2">
      <c r="A224" s="55">
        <v>220</v>
      </c>
      <c r="B224" s="63"/>
      <c r="C224" s="63"/>
      <c r="D224" s="63"/>
      <c r="E224" s="64"/>
      <c r="F224" s="64"/>
      <c r="G224" s="65"/>
      <c r="H224" s="65"/>
      <c r="I224" s="65"/>
      <c r="J224" s="65"/>
      <c r="K224" s="65"/>
      <c r="L224" s="65"/>
      <c r="M224" s="65"/>
      <c r="N224" s="245">
        <f t="shared" si="4"/>
        <v>0</v>
      </c>
      <c r="O224" s="66"/>
      <c r="P224" s="66"/>
      <c r="Q224" s="67"/>
      <c r="R224" s="68"/>
      <c r="S224" s="48"/>
      <c r="T224" s="257"/>
      <c r="U224" s="262"/>
      <c r="V224" s="262"/>
      <c r="W224" s="262"/>
      <c r="X224" s="275"/>
      <c r="Y224" s="262"/>
      <c r="Z224" s="262"/>
      <c r="AA224" s="262"/>
      <c r="AB224" s="262"/>
      <c r="AC224" s="262"/>
      <c r="AD224" s="262"/>
      <c r="AE224" s="262"/>
      <c r="AF224" s="262"/>
      <c r="AG224" s="262">
        <v>0</v>
      </c>
      <c r="AH224" s="263"/>
      <c r="AI224" s="263"/>
      <c r="AJ224" s="262"/>
      <c r="AK224" s="267"/>
    </row>
    <row r="225" spans="1:37" s="62" customFormat="1" ht="39.950000000000003" customHeight="1" x14ac:dyDescent="0.2">
      <c r="A225" s="55">
        <v>221</v>
      </c>
      <c r="B225" s="63"/>
      <c r="C225" s="63"/>
      <c r="D225" s="63"/>
      <c r="E225" s="64"/>
      <c r="F225" s="64"/>
      <c r="G225" s="65"/>
      <c r="H225" s="65"/>
      <c r="I225" s="65"/>
      <c r="J225" s="65"/>
      <c r="K225" s="65"/>
      <c r="L225" s="65"/>
      <c r="M225" s="65"/>
      <c r="N225" s="245">
        <f t="shared" si="4"/>
        <v>0</v>
      </c>
      <c r="O225" s="66"/>
      <c r="P225" s="66"/>
      <c r="Q225" s="67"/>
      <c r="R225" s="68"/>
      <c r="S225" s="48"/>
      <c r="T225" s="257"/>
      <c r="U225" s="262"/>
      <c r="V225" s="262"/>
      <c r="W225" s="262"/>
      <c r="X225" s="275"/>
      <c r="Y225" s="262"/>
      <c r="Z225" s="262"/>
      <c r="AA225" s="262"/>
      <c r="AB225" s="262"/>
      <c r="AC225" s="262"/>
      <c r="AD225" s="262"/>
      <c r="AE225" s="262"/>
      <c r="AF225" s="262"/>
      <c r="AG225" s="262">
        <v>0</v>
      </c>
      <c r="AH225" s="263"/>
      <c r="AI225" s="263"/>
      <c r="AJ225" s="262"/>
      <c r="AK225" s="267"/>
    </row>
    <row r="226" spans="1:37" s="62" customFormat="1" ht="39.950000000000003" customHeight="1" x14ac:dyDescent="0.2">
      <c r="A226" s="55">
        <v>222</v>
      </c>
      <c r="B226" s="63"/>
      <c r="C226" s="63"/>
      <c r="D226" s="63"/>
      <c r="E226" s="64"/>
      <c r="F226" s="64"/>
      <c r="G226" s="65"/>
      <c r="H226" s="65"/>
      <c r="I226" s="65"/>
      <c r="J226" s="65"/>
      <c r="K226" s="65"/>
      <c r="L226" s="65"/>
      <c r="M226" s="65"/>
      <c r="N226" s="245">
        <f t="shared" si="4"/>
        <v>0</v>
      </c>
      <c r="O226" s="66"/>
      <c r="P226" s="66"/>
      <c r="Q226" s="67"/>
      <c r="R226" s="68"/>
      <c r="S226" s="48"/>
      <c r="T226" s="257"/>
      <c r="U226" s="262"/>
      <c r="V226" s="262"/>
      <c r="W226" s="262"/>
      <c r="X226" s="275"/>
      <c r="Y226" s="262"/>
      <c r="Z226" s="262"/>
      <c r="AA226" s="262"/>
      <c r="AB226" s="262"/>
      <c r="AC226" s="262"/>
      <c r="AD226" s="262"/>
      <c r="AE226" s="262"/>
      <c r="AF226" s="262"/>
      <c r="AG226" s="262">
        <v>0</v>
      </c>
      <c r="AH226" s="263"/>
      <c r="AI226" s="263"/>
      <c r="AJ226" s="262"/>
      <c r="AK226" s="267"/>
    </row>
    <row r="227" spans="1:37" s="62" customFormat="1" ht="39.950000000000003" customHeight="1" x14ac:dyDescent="0.2">
      <c r="A227" s="55">
        <v>223</v>
      </c>
      <c r="B227" s="63"/>
      <c r="C227" s="63"/>
      <c r="D227" s="63"/>
      <c r="E227" s="64"/>
      <c r="F227" s="64"/>
      <c r="G227" s="65"/>
      <c r="H227" s="65"/>
      <c r="I227" s="65"/>
      <c r="J227" s="72"/>
      <c r="K227" s="65"/>
      <c r="L227" s="65"/>
      <c r="M227" s="65"/>
      <c r="N227" s="245">
        <f t="shared" si="4"/>
        <v>0</v>
      </c>
      <c r="O227" s="66"/>
      <c r="P227" s="66"/>
      <c r="Q227" s="67"/>
      <c r="R227" s="68"/>
      <c r="S227" s="48"/>
      <c r="T227" s="257"/>
      <c r="U227" s="262"/>
      <c r="V227" s="262"/>
      <c r="W227" s="262"/>
      <c r="X227" s="275"/>
      <c r="Y227" s="262"/>
      <c r="Z227" s="262"/>
      <c r="AA227" s="262"/>
      <c r="AB227" s="262"/>
      <c r="AC227" s="262"/>
      <c r="AD227" s="262"/>
      <c r="AE227" s="262"/>
      <c r="AF227" s="262"/>
      <c r="AG227" s="262">
        <v>0</v>
      </c>
      <c r="AH227" s="263"/>
      <c r="AI227" s="263"/>
      <c r="AJ227" s="262"/>
      <c r="AK227" s="267"/>
    </row>
    <row r="228" spans="1:37" s="62" customFormat="1" ht="39.950000000000003" customHeight="1" x14ac:dyDescent="0.2">
      <c r="A228" s="55">
        <v>224</v>
      </c>
      <c r="B228" s="63"/>
      <c r="C228" s="63"/>
      <c r="D228" s="63"/>
      <c r="E228" s="64"/>
      <c r="F228" s="64"/>
      <c r="G228" s="65"/>
      <c r="H228" s="65"/>
      <c r="I228" s="65"/>
      <c r="J228" s="65"/>
      <c r="K228" s="65"/>
      <c r="L228" s="65"/>
      <c r="M228" s="65"/>
      <c r="N228" s="245">
        <f t="shared" si="4"/>
        <v>0</v>
      </c>
      <c r="O228" s="66"/>
      <c r="P228" s="66"/>
      <c r="Q228" s="67"/>
      <c r="R228" s="68"/>
      <c r="S228" s="48"/>
      <c r="T228" s="257"/>
      <c r="U228" s="262"/>
      <c r="V228" s="262"/>
      <c r="W228" s="262"/>
      <c r="X228" s="275"/>
      <c r="Y228" s="262"/>
      <c r="Z228" s="262"/>
      <c r="AA228" s="262"/>
      <c r="AB228" s="262"/>
      <c r="AC228" s="262"/>
      <c r="AD228" s="262"/>
      <c r="AE228" s="262"/>
      <c r="AF228" s="262"/>
      <c r="AG228" s="262">
        <v>0</v>
      </c>
      <c r="AH228" s="263"/>
      <c r="AI228" s="263"/>
      <c r="AJ228" s="262"/>
      <c r="AK228" s="267"/>
    </row>
    <row r="229" spans="1:37" s="62" customFormat="1" ht="39.950000000000003" customHeight="1" x14ac:dyDescent="0.2">
      <c r="A229" s="55">
        <v>225</v>
      </c>
      <c r="B229" s="63"/>
      <c r="C229" s="63"/>
      <c r="D229" s="63"/>
      <c r="E229" s="64"/>
      <c r="F229" s="64"/>
      <c r="G229" s="65"/>
      <c r="H229" s="65"/>
      <c r="I229" s="65"/>
      <c r="J229" s="65"/>
      <c r="K229" s="65"/>
      <c r="L229" s="65"/>
      <c r="M229" s="65"/>
      <c r="N229" s="245">
        <f t="shared" si="4"/>
        <v>0</v>
      </c>
      <c r="O229" s="66"/>
      <c r="P229" s="66"/>
      <c r="Q229" s="67"/>
      <c r="R229" s="68"/>
      <c r="S229" s="48"/>
      <c r="T229" s="257"/>
      <c r="U229" s="262"/>
      <c r="V229" s="262"/>
      <c r="W229" s="262"/>
      <c r="X229" s="275"/>
      <c r="Y229" s="262"/>
      <c r="Z229" s="262"/>
      <c r="AA229" s="262"/>
      <c r="AB229" s="262"/>
      <c r="AC229" s="262"/>
      <c r="AD229" s="262"/>
      <c r="AE229" s="262"/>
      <c r="AF229" s="262"/>
      <c r="AG229" s="262">
        <v>0</v>
      </c>
      <c r="AH229" s="263"/>
      <c r="AI229" s="263"/>
      <c r="AJ229" s="262"/>
      <c r="AK229" s="267"/>
    </row>
    <row r="230" spans="1:37" s="62" customFormat="1" ht="39.950000000000003" customHeight="1" x14ac:dyDescent="0.2">
      <c r="A230" s="55">
        <v>226</v>
      </c>
      <c r="B230" s="63"/>
      <c r="C230" s="63"/>
      <c r="D230" s="63"/>
      <c r="E230" s="64"/>
      <c r="F230" s="64"/>
      <c r="G230" s="65"/>
      <c r="H230" s="65"/>
      <c r="I230" s="65"/>
      <c r="J230" s="65"/>
      <c r="K230" s="65"/>
      <c r="L230" s="65"/>
      <c r="M230" s="65"/>
      <c r="N230" s="245">
        <f t="shared" si="4"/>
        <v>0</v>
      </c>
      <c r="O230" s="66"/>
      <c r="P230" s="66"/>
      <c r="Q230" s="67"/>
      <c r="R230" s="68"/>
      <c r="S230" s="48"/>
      <c r="T230" s="257"/>
      <c r="U230" s="262"/>
      <c r="V230" s="262"/>
      <c r="W230" s="262"/>
      <c r="X230" s="275"/>
      <c r="Y230" s="262"/>
      <c r="Z230" s="262"/>
      <c r="AA230" s="262"/>
      <c r="AB230" s="262"/>
      <c r="AC230" s="262"/>
      <c r="AD230" s="262"/>
      <c r="AE230" s="262"/>
      <c r="AF230" s="262"/>
      <c r="AG230" s="262">
        <v>0</v>
      </c>
      <c r="AH230" s="263"/>
      <c r="AI230" s="263"/>
      <c r="AJ230" s="262"/>
      <c r="AK230" s="267"/>
    </row>
    <row r="231" spans="1:37" s="62" customFormat="1" ht="39.950000000000003" customHeight="1" x14ac:dyDescent="0.2">
      <c r="A231" s="55">
        <v>227</v>
      </c>
      <c r="B231" s="63"/>
      <c r="C231" s="63"/>
      <c r="D231" s="63"/>
      <c r="E231" s="64"/>
      <c r="F231" s="64"/>
      <c r="G231" s="65"/>
      <c r="H231" s="65"/>
      <c r="I231" s="65"/>
      <c r="J231" s="65"/>
      <c r="K231" s="65"/>
      <c r="L231" s="65"/>
      <c r="M231" s="65"/>
      <c r="N231" s="245">
        <f t="shared" si="4"/>
        <v>0</v>
      </c>
      <c r="O231" s="66"/>
      <c r="P231" s="66"/>
      <c r="Q231" s="67"/>
      <c r="R231" s="68"/>
      <c r="S231" s="48"/>
      <c r="T231" s="257"/>
      <c r="U231" s="262"/>
      <c r="V231" s="262"/>
      <c r="W231" s="262"/>
      <c r="X231" s="275"/>
      <c r="Y231" s="262"/>
      <c r="Z231" s="262"/>
      <c r="AA231" s="262"/>
      <c r="AB231" s="262"/>
      <c r="AC231" s="262"/>
      <c r="AD231" s="262"/>
      <c r="AE231" s="262"/>
      <c r="AF231" s="262"/>
      <c r="AG231" s="262">
        <v>0</v>
      </c>
      <c r="AH231" s="263"/>
      <c r="AI231" s="263"/>
      <c r="AJ231" s="262"/>
      <c r="AK231" s="267"/>
    </row>
    <row r="232" spans="1:37" s="62" customFormat="1" ht="39.950000000000003" customHeight="1" x14ac:dyDescent="0.2">
      <c r="A232" s="55">
        <v>228</v>
      </c>
      <c r="B232" s="63"/>
      <c r="C232" s="63"/>
      <c r="D232" s="63"/>
      <c r="E232" s="64"/>
      <c r="F232" s="64"/>
      <c r="G232" s="65"/>
      <c r="H232" s="65"/>
      <c r="I232" s="65"/>
      <c r="J232" s="65"/>
      <c r="K232" s="65"/>
      <c r="L232" s="65"/>
      <c r="M232" s="65"/>
      <c r="N232" s="245">
        <f t="shared" si="4"/>
        <v>0</v>
      </c>
      <c r="O232" s="66"/>
      <c r="P232" s="66"/>
      <c r="Q232" s="67"/>
      <c r="R232" s="68"/>
      <c r="S232" s="48"/>
      <c r="T232" s="257"/>
      <c r="U232" s="262"/>
      <c r="V232" s="262"/>
      <c r="W232" s="262"/>
      <c r="X232" s="275"/>
      <c r="Y232" s="262"/>
      <c r="Z232" s="262"/>
      <c r="AA232" s="262"/>
      <c r="AB232" s="262"/>
      <c r="AC232" s="262"/>
      <c r="AD232" s="262"/>
      <c r="AE232" s="262"/>
      <c r="AF232" s="262"/>
      <c r="AG232" s="262">
        <v>0</v>
      </c>
      <c r="AH232" s="263"/>
      <c r="AI232" s="263"/>
      <c r="AJ232" s="262"/>
      <c r="AK232" s="267"/>
    </row>
    <row r="233" spans="1:37" s="62" customFormat="1" ht="39.950000000000003" customHeight="1" x14ac:dyDescent="0.2">
      <c r="A233" s="55">
        <v>229</v>
      </c>
      <c r="B233" s="63"/>
      <c r="C233" s="63"/>
      <c r="D233" s="63"/>
      <c r="E233" s="64"/>
      <c r="F233" s="64"/>
      <c r="G233" s="65"/>
      <c r="H233" s="65"/>
      <c r="I233" s="65"/>
      <c r="J233" s="65"/>
      <c r="K233" s="65"/>
      <c r="L233" s="65"/>
      <c r="M233" s="65"/>
      <c r="N233" s="245">
        <f t="shared" si="4"/>
        <v>0</v>
      </c>
      <c r="O233" s="66"/>
      <c r="P233" s="66"/>
      <c r="Q233" s="67"/>
      <c r="R233" s="68"/>
      <c r="S233" s="48"/>
      <c r="T233" s="257"/>
      <c r="U233" s="262"/>
      <c r="V233" s="262"/>
      <c r="W233" s="262"/>
      <c r="X233" s="275"/>
      <c r="Y233" s="262"/>
      <c r="Z233" s="262"/>
      <c r="AA233" s="262"/>
      <c r="AB233" s="262"/>
      <c r="AC233" s="262"/>
      <c r="AD233" s="262"/>
      <c r="AE233" s="262"/>
      <c r="AF233" s="262"/>
      <c r="AG233" s="262">
        <v>0</v>
      </c>
      <c r="AH233" s="263"/>
      <c r="AI233" s="263"/>
      <c r="AJ233" s="262"/>
      <c r="AK233" s="267"/>
    </row>
    <row r="234" spans="1:37" s="62" customFormat="1" ht="39.950000000000003" customHeight="1" x14ac:dyDescent="0.2">
      <c r="A234" s="55">
        <v>230</v>
      </c>
      <c r="B234" s="63"/>
      <c r="C234" s="63"/>
      <c r="D234" s="63"/>
      <c r="E234" s="64"/>
      <c r="F234" s="64"/>
      <c r="G234" s="65"/>
      <c r="H234" s="65"/>
      <c r="I234" s="65"/>
      <c r="J234" s="65"/>
      <c r="K234" s="65"/>
      <c r="L234" s="65"/>
      <c r="M234" s="65"/>
      <c r="N234" s="245">
        <f t="shared" si="4"/>
        <v>0</v>
      </c>
      <c r="O234" s="66"/>
      <c r="P234" s="66"/>
      <c r="Q234" s="67"/>
      <c r="R234" s="68"/>
      <c r="S234" s="48"/>
      <c r="T234" s="257"/>
      <c r="U234" s="262"/>
      <c r="V234" s="262"/>
      <c r="W234" s="262"/>
      <c r="X234" s="275"/>
      <c r="Y234" s="262"/>
      <c r="Z234" s="262"/>
      <c r="AA234" s="262"/>
      <c r="AB234" s="262"/>
      <c r="AC234" s="262"/>
      <c r="AD234" s="262"/>
      <c r="AE234" s="262"/>
      <c r="AF234" s="262"/>
      <c r="AG234" s="262">
        <v>0</v>
      </c>
      <c r="AH234" s="263"/>
      <c r="AI234" s="263"/>
      <c r="AJ234" s="262"/>
      <c r="AK234" s="267"/>
    </row>
    <row r="235" spans="1:37" s="62" customFormat="1" ht="39.950000000000003" customHeight="1" x14ac:dyDescent="0.2">
      <c r="A235" s="55">
        <v>231</v>
      </c>
      <c r="B235" s="63"/>
      <c r="C235" s="63"/>
      <c r="D235" s="63"/>
      <c r="E235" s="64"/>
      <c r="F235" s="64"/>
      <c r="G235" s="65"/>
      <c r="H235" s="65"/>
      <c r="I235" s="65"/>
      <c r="J235" s="65"/>
      <c r="K235" s="65"/>
      <c r="L235" s="65"/>
      <c r="M235" s="65"/>
      <c r="N235" s="245">
        <f t="shared" si="4"/>
        <v>0</v>
      </c>
      <c r="O235" s="66"/>
      <c r="P235" s="66"/>
      <c r="Q235" s="67"/>
      <c r="R235" s="68"/>
      <c r="S235" s="48"/>
      <c r="T235" s="257"/>
      <c r="U235" s="262"/>
      <c r="V235" s="262"/>
      <c r="W235" s="262"/>
      <c r="X235" s="275"/>
      <c r="Y235" s="262"/>
      <c r="Z235" s="262"/>
      <c r="AA235" s="262"/>
      <c r="AB235" s="262"/>
      <c r="AC235" s="262"/>
      <c r="AD235" s="262"/>
      <c r="AE235" s="262"/>
      <c r="AF235" s="262"/>
      <c r="AG235" s="262">
        <v>0</v>
      </c>
      <c r="AH235" s="263"/>
      <c r="AI235" s="263"/>
      <c r="AJ235" s="262"/>
      <c r="AK235" s="267"/>
    </row>
    <row r="236" spans="1:37" s="62" customFormat="1" ht="39.950000000000003" customHeight="1" x14ac:dyDescent="0.2">
      <c r="A236" s="55">
        <v>232</v>
      </c>
      <c r="B236" s="63"/>
      <c r="C236" s="63"/>
      <c r="D236" s="63"/>
      <c r="E236" s="64"/>
      <c r="F236" s="64"/>
      <c r="G236" s="65"/>
      <c r="H236" s="65"/>
      <c r="I236" s="65"/>
      <c r="J236" s="65"/>
      <c r="K236" s="65"/>
      <c r="L236" s="65"/>
      <c r="M236" s="65"/>
      <c r="N236" s="245">
        <f t="shared" si="4"/>
        <v>0</v>
      </c>
      <c r="O236" s="66"/>
      <c r="P236" s="66"/>
      <c r="Q236" s="67"/>
      <c r="R236" s="68"/>
      <c r="S236" s="48"/>
      <c r="T236" s="257"/>
      <c r="U236" s="262"/>
      <c r="V236" s="262"/>
      <c r="W236" s="262"/>
      <c r="X236" s="275"/>
      <c r="Y236" s="262"/>
      <c r="Z236" s="262"/>
      <c r="AA236" s="262"/>
      <c r="AB236" s="262"/>
      <c r="AC236" s="262"/>
      <c r="AD236" s="262"/>
      <c r="AE236" s="262"/>
      <c r="AF236" s="262"/>
      <c r="AG236" s="262">
        <v>0</v>
      </c>
      <c r="AH236" s="263"/>
      <c r="AI236" s="263"/>
      <c r="AJ236" s="262"/>
      <c r="AK236" s="267"/>
    </row>
    <row r="237" spans="1:37" s="62" customFormat="1" ht="39.950000000000003" customHeight="1" x14ac:dyDescent="0.2">
      <c r="A237" s="55">
        <v>233</v>
      </c>
      <c r="B237" s="63"/>
      <c r="C237" s="69"/>
      <c r="D237" s="69"/>
      <c r="E237" s="70"/>
      <c r="F237" s="70"/>
      <c r="G237" s="71"/>
      <c r="H237" s="71"/>
      <c r="I237" s="71"/>
      <c r="J237" s="71"/>
      <c r="K237" s="71"/>
      <c r="L237" s="71"/>
      <c r="M237" s="71"/>
      <c r="N237" s="245">
        <f t="shared" si="4"/>
        <v>0</v>
      </c>
      <c r="O237" s="66"/>
      <c r="P237" s="66"/>
      <c r="Q237" s="67"/>
      <c r="R237" s="68"/>
      <c r="S237" s="48"/>
      <c r="T237" s="257"/>
      <c r="U237" s="262"/>
      <c r="V237" s="262"/>
      <c r="W237" s="262"/>
      <c r="X237" s="275"/>
      <c r="Y237" s="262"/>
      <c r="Z237" s="262"/>
      <c r="AA237" s="262"/>
      <c r="AB237" s="262"/>
      <c r="AC237" s="262"/>
      <c r="AD237" s="262"/>
      <c r="AE237" s="262"/>
      <c r="AF237" s="262"/>
      <c r="AG237" s="262">
        <v>0</v>
      </c>
      <c r="AH237" s="263"/>
      <c r="AI237" s="263"/>
      <c r="AJ237" s="262"/>
      <c r="AK237" s="267"/>
    </row>
    <row r="238" spans="1:37" s="62" customFormat="1" ht="39.950000000000003" customHeight="1" x14ac:dyDescent="0.2">
      <c r="A238" s="55">
        <v>234</v>
      </c>
      <c r="B238" s="63"/>
      <c r="C238" s="63"/>
      <c r="D238" s="63"/>
      <c r="E238" s="64"/>
      <c r="F238" s="64"/>
      <c r="G238" s="65"/>
      <c r="H238" s="65"/>
      <c r="I238" s="65"/>
      <c r="J238" s="65"/>
      <c r="K238" s="65"/>
      <c r="L238" s="65"/>
      <c r="M238" s="65"/>
      <c r="N238" s="245">
        <f t="shared" si="4"/>
        <v>0</v>
      </c>
      <c r="O238" s="66"/>
      <c r="P238" s="66"/>
      <c r="Q238" s="67"/>
      <c r="R238" s="68"/>
      <c r="S238" s="48"/>
      <c r="T238" s="257"/>
      <c r="U238" s="262"/>
      <c r="V238" s="262"/>
      <c r="W238" s="262"/>
      <c r="X238" s="275"/>
      <c r="Y238" s="262"/>
      <c r="Z238" s="262"/>
      <c r="AA238" s="262"/>
      <c r="AB238" s="262"/>
      <c r="AC238" s="262"/>
      <c r="AD238" s="262"/>
      <c r="AE238" s="262"/>
      <c r="AF238" s="262"/>
      <c r="AG238" s="262">
        <v>0</v>
      </c>
      <c r="AH238" s="263"/>
      <c r="AI238" s="263"/>
      <c r="AJ238" s="262"/>
      <c r="AK238" s="267"/>
    </row>
    <row r="239" spans="1:37" s="62" customFormat="1" ht="39.950000000000003" customHeight="1" x14ac:dyDescent="0.2">
      <c r="A239" s="55">
        <v>235</v>
      </c>
      <c r="B239" s="63"/>
      <c r="C239" s="63"/>
      <c r="D239" s="63"/>
      <c r="E239" s="64"/>
      <c r="F239" s="64"/>
      <c r="G239" s="65"/>
      <c r="H239" s="65"/>
      <c r="I239" s="65"/>
      <c r="J239" s="65"/>
      <c r="K239" s="65"/>
      <c r="L239" s="65"/>
      <c r="M239" s="65"/>
      <c r="N239" s="245">
        <f t="shared" si="4"/>
        <v>0</v>
      </c>
      <c r="O239" s="66"/>
      <c r="P239" s="66"/>
      <c r="Q239" s="67"/>
      <c r="R239" s="68"/>
      <c r="S239" s="48"/>
      <c r="T239" s="257"/>
      <c r="U239" s="262"/>
      <c r="V239" s="262"/>
      <c r="W239" s="262"/>
      <c r="X239" s="275"/>
      <c r="Y239" s="262"/>
      <c r="Z239" s="262"/>
      <c r="AA239" s="262"/>
      <c r="AB239" s="262"/>
      <c r="AC239" s="262"/>
      <c r="AD239" s="262"/>
      <c r="AE239" s="262"/>
      <c r="AF239" s="262"/>
      <c r="AG239" s="262">
        <v>0</v>
      </c>
      <c r="AH239" s="263"/>
      <c r="AI239" s="263"/>
      <c r="AJ239" s="262"/>
      <c r="AK239" s="267"/>
    </row>
    <row r="240" spans="1:37" s="62" customFormat="1" ht="39.950000000000003" customHeight="1" x14ac:dyDescent="0.2">
      <c r="A240" s="55">
        <v>236</v>
      </c>
      <c r="B240" s="63"/>
      <c r="C240" s="63"/>
      <c r="D240" s="63"/>
      <c r="E240" s="64"/>
      <c r="F240" s="64"/>
      <c r="G240" s="65"/>
      <c r="H240" s="65"/>
      <c r="I240" s="65"/>
      <c r="J240" s="65"/>
      <c r="K240" s="65"/>
      <c r="L240" s="65"/>
      <c r="M240" s="65"/>
      <c r="N240" s="245">
        <f t="shared" si="4"/>
        <v>0</v>
      </c>
      <c r="O240" s="66"/>
      <c r="P240" s="66"/>
      <c r="Q240" s="67"/>
      <c r="R240" s="68"/>
      <c r="S240" s="48"/>
      <c r="T240" s="257"/>
      <c r="U240" s="262"/>
      <c r="V240" s="262"/>
      <c r="W240" s="262"/>
      <c r="X240" s="275"/>
      <c r="Y240" s="262"/>
      <c r="Z240" s="262"/>
      <c r="AA240" s="262"/>
      <c r="AB240" s="262"/>
      <c r="AC240" s="262"/>
      <c r="AD240" s="262"/>
      <c r="AE240" s="262"/>
      <c r="AF240" s="262"/>
      <c r="AG240" s="262">
        <v>0</v>
      </c>
      <c r="AH240" s="263"/>
      <c r="AI240" s="263"/>
      <c r="AJ240" s="262"/>
      <c r="AK240" s="267"/>
    </row>
    <row r="241" spans="1:37" s="62" customFormat="1" ht="39.950000000000003" customHeight="1" x14ac:dyDescent="0.2">
      <c r="A241" s="55">
        <v>237</v>
      </c>
      <c r="B241" s="63"/>
      <c r="C241" s="63"/>
      <c r="D241" s="63"/>
      <c r="E241" s="64"/>
      <c r="F241" s="64"/>
      <c r="G241" s="65"/>
      <c r="H241" s="65"/>
      <c r="I241" s="65"/>
      <c r="J241" s="65"/>
      <c r="K241" s="65"/>
      <c r="L241" s="65"/>
      <c r="M241" s="65"/>
      <c r="N241" s="245">
        <f t="shared" si="4"/>
        <v>0</v>
      </c>
      <c r="O241" s="66"/>
      <c r="P241" s="66"/>
      <c r="Q241" s="67"/>
      <c r="R241" s="68"/>
      <c r="S241" s="48"/>
      <c r="T241" s="257"/>
      <c r="U241" s="262"/>
      <c r="V241" s="262"/>
      <c r="W241" s="262"/>
      <c r="X241" s="275"/>
      <c r="Y241" s="262"/>
      <c r="Z241" s="262"/>
      <c r="AA241" s="262"/>
      <c r="AB241" s="262"/>
      <c r="AC241" s="262"/>
      <c r="AD241" s="262"/>
      <c r="AE241" s="262"/>
      <c r="AF241" s="262"/>
      <c r="AG241" s="262">
        <v>0</v>
      </c>
      <c r="AH241" s="263"/>
      <c r="AI241" s="263"/>
      <c r="AJ241" s="262"/>
      <c r="AK241" s="267"/>
    </row>
    <row r="242" spans="1:37" s="62" customFormat="1" ht="39.950000000000003" customHeight="1" x14ac:dyDescent="0.2">
      <c r="A242" s="55">
        <v>238</v>
      </c>
      <c r="B242" s="63"/>
      <c r="C242" s="63"/>
      <c r="D242" s="63"/>
      <c r="E242" s="64"/>
      <c r="F242" s="64"/>
      <c r="G242" s="65"/>
      <c r="H242" s="65"/>
      <c r="I242" s="65"/>
      <c r="J242" s="65"/>
      <c r="K242" s="65"/>
      <c r="L242" s="65"/>
      <c r="M242" s="65"/>
      <c r="N242" s="245">
        <f t="shared" si="4"/>
        <v>0</v>
      </c>
      <c r="O242" s="66"/>
      <c r="P242" s="66"/>
      <c r="Q242" s="67"/>
      <c r="R242" s="68"/>
      <c r="S242" s="48"/>
      <c r="T242" s="257"/>
      <c r="U242" s="262"/>
      <c r="V242" s="262"/>
      <c r="W242" s="262"/>
      <c r="X242" s="275"/>
      <c r="Y242" s="262"/>
      <c r="Z242" s="262"/>
      <c r="AA242" s="262"/>
      <c r="AB242" s="262"/>
      <c r="AC242" s="262"/>
      <c r="AD242" s="262"/>
      <c r="AE242" s="262"/>
      <c r="AF242" s="262"/>
      <c r="AG242" s="262">
        <v>0</v>
      </c>
      <c r="AH242" s="263"/>
      <c r="AI242" s="263"/>
      <c r="AJ242" s="262"/>
      <c r="AK242" s="267"/>
    </row>
    <row r="243" spans="1:37" s="62" customFormat="1" ht="39.950000000000003" customHeight="1" x14ac:dyDescent="0.2">
      <c r="A243" s="55">
        <v>239</v>
      </c>
      <c r="B243" s="63"/>
      <c r="C243" s="63"/>
      <c r="D243" s="63"/>
      <c r="E243" s="64"/>
      <c r="F243" s="64"/>
      <c r="G243" s="65"/>
      <c r="H243" s="65"/>
      <c r="I243" s="65"/>
      <c r="J243" s="65"/>
      <c r="K243" s="65"/>
      <c r="L243" s="65"/>
      <c r="M243" s="65"/>
      <c r="N243" s="245">
        <f t="shared" si="4"/>
        <v>0</v>
      </c>
      <c r="O243" s="66"/>
      <c r="P243" s="66"/>
      <c r="Q243" s="67"/>
      <c r="R243" s="68"/>
      <c r="S243" s="48"/>
      <c r="T243" s="257"/>
      <c r="U243" s="262"/>
      <c r="V243" s="262"/>
      <c r="W243" s="262"/>
      <c r="X243" s="275"/>
      <c r="Y243" s="262"/>
      <c r="Z243" s="262"/>
      <c r="AA243" s="262"/>
      <c r="AB243" s="262"/>
      <c r="AC243" s="262"/>
      <c r="AD243" s="262"/>
      <c r="AE243" s="262"/>
      <c r="AF243" s="262"/>
      <c r="AG243" s="262">
        <v>0</v>
      </c>
      <c r="AH243" s="263"/>
      <c r="AI243" s="263"/>
      <c r="AJ243" s="262"/>
      <c r="AK243" s="267"/>
    </row>
    <row r="244" spans="1:37" s="62" customFormat="1" ht="39.950000000000003" customHeight="1" x14ac:dyDescent="0.2">
      <c r="A244" s="55">
        <v>240</v>
      </c>
      <c r="B244" s="63"/>
      <c r="C244" s="63"/>
      <c r="D244" s="63"/>
      <c r="E244" s="64"/>
      <c r="F244" s="64"/>
      <c r="G244" s="65"/>
      <c r="H244" s="65"/>
      <c r="I244" s="65"/>
      <c r="J244" s="65"/>
      <c r="K244" s="65"/>
      <c r="L244" s="65"/>
      <c r="M244" s="65"/>
      <c r="N244" s="245">
        <f t="shared" si="4"/>
        <v>0</v>
      </c>
      <c r="O244" s="66"/>
      <c r="P244" s="66"/>
      <c r="Q244" s="67"/>
      <c r="R244" s="68"/>
      <c r="S244" s="48"/>
      <c r="T244" s="257"/>
      <c r="U244" s="262"/>
      <c r="V244" s="262"/>
      <c r="W244" s="262"/>
      <c r="X244" s="275"/>
      <c r="Y244" s="262"/>
      <c r="Z244" s="262"/>
      <c r="AA244" s="262"/>
      <c r="AB244" s="262"/>
      <c r="AC244" s="262"/>
      <c r="AD244" s="262"/>
      <c r="AE244" s="262"/>
      <c r="AF244" s="262"/>
      <c r="AG244" s="262">
        <v>0</v>
      </c>
      <c r="AH244" s="263"/>
      <c r="AI244" s="263"/>
      <c r="AJ244" s="262"/>
      <c r="AK244" s="267"/>
    </row>
    <row r="245" spans="1:37" s="62" customFormat="1" ht="39.950000000000003" customHeight="1" x14ac:dyDescent="0.2">
      <c r="A245" s="55">
        <v>241</v>
      </c>
      <c r="B245" s="63"/>
      <c r="C245" s="63"/>
      <c r="D245" s="63"/>
      <c r="E245" s="64"/>
      <c r="F245" s="64"/>
      <c r="G245" s="65"/>
      <c r="H245" s="65"/>
      <c r="I245" s="65"/>
      <c r="J245" s="72"/>
      <c r="K245" s="65"/>
      <c r="L245" s="65"/>
      <c r="M245" s="65"/>
      <c r="N245" s="245">
        <f t="shared" si="4"/>
        <v>0</v>
      </c>
      <c r="O245" s="66"/>
      <c r="P245" s="66"/>
      <c r="Q245" s="67"/>
      <c r="R245" s="68"/>
      <c r="S245" s="48"/>
      <c r="T245" s="257"/>
      <c r="U245" s="262"/>
      <c r="V245" s="262"/>
      <c r="W245" s="262"/>
      <c r="X245" s="275"/>
      <c r="Y245" s="262"/>
      <c r="Z245" s="262"/>
      <c r="AA245" s="262"/>
      <c r="AB245" s="262"/>
      <c r="AC245" s="262"/>
      <c r="AD245" s="262"/>
      <c r="AE245" s="262"/>
      <c r="AF245" s="262"/>
      <c r="AG245" s="262">
        <v>0</v>
      </c>
      <c r="AH245" s="263"/>
      <c r="AI245" s="263"/>
      <c r="AJ245" s="262"/>
      <c r="AK245" s="267"/>
    </row>
    <row r="246" spans="1:37" s="62" customFormat="1" ht="39.950000000000003" customHeight="1" x14ac:dyDescent="0.2">
      <c r="A246" s="55">
        <v>242</v>
      </c>
      <c r="B246" s="63"/>
      <c r="C246" s="63"/>
      <c r="D246" s="63"/>
      <c r="E246" s="64"/>
      <c r="F246" s="64"/>
      <c r="G246" s="65"/>
      <c r="H246" s="65"/>
      <c r="I246" s="65"/>
      <c r="J246" s="65"/>
      <c r="K246" s="65"/>
      <c r="L246" s="65"/>
      <c r="M246" s="65"/>
      <c r="N246" s="245">
        <f t="shared" si="4"/>
        <v>0</v>
      </c>
      <c r="O246" s="66"/>
      <c r="P246" s="66"/>
      <c r="Q246" s="67"/>
      <c r="R246" s="68"/>
      <c r="S246" s="48"/>
      <c r="T246" s="257"/>
      <c r="U246" s="262"/>
      <c r="V246" s="262"/>
      <c r="W246" s="262"/>
      <c r="X246" s="275"/>
      <c r="Y246" s="262"/>
      <c r="Z246" s="262"/>
      <c r="AA246" s="262"/>
      <c r="AB246" s="262"/>
      <c r="AC246" s="262"/>
      <c r="AD246" s="262"/>
      <c r="AE246" s="262"/>
      <c r="AF246" s="262"/>
      <c r="AG246" s="262">
        <v>0</v>
      </c>
      <c r="AH246" s="263"/>
      <c r="AI246" s="263"/>
      <c r="AJ246" s="262"/>
      <c r="AK246" s="267"/>
    </row>
    <row r="247" spans="1:37" s="62" customFormat="1" ht="39.950000000000003" customHeight="1" x14ac:dyDescent="0.2">
      <c r="A247" s="55">
        <v>243</v>
      </c>
      <c r="B247" s="63"/>
      <c r="C247" s="69"/>
      <c r="D247" s="69"/>
      <c r="E247" s="70"/>
      <c r="F247" s="70"/>
      <c r="G247" s="71"/>
      <c r="H247" s="71"/>
      <c r="I247" s="71"/>
      <c r="J247" s="71"/>
      <c r="K247" s="71"/>
      <c r="L247" s="71"/>
      <c r="M247" s="71"/>
      <c r="N247" s="245">
        <f t="shared" si="4"/>
        <v>0</v>
      </c>
      <c r="O247" s="66"/>
      <c r="P247" s="66"/>
      <c r="Q247" s="67"/>
      <c r="R247" s="68"/>
      <c r="S247" s="48"/>
      <c r="T247" s="257"/>
      <c r="U247" s="262"/>
      <c r="V247" s="262"/>
      <c r="W247" s="262"/>
      <c r="X247" s="275"/>
      <c r="Y247" s="262"/>
      <c r="Z247" s="262"/>
      <c r="AA247" s="262"/>
      <c r="AB247" s="262"/>
      <c r="AC247" s="262"/>
      <c r="AD247" s="262"/>
      <c r="AE247" s="262"/>
      <c r="AF247" s="262"/>
      <c r="AG247" s="262">
        <v>0</v>
      </c>
      <c r="AH247" s="263"/>
      <c r="AI247" s="263"/>
      <c r="AJ247" s="262"/>
      <c r="AK247" s="267"/>
    </row>
    <row r="248" spans="1:37" s="62" customFormat="1" ht="39.950000000000003" customHeight="1" x14ac:dyDescent="0.2">
      <c r="A248" s="55">
        <v>244</v>
      </c>
      <c r="B248" s="63"/>
      <c r="C248" s="63"/>
      <c r="D248" s="63"/>
      <c r="E248" s="64"/>
      <c r="F248" s="64"/>
      <c r="G248" s="65"/>
      <c r="H248" s="65"/>
      <c r="I248" s="65"/>
      <c r="J248" s="65"/>
      <c r="K248" s="65"/>
      <c r="L248" s="65"/>
      <c r="M248" s="65"/>
      <c r="N248" s="245">
        <f t="shared" si="4"/>
        <v>0</v>
      </c>
      <c r="O248" s="66"/>
      <c r="P248" s="66"/>
      <c r="Q248" s="67"/>
      <c r="R248" s="68"/>
      <c r="S248" s="48"/>
      <c r="T248" s="257"/>
      <c r="U248" s="262"/>
      <c r="V248" s="262"/>
      <c r="W248" s="262"/>
      <c r="X248" s="275"/>
      <c r="Y248" s="262"/>
      <c r="Z248" s="262"/>
      <c r="AA248" s="262"/>
      <c r="AB248" s="262"/>
      <c r="AC248" s="262"/>
      <c r="AD248" s="262"/>
      <c r="AE248" s="262"/>
      <c r="AF248" s="262"/>
      <c r="AG248" s="262">
        <v>0</v>
      </c>
      <c r="AH248" s="263"/>
      <c r="AI248" s="263"/>
      <c r="AJ248" s="262"/>
      <c r="AK248" s="267"/>
    </row>
    <row r="249" spans="1:37" s="62" customFormat="1" ht="39.950000000000003" customHeight="1" x14ac:dyDescent="0.2">
      <c r="A249" s="55">
        <v>245</v>
      </c>
      <c r="B249" s="63"/>
      <c r="C249" s="63"/>
      <c r="D249" s="63"/>
      <c r="E249" s="64"/>
      <c r="F249" s="64"/>
      <c r="G249" s="65"/>
      <c r="H249" s="65"/>
      <c r="I249" s="65"/>
      <c r="J249" s="65"/>
      <c r="K249" s="65"/>
      <c r="L249" s="65"/>
      <c r="M249" s="65"/>
      <c r="N249" s="245">
        <f t="shared" si="4"/>
        <v>0</v>
      </c>
      <c r="O249" s="66"/>
      <c r="P249" s="66"/>
      <c r="Q249" s="67"/>
      <c r="R249" s="68"/>
      <c r="S249" s="48"/>
      <c r="T249" s="257"/>
      <c r="U249" s="262"/>
      <c r="V249" s="262"/>
      <c r="W249" s="262"/>
      <c r="X249" s="275"/>
      <c r="Y249" s="262"/>
      <c r="Z249" s="262"/>
      <c r="AA249" s="262"/>
      <c r="AB249" s="262"/>
      <c r="AC249" s="262"/>
      <c r="AD249" s="262"/>
      <c r="AE249" s="262"/>
      <c r="AF249" s="262"/>
      <c r="AG249" s="262">
        <v>0</v>
      </c>
      <c r="AH249" s="263"/>
      <c r="AI249" s="263"/>
      <c r="AJ249" s="262"/>
      <c r="AK249" s="267"/>
    </row>
    <row r="250" spans="1:37" s="62" customFormat="1" ht="39.950000000000003" customHeight="1" x14ac:dyDescent="0.2">
      <c r="A250" s="55">
        <v>246</v>
      </c>
      <c r="B250" s="63"/>
      <c r="C250" s="63"/>
      <c r="D250" s="63"/>
      <c r="E250" s="64"/>
      <c r="F250" s="64"/>
      <c r="G250" s="65"/>
      <c r="H250" s="65"/>
      <c r="I250" s="65"/>
      <c r="J250" s="65"/>
      <c r="K250" s="65"/>
      <c r="L250" s="65"/>
      <c r="M250" s="65"/>
      <c r="N250" s="245">
        <f t="shared" si="4"/>
        <v>0</v>
      </c>
      <c r="O250" s="66"/>
      <c r="P250" s="66"/>
      <c r="Q250" s="67"/>
      <c r="R250" s="68"/>
      <c r="S250" s="48"/>
      <c r="T250" s="257"/>
      <c r="U250" s="262"/>
      <c r="V250" s="262"/>
      <c r="W250" s="262"/>
      <c r="X250" s="275"/>
      <c r="Y250" s="262"/>
      <c r="Z250" s="262"/>
      <c r="AA250" s="262"/>
      <c r="AB250" s="262"/>
      <c r="AC250" s="262"/>
      <c r="AD250" s="262"/>
      <c r="AE250" s="262"/>
      <c r="AF250" s="262"/>
      <c r="AG250" s="262">
        <v>0</v>
      </c>
      <c r="AH250" s="263"/>
      <c r="AI250" s="263"/>
      <c r="AJ250" s="262"/>
      <c r="AK250" s="267"/>
    </row>
    <row r="251" spans="1:37" s="62" customFormat="1" ht="39.950000000000003" customHeight="1" x14ac:dyDescent="0.2">
      <c r="A251" s="55">
        <v>247</v>
      </c>
      <c r="B251" s="63"/>
      <c r="C251" s="63"/>
      <c r="D251" s="63"/>
      <c r="E251" s="64"/>
      <c r="F251" s="64"/>
      <c r="G251" s="65"/>
      <c r="H251" s="65"/>
      <c r="I251" s="65"/>
      <c r="J251" s="65"/>
      <c r="K251" s="65"/>
      <c r="L251" s="65"/>
      <c r="M251" s="65"/>
      <c r="N251" s="245">
        <f t="shared" si="4"/>
        <v>0</v>
      </c>
      <c r="O251" s="66"/>
      <c r="P251" s="66"/>
      <c r="Q251" s="67"/>
      <c r="R251" s="68"/>
      <c r="S251" s="48"/>
      <c r="T251" s="257"/>
      <c r="U251" s="262"/>
      <c r="V251" s="262"/>
      <c r="W251" s="262"/>
      <c r="X251" s="275"/>
      <c r="Y251" s="262"/>
      <c r="Z251" s="262"/>
      <c r="AA251" s="262"/>
      <c r="AB251" s="262"/>
      <c r="AC251" s="262"/>
      <c r="AD251" s="262"/>
      <c r="AE251" s="262"/>
      <c r="AF251" s="262"/>
      <c r="AG251" s="262">
        <v>0</v>
      </c>
      <c r="AH251" s="263"/>
      <c r="AI251" s="263"/>
      <c r="AJ251" s="262"/>
      <c r="AK251" s="267"/>
    </row>
    <row r="252" spans="1:37" s="62" customFormat="1" ht="39.950000000000003" customHeight="1" x14ac:dyDescent="0.2">
      <c r="A252" s="55">
        <v>248</v>
      </c>
      <c r="B252" s="63"/>
      <c r="C252" s="63"/>
      <c r="D252" s="63"/>
      <c r="E252" s="64"/>
      <c r="F252" s="64"/>
      <c r="G252" s="65"/>
      <c r="H252" s="65"/>
      <c r="I252" s="65"/>
      <c r="J252" s="65"/>
      <c r="K252" s="65"/>
      <c r="L252" s="65"/>
      <c r="M252" s="65"/>
      <c r="N252" s="245">
        <f t="shared" si="4"/>
        <v>0</v>
      </c>
      <c r="O252" s="66"/>
      <c r="P252" s="66"/>
      <c r="Q252" s="67"/>
      <c r="R252" s="68"/>
      <c r="S252" s="48"/>
      <c r="T252" s="257"/>
      <c r="U252" s="262"/>
      <c r="V252" s="262"/>
      <c r="W252" s="262"/>
      <c r="X252" s="275"/>
      <c r="Y252" s="262"/>
      <c r="Z252" s="262"/>
      <c r="AA252" s="262"/>
      <c r="AB252" s="262"/>
      <c r="AC252" s="262"/>
      <c r="AD252" s="262"/>
      <c r="AE252" s="262"/>
      <c r="AF252" s="262"/>
      <c r="AG252" s="262">
        <v>0</v>
      </c>
      <c r="AH252" s="263"/>
      <c r="AI252" s="263"/>
      <c r="AJ252" s="262"/>
      <c r="AK252" s="267"/>
    </row>
    <row r="253" spans="1:37" s="62" customFormat="1" ht="39.950000000000003" customHeight="1" x14ac:dyDescent="0.2">
      <c r="A253" s="55">
        <v>249</v>
      </c>
      <c r="B253" s="63"/>
      <c r="C253" s="63"/>
      <c r="D253" s="63"/>
      <c r="E253" s="64"/>
      <c r="F253" s="64"/>
      <c r="G253" s="65"/>
      <c r="H253" s="65"/>
      <c r="I253" s="65"/>
      <c r="J253" s="65"/>
      <c r="K253" s="65"/>
      <c r="L253" s="65"/>
      <c r="M253" s="65"/>
      <c r="N253" s="245">
        <f t="shared" si="4"/>
        <v>0</v>
      </c>
      <c r="O253" s="66"/>
      <c r="P253" s="66"/>
      <c r="Q253" s="67"/>
      <c r="R253" s="68"/>
      <c r="S253" s="48"/>
      <c r="T253" s="257"/>
      <c r="U253" s="262"/>
      <c r="V253" s="262"/>
      <c r="W253" s="262"/>
      <c r="X253" s="275"/>
      <c r="Y253" s="262"/>
      <c r="Z253" s="262"/>
      <c r="AA253" s="262"/>
      <c r="AB253" s="262"/>
      <c r="AC253" s="262"/>
      <c r="AD253" s="262"/>
      <c r="AE253" s="262"/>
      <c r="AF253" s="262"/>
      <c r="AG253" s="262">
        <v>0</v>
      </c>
      <c r="AH253" s="263"/>
      <c r="AI253" s="263"/>
      <c r="AJ253" s="262"/>
      <c r="AK253" s="267"/>
    </row>
    <row r="254" spans="1:37" s="62" customFormat="1" ht="39.950000000000003" customHeight="1" x14ac:dyDescent="0.2">
      <c r="A254" s="55">
        <v>250</v>
      </c>
      <c r="B254" s="63"/>
      <c r="C254" s="63"/>
      <c r="D254" s="63"/>
      <c r="E254" s="64"/>
      <c r="F254" s="64"/>
      <c r="G254" s="65"/>
      <c r="H254" s="65"/>
      <c r="I254" s="65"/>
      <c r="J254" s="65"/>
      <c r="K254" s="65"/>
      <c r="L254" s="65"/>
      <c r="M254" s="65"/>
      <c r="N254" s="245">
        <f t="shared" si="4"/>
        <v>0</v>
      </c>
      <c r="O254" s="66"/>
      <c r="P254" s="66"/>
      <c r="Q254" s="67"/>
      <c r="R254" s="68"/>
      <c r="S254" s="48"/>
      <c r="T254" s="257"/>
      <c r="U254" s="262"/>
      <c r="V254" s="262"/>
      <c r="W254" s="262"/>
      <c r="X254" s="275"/>
      <c r="Y254" s="262"/>
      <c r="Z254" s="262"/>
      <c r="AA254" s="262"/>
      <c r="AB254" s="262"/>
      <c r="AC254" s="262"/>
      <c r="AD254" s="262"/>
      <c r="AE254" s="262"/>
      <c r="AF254" s="262"/>
      <c r="AG254" s="262">
        <v>0</v>
      </c>
      <c r="AH254" s="263"/>
      <c r="AI254" s="263"/>
      <c r="AJ254" s="262"/>
      <c r="AK254" s="267"/>
    </row>
    <row r="255" spans="1:37" s="62" customFormat="1" ht="39.950000000000003" customHeight="1" x14ac:dyDescent="0.2">
      <c r="A255" s="55">
        <v>251</v>
      </c>
      <c r="B255" s="63"/>
      <c r="C255" s="63"/>
      <c r="D255" s="63"/>
      <c r="E255" s="64"/>
      <c r="F255" s="64"/>
      <c r="G255" s="65"/>
      <c r="H255" s="65"/>
      <c r="I255" s="65"/>
      <c r="J255" s="72"/>
      <c r="K255" s="65"/>
      <c r="L255" s="65"/>
      <c r="M255" s="65"/>
      <c r="N255" s="245">
        <f t="shared" si="4"/>
        <v>0</v>
      </c>
      <c r="O255" s="66"/>
      <c r="P255" s="66"/>
      <c r="Q255" s="67"/>
      <c r="R255" s="68"/>
      <c r="S255" s="48"/>
      <c r="T255" s="257"/>
      <c r="U255" s="262"/>
      <c r="V255" s="262"/>
      <c r="W255" s="262"/>
      <c r="X255" s="275"/>
      <c r="Y255" s="262"/>
      <c r="Z255" s="262"/>
      <c r="AA255" s="262"/>
      <c r="AB255" s="262"/>
      <c r="AC255" s="262"/>
      <c r="AD255" s="262"/>
      <c r="AE255" s="262"/>
      <c r="AF255" s="262"/>
      <c r="AG255" s="262">
        <v>0</v>
      </c>
      <c r="AH255" s="263"/>
      <c r="AI255" s="263"/>
      <c r="AJ255" s="262"/>
      <c r="AK255" s="267"/>
    </row>
    <row r="256" spans="1:37" s="62" customFormat="1" ht="39.950000000000003" customHeight="1" x14ac:dyDescent="0.2">
      <c r="A256" s="55">
        <v>252</v>
      </c>
      <c r="B256" s="63"/>
      <c r="C256" s="63"/>
      <c r="D256" s="63"/>
      <c r="E256" s="64"/>
      <c r="F256" s="64"/>
      <c r="G256" s="65"/>
      <c r="H256" s="65"/>
      <c r="I256" s="65"/>
      <c r="J256" s="65"/>
      <c r="K256" s="65"/>
      <c r="L256" s="65"/>
      <c r="M256" s="65"/>
      <c r="N256" s="245">
        <f t="shared" si="4"/>
        <v>0</v>
      </c>
      <c r="O256" s="66"/>
      <c r="P256" s="66"/>
      <c r="Q256" s="67"/>
      <c r="R256" s="68"/>
      <c r="S256" s="48"/>
      <c r="T256" s="257"/>
      <c r="U256" s="262"/>
      <c r="V256" s="262"/>
      <c r="W256" s="262"/>
      <c r="X256" s="275"/>
      <c r="Y256" s="262"/>
      <c r="Z256" s="262"/>
      <c r="AA256" s="262"/>
      <c r="AB256" s="262"/>
      <c r="AC256" s="262"/>
      <c r="AD256" s="262"/>
      <c r="AE256" s="262"/>
      <c r="AF256" s="262"/>
      <c r="AG256" s="262">
        <v>0</v>
      </c>
      <c r="AH256" s="263"/>
      <c r="AI256" s="263"/>
      <c r="AJ256" s="262"/>
      <c r="AK256" s="267"/>
    </row>
    <row r="257" spans="1:37" s="62" customFormat="1" ht="39.950000000000003" customHeight="1" x14ac:dyDescent="0.2">
      <c r="A257" s="55">
        <v>253</v>
      </c>
      <c r="B257" s="63"/>
      <c r="C257" s="63"/>
      <c r="D257" s="63"/>
      <c r="E257" s="64"/>
      <c r="F257" s="64"/>
      <c r="G257" s="65"/>
      <c r="H257" s="65"/>
      <c r="I257" s="65"/>
      <c r="J257" s="65"/>
      <c r="K257" s="65"/>
      <c r="L257" s="65"/>
      <c r="M257" s="65"/>
      <c r="N257" s="245">
        <f t="shared" si="4"/>
        <v>0</v>
      </c>
      <c r="O257" s="66"/>
      <c r="P257" s="66"/>
      <c r="Q257" s="67"/>
      <c r="R257" s="68"/>
      <c r="S257" s="48"/>
      <c r="T257" s="257"/>
      <c r="U257" s="262"/>
      <c r="V257" s="262"/>
      <c r="W257" s="262"/>
      <c r="X257" s="275"/>
      <c r="Y257" s="262"/>
      <c r="Z257" s="262"/>
      <c r="AA257" s="262"/>
      <c r="AB257" s="262"/>
      <c r="AC257" s="262"/>
      <c r="AD257" s="262"/>
      <c r="AE257" s="262"/>
      <c r="AF257" s="262"/>
      <c r="AG257" s="262">
        <v>0</v>
      </c>
      <c r="AH257" s="263"/>
      <c r="AI257" s="263"/>
      <c r="AJ257" s="262"/>
      <c r="AK257" s="267"/>
    </row>
    <row r="258" spans="1:37" s="62" customFormat="1" ht="39.950000000000003" customHeight="1" x14ac:dyDescent="0.2">
      <c r="A258" s="55">
        <v>254</v>
      </c>
      <c r="B258" s="63"/>
      <c r="C258" s="63"/>
      <c r="D258" s="63"/>
      <c r="E258" s="64"/>
      <c r="F258" s="64"/>
      <c r="G258" s="65"/>
      <c r="H258" s="65"/>
      <c r="I258" s="65"/>
      <c r="J258" s="65"/>
      <c r="K258" s="65"/>
      <c r="L258" s="65"/>
      <c r="M258" s="65"/>
      <c r="N258" s="245">
        <f t="shared" si="4"/>
        <v>0</v>
      </c>
      <c r="O258" s="66"/>
      <c r="P258" s="66"/>
      <c r="Q258" s="67"/>
      <c r="R258" s="68"/>
      <c r="S258" s="48"/>
      <c r="T258" s="257"/>
      <c r="U258" s="262"/>
      <c r="V258" s="262"/>
      <c r="W258" s="262"/>
      <c r="X258" s="275"/>
      <c r="Y258" s="262"/>
      <c r="Z258" s="262"/>
      <c r="AA258" s="262"/>
      <c r="AB258" s="262"/>
      <c r="AC258" s="262"/>
      <c r="AD258" s="262"/>
      <c r="AE258" s="262"/>
      <c r="AF258" s="262"/>
      <c r="AG258" s="262">
        <v>0</v>
      </c>
      <c r="AH258" s="263"/>
      <c r="AI258" s="263"/>
      <c r="AJ258" s="262"/>
      <c r="AK258" s="267"/>
    </row>
    <row r="259" spans="1:37" s="62" customFormat="1" ht="39.950000000000003" customHeight="1" x14ac:dyDescent="0.2">
      <c r="A259" s="55">
        <v>255</v>
      </c>
      <c r="B259" s="63"/>
      <c r="C259" s="63"/>
      <c r="D259" s="63"/>
      <c r="E259" s="64"/>
      <c r="F259" s="64"/>
      <c r="G259" s="65"/>
      <c r="H259" s="65"/>
      <c r="I259" s="65"/>
      <c r="J259" s="65"/>
      <c r="K259" s="65"/>
      <c r="L259" s="65"/>
      <c r="M259" s="65"/>
      <c r="N259" s="245">
        <f t="shared" si="4"/>
        <v>0</v>
      </c>
      <c r="O259" s="66"/>
      <c r="P259" s="66"/>
      <c r="Q259" s="67"/>
      <c r="R259" s="68"/>
      <c r="S259" s="48"/>
      <c r="T259" s="257"/>
      <c r="U259" s="262"/>
      <c r="V259" s="262"/>
      <c r="W259" s="262"/>
      <c r="X259" s="275"/>
      <c r="Y259" s="262"/>
      <c r="Z259" s="262"/>
      <c r="AA259" s="262"/>
      <c r="AB259" s="262"/>
      <c r="AC259" s="262"/>
      <c r="AD259" s="262"/>
      <c r="AE259" s="262"/>
      <c r="AF259" s="262"/>
      <c r="AG259" s="262">
        <v>0</v>
      </c>
      <c r="AH259" s="263"/>
      <c r="AI259" s="263"/>
      <c r="AJ259" s="262"/>
      <c r="AK259" s="267"/>
    </row>
    <row r="260" spans="1:37" s="62" customFormat="1" ht="39.950000000000003" customHeight="1" x14ac:dyDescent="0.2">
      <c r="A260" s="55">
        <v>256</v>
      </c>
      <c r="B260" s="63"/>
      <c r="C260" s="63"/>
      <c r="D260" s="63"/>
      <c r="E260" s="64"/>
      <c r="F260" s="64"/>
      <c r="G260" s="65"/>
      <c r="H260" s="65"/>
      <c r="I260" s="65"/>
      <c r="J260" s="65"/>
      <c r="K260" s="65"/>
      <c r="L260" s="65"/>
      <c r="M260" s="65"/>
      <c r="N260" s="245">
        <f t="shared" si="4"/>
        <v>0</v>
      </c>
      <c r="O260" s="66"/>
      <c r="P260" s="66"/>
      <c r="Q260" s="67"/>
      <c r="R260" s="68"/>
      <c r="S260" s="48"/>
      <c r="T260" s="257"/>
      <c r="U260" s="262"/>
      <c r="V260" s="262"/>
      <c r="W260" s="262"/>
      <c r="X260" s="275"/>
      <c r="Y260" s="262"/>
      <c r="Z260" s="262"/>
      <c r="AA260" s="262"/>
      <c r="AB260" s="262"/>
      <c r="AC260" s="262"/>
      <c r="AD260" s="262"/>
      <c r="AE260" s="262"/>
      <c r="AF260" s="262"/>
      <c r="AG260" s="262">
        <v>0</v>
      </c>
      <c r="AH260" s="263"/>
      <c r="AI260" s="263"/>
      <c r="AJ260" s="262"/>
      <c r="AK260" s="267"/>
    </row>
    <row r="261" spans="1:37" s="62" customFormat="1" ht="39.950000000000003" customHeight="1" x14ac:dyDescent="0.2">
      <c r="A261" s="55">
        <v>257</v>
      </c>
      <c r="B261" s="63"/>
      <c r="C261" s="63"/>
      <c r="D261" s="63"/>
      <c r="E261" s="64"/>
      <c r="F261" s="64"/>
      <c r="G261" s="65"/>
      <c r="H261" s="65"/>
      <c r="I261" s="65"/>
      <c r="J261" s="65"/>
      <c r="K261" s="65"/>
      <c r="L261" s="65"/>
      <c r="M261" s="65"/>
      <c r="N261" s="245">
        <f t="shared" si="4"/>
        <v>0</v>
      </c>
      <c r="O261" s="66"/>
      <c r="P261" s="66"/>
      <c r="Q261" s="67"/>
      <c r="R261" s="68"/>
      <c r="S261" s="48"/>
      <c r="T261" s="257"/>
      <c r="U261" s="262"/>
      <c r="V261" s="262"/>
      <c r="W261" s="262"/>
      <c r="X261" s="275"/>
      <c r="Y261" s="262"/>
      <c r="Z261" s="262"/>
      <c r="AA261" s="262"/>
      <c r="AB261" s="262"/>
      <c r="AC261" s="262"/>
      <c r="AD261" s="262"/>
      <c r="AE261" s="262"/>
      <c r="AF261" s="262"/>
      <c r="AG261" s="262">
        <v>0</v>
      </c>
      <c r="AH261" s="263"/>
      <c r="AI261" s="263"/>
      <c r="AJ261" s="262"/>
      <c r="AK261" s="267"/>
    </row>
    <row r="262" spans="1:37" s="62" customFormat="1" ht="39.950000000000003" customHeight="1" x14ac:dyDescent="0.2">
      <c r="A262" s="55">
        <v>258</v>
      </c>
      <c r="B262" s="63"/>
      <c r="C262" s="63"/>
      <c r="D262" s="63"/>
      <c r="E262" s="64"/>
      <c r="F262" s="64"/>
      <c r="G262" s="65"/>
      <c r="H262" s="65"/>
      <c r="I262" s="65"/>
      <c r="J262" s="65"/>
      <c r="K262" s="65"/>
      <c r="L262" s="65"/>
      <c r="M262" s="65"/>
      <c r="N262" s="245">
        <f t="shared" ref="N262:N304" si="5">SUM(G262:M262)</f>
        <v>0</v>
      </c>
      <c r="O262" s="66"/>
      <c r="P262" s="66"/>
      <c r="Q262" s="67"/>
      <c r="R262" s="68"/>
      <c r="S262" s="48"/>
      <c r="T262" s="257"/>
      <c r="U262" s="262"/>
      <c r="V262" s="262"/>
      <c r="W262" s="262"/>
      <c r="X262" s="275"/>
      <c r="Y262" s="262"/>
      <c r="Z262" s="262"/>
      <c r="AA262" s="262"/>
      <c r="AB262" s="262"/>
      <c r="AC262" s="262"/>
      <c r="AD262" s="262"/>
      <c r="AE262" s="262"/>
      <c r="AF262" s="262"/>
      <c r="AG262" s="262">
        <v>0</v>
      </c>
      <c r="AH262" s="263"/>
      <c r="AI262" s="263"/>
      <c r="AJ262" s="262"/>
      <c r="AK262" s="267"/>
    </row>
    <row r="263" spans="1:37" s="62" customFormat="1" ht="39.950000000000003" customHeight="1" x14ac:dyDescent="0.2">
      <c r="A263" s="55">
        <v>259</v>
      </c>
      <c r="B263" s="63"/>
      <c r="C263" s="63"/>
      <c r="D263" s="63"/>
      <c r="E263" s="64"/>
      <c r="F263" s="64"/>
      <c r="G263" s="65"/>
      <c r="H263" s="65"/>
      <c r="I263" s="65"/>
      <c r="J263" s="65"/>
      <c r="K263" s="65"/>
      <c r="L263" s="65"/>
      <c r="M263" s="65"/>
      <c r="N263" s="245">
        <f t="shared" si="5"/>
        <v>0</v>
      </c>
      <c r="O263" s="66"/>
      <c r="P263" s="66"/>
      <c r="Q263" s="67"/>
      <c r="R263" s="68"/>
      <c r="S263" s="48"/>
      <c r="T263" s="257"/>
      <c r="U263" s="262"/>
      <c r="V263" s="262"/>
      <c r="W263" s="262"/>
      <c r="X263" s="275"/>
      <c r="Y263" s="262"/>
      <c r="Z263" s="262"/>
      <c r="AA263" s="262"/>
      <c r="AB263" s="262"/>
      <c r="AC263" s="262"/>
      <c r="AD263" s="262"/>
      <c r="AE263" s="262"/>
      <c r="AF263" s="262"/>
      <c r="AG263" s="262">
        <v>0</v>
      </c>
      <c r="AH263" s="263"/>
      <c r="AI263" s="263"/>
      <c r="AJ263" s="262"/>
      <c r="AK263" s="267"/>
    </row>
    <row r="264" spans="1:37" s="62" customFormat="1" ht="39.950000000000003" customHeight="1" x14ac:dyDescent="0.2">
      <c r="A264" s="55">
        <v>260</v>
      </c>
      <c r="B264" s="63"/>
      <c r="C264" s="63"/>
      <c r="D264" s="63"/>
      <c r="E264" s="64"/>
      <c r="F264" s="64"/>
      <c r="G264" s="65"/>
      <c r="H264" s="65"/>
      <c r="I264" s="65"/>
      <c r="J264" s="65"/>
      <c r="K264" s="65"/>
      <c r="L264" s="65"/>
      <c r="M264" s="65"/>
      <c r="N264" s="245">
        <f t="shared" si="5"/>
        <v>0</v>
      </c>
      <c r="O264" s="66"/>
      <c r="P264" s="66"/>
      <c r="Q264" s="67"/>
      <c r="R264" s="68"/>
      <c r="S264" s="48"/>
      <c r="T264" s="257"/>
      <c r="U264" s="262"/>
      <c r="V264" s="262"/>
      <c r="W264" s="262"/>
      <c r="X264" s="275"/>
      <c r="Y264" s="262"/>
      <c r="Z264" s="262"/>
      <c r="AA264" s="262"/>
      <c r="AB264" s="262"/>
      <c r="AC264" s="262"/>
      <c r="AD264" s="262"/>
      <c r="AE264" s="262"/>
      <c r="AF264" s="262"/>
      <c r="AG264" s="262">
        <v>0</v>
      </c>
      <c r="AH264" s="263"/>
      <c r="AI264" s="263"/>
      <c r="AJ264" s="262"/>
      <c r="AK264" s="267"/>
    </row>
    <row r="265" spans="1:37" s="62" customFormat="1" ht="39.950000000000003" customHeight="1" x14ac:dyDescent="0.2">
      <c r="A265" s="55">
        <v>261</v>
      </c>
      <c r="B265" s="63"/>
      <c r="C265" s="63"/>
      <c r="D265" s="63"/>
      <c r="E265" s="64"/>
      <c r="F265" s="64"/>
      <c r="G265" s="65"/>
      <c r="H265" s="65"/>
      <c r="I265" s="65"/>
      <c r="J265" s="65"/>
      <c r="K265" s="65"/>
      <c r="L265" s="65"/>
      <c r="M265" s="65"/>
      <c r="N265" s="245">
        <f t="shared" si="5"/>
        <v>0</v>
      </c>
      <c r="O265" s="66"/>
      <c r="P265" s="66"/>
      <c r="Q265" s="67"/>
      <c r="R265" s="68"/>
      <c r="S265" s="48"/>
      <c r="T265" s="257"/>
      <c r="U265" s="262"/>
      <c r="V265" s="262"/>
      <c r="W265" s="262"/>
      <c r="X265" s="275"/>
      <c r="Y265" s="262"/>
      <c r="Z265" s="262"/>
      <c r="AA265" s="262"/>
      <c r="AB265" s="262"/>
      <c r="AC265" s="262"/>
      <c r="AD265" s="262"/>
      <c r="AE265" s="262"/>
      <c r="AF265" s="262"/>
      <c r="AG265" s="262">
        <v>0</v>
      </c>
      <c r="AH265" s="263"/>
      <c r="AI265" s="263"/>
      <c r="AJ265" s="262"/>
      <c r="AK265" s="267"/>
    </row>
    <row r="266" spans="1:37" s="62" customFormat="1" ht="39.950000000000003" customHeight="1" x14ac:dyDescent="0.2">
      <c r="A266" s="55">
        <v>262</v>
      </c>
      <c r="B266" s="63"/>
      <c r="C266" s="63"/>
      <c r="D266" s="63"/>
      <c r="E266" s="64"/>
      <c r="F266" s="64"/>
      <c r="G266" s="65"/>
      <c r="H266" s="65"/>
      <c r="I266" s="65"/>
      <c r="J266" s="65"/>
      <c r="K266" s="65"/>
      <c r="L266" s="65"/>
      <c r="M266" s="65"/>
      <c r="N266" s="245">
        <f t="shared" si="5"/>
        <v>0</v>
      </c>
      <c r="O266" s="66"/>
      <c r="P266" s="66"/>
      <c r="Q266" s="67"/>
      <c r="R266" s="68"/>
      <c r="S266" s="48"/>
      <c r="T266" s="257"/>
      <c r="U266" s="262"/>
      <c r="V266" s="262"/>
      <c r="W266" s="262"/>
      <c r="X266" s="275"/>
      <c r="Y266" s="262"/>
      <c r="Z266" s="262"/>
      <c r="AA266" s="262"/>
      <c r="AB266" s="262"/>
      <c r="AC266" s="262"/>
      <c r="AD266" s="262"/>
      <c r="AE266" s="262"/>
      <c r="AF266" s="262"/>
      <c r="AG266" s="262">
        <v>0</v>
      </c>
      <c r="AH266" s="263"/>
      <c r="AI266" s="263"/>
      <c r="AJ266" s="262"/>
      <c r="AK266" s="267"/>
    </row>
    <row r="267" spans="1:37" s="62" customFormat="1" ht="39.950000000000003" customHeight="1" x14ac:dyDescent="0.2">
      <c r="A267" s="55">
        <v>263</v>
      </c>
      <c r="B267" s="63"/>
      <c r="C267" s="63"/>
      <c r="D267" s="63"/>
      <c r="E267" s="64"/>
      <c r="F267" s="64"/>
      <c r="G267" s="65"/>
      <c r="H267" s="65"/>
      <c r="I267" s="65"/>
      <c r="J267" s="72"/>
      <c r="K267" s="65"/>
      <c r="L267" s="65"/>
      <c r="M267" s="65"/>
      <c r="N267" s="245">
        <f t="shared" si="5"/>
        <v>0</v>
      </c>
      <c r="O267" s="66"/>
      <c r="P267" s="66"/>
      <c r="Q267" s="67"/>
      <c r="R267" s="68"/>
      <c r="S267" s="48"/>
      <c r="T267" s="257"/>
      <c r="U267" s="262"/>
      <c r="V267" s="262"/>
      <c r="W267" s="262"/>
      <c r="X267" s="275"/>
      <c r="Y267" s="262"/>
      <c r="Z267" s="262"/>
      <c r="AA267" s="262"/>
      <c r="AB267" s="262"/>
      <c r="AC267" s="262"/>
      <c r="AD267" s="262"/>
      <c r="AE267" s="262"/>
      <c r="AF267" s="262"/>
      <c r="AG267" s="262">
        <v>0</v>
      </c>
      <c r="AH267" s="263"/>
      <c r="AI267" s="263"/>
      <c r="AJ267" s="262"/>
      <c r="AK267" s="267"/>
    </row>
    <row r="268" spans="1:37" s="62" customFormat="1" ht="39.950000000000003" customHeight="1" x14ac:dyDescent="0.2">
      <c r="A268" s="55">
        <v>264</v>
      </c>
      <c r="B268" s="63"/>
      <c r="C268" s="63"/>
      <c r="D268" s="63"/>
      <c r="E268" s="64"/>
      <c r="F268" s="64"/>
      <c r="G268" s="65"/>
      <c r="H268" s="65"/>
      <c r="I268" s="65"/>
      <c r="J268" s="65"/>
      <c r="K268" s="65"/>
      <c r="L268" s="65"/>
      <c r="M268" s="65"/>
      <c r="N268" s="245">
        <f t="shared" si="5"/>
        <v>0</v>
      </c>
      <c r="O268" s="66"/>
      <c r="P268" s="66"/>
      <c r="Q268" s="67"/>
      <c r="R268" s="68"/>
      <c r="S268" s="48"/>
      <c r="T268" s="257"/>
      <c r="U268" s="262"/>
      <c r="V268" s="262"/>
      <c r="W268" s="262"/>
      <c r="X268" s="275"/>
      <c r="Y268" s="262"/>
      <c r="Z268" s="262"/>
      <c r="AA268" s="262"/>
      <c r="AB268" s="262"/>
      <c r="AC268" s="262"/>
      <c r="AD268" s="262"/>
      <c r="AE268" s="262"/>
      <c r="AF268" s="262"/>
      <c r="AG268" s="262">
        <v>0</v>
      </c>
      <c r="AH268" s="263"/>
      <c r="AI268" s="263"/>
      <c r="AJ268" s="262"/>
      <c r="AK268" s="267"/>
    </row>
    <row r="269" spans="1:37" s="62" customFormat="1" ht="39.950000000000003" customHeight="1" x14ac:dyDescent="0.2">
      <c r="A269" s="55">
        <v>265</v>
      </c>
      <c r="B269" s="63"/>
      <c r="C269" s="63"/>
      <c r="D269" s="63"/>
      <c r="E269" s="64"/>
      <c r="F269" s="64"/>
      <c r="G269" s="65"/>
      <c r="H269" s="65"/>
      <c r="I269" s="65"/>
      <c r="J269" s="65"/>
      <c r="K269" s="65"/>
      <c r="L269" s="65"/>
      <c r="M269" s="65"/>
      <c r="N269" s="245">
        <f t="shared" si="5"/>
        <v>0</v>
      </c>
      <c r="O269" s="66"/>
      <c r="P269" s="66"/>
      <c r="Q269" s="67"/>
      <c r="R269" s="68"/>
      <c r="S269" s="48"/>
      <c r="T269" s="257"/>
      <c r="U269" s="262"/>
      <c r="V269" s="262"/>
      <c r="W269" s="262"/>
      <c r="X269" s="275"/>
      <c r="Y269" s="262"/>
      <c r="Z269" s="262"/>
      <c r="AA269" s="262"/>
      <c r="AB269" s="262"/>
      <c r="AC269" s="262"/>
      <c r="AD269" s="262"/>
      <c r="AE269" s="262"/>
      <c r="AF269" s="262"/>
      <c r="AG269" s="262">
        <v>0</v>
      </c>
      <c r="AH269" s="263"/>
      <c r="AI269" s="263"/>
      <c r="AJ269" s="262"/>
      <c r="AK269" s="267"/>
    </row>
    <row r="270" spans="1:37" s="62" customFormat="1" ht="39.950000000000003" customHeight="1" x14ac:dyDescent="0.2">
      <c r="A270" s="55">
        <v>266</v>
      </c>
      <c r="B270" s="63"/>
      <c r="C270" s="63"/>
      <c r="D270" s="63"/>
      <c r="E270" s="64"/>
      <c r="F270" s="64"/>
      <c r="G270" s="65"/>
      <c r="H270" s="65"/>
      <c r="I270" s="65"/>
      <c r="J270" s="65"/>
      <c r="K270" s="65"/>
      <c r="L270" s="65"/>
      <c r="M270" s="65"/>
      <c r="N270" s="245">
        <f t="shared" si="5"/>
        <v>0</v>
      </c>
      <c r="O270" s="66"/>
      <c r="P270" s="66"/>
      <c r="Q270" s="67"/>
      <c r="R270" s="68"/>
      <c r="S270" s="48"/>
      <c r="T270" s="257"/>
      <c r="U270" s="262"/>
      <c r="V270" s="262"/>
      <c r="W270" s="262"/>
      <c r="X270" s="275"/>
      <c r="Y270" s="262"/>
      <c r="Z270" s="262"/>
      <c r="AA270" s="262"/>
      <c r="AB270" s="262"/>
      <c r="AC270" s="262"/>
      <c r="AD270" s="262"/>
      <c r="AE270" s="262"/>
      <c r="AF270" s="262"/>
      <c r="AG270" s="262">
        <v>0</v>
      </c>
      <c r="AH270" s="263"/>
      <c r="AI270" s="263"/>
      <c r="AJ270" s="262"/>
      <c r="AK270" s="267"/>
    </row>
    <row r="271" spans="1:37" s="62" customFormat="1" ht="39.950000000000003" customHeight="1" x14ac:dyDescent="0.2">
      <c r="A271" s="55">
        <v>267</v>
      </c>
      <c r="B271" s="63"/>
      <c r="C271" s="63"/>
      <c r="D271" s="63"/>
      <c r="E271" s="64"/>
      <c r="F271" s="64"/>
      <c r="G271" s="65"/>
      <c r="H271" s="65"/>
      <c r="I271" s="65"/>
      <c r="J271" s="65"/>
      <c r="K271" s="65"/>
      <c r="L271" s="65"/>
      <c r="M271" s="65"/>
      <c r="N271" s="245">
        <f t="shared" si="5"/>
        <v>0</v>
      </c>
      <c r="O271" s="66"/>
      <c r="P271" s="66"/>
      <c r="Q271" s="67"/>
      <c r="R271" s="68"/>
      <c r="S271" s="48"/>
      <c r="T271" s="257"/>
      <c r="U271" s="262"/>
      <c r="V271" s="262"/>
      <c r="W271" s="262"/>
      <c r="X271" s="275"/>
      <c r="Y271" s="262"/>
      <c r="Z271" s="262"/>
      <c r="AA271" s="262"/>
      <c r="AB271" s="262"/>
      <c r="AC271" s="262"/>
      <c r="AD271" s="262"/>
      <c r="AE271" s="262"/>
      <c r="AF271" s="262"/>
      <c r="AG271" s="262">
        <v>0</v>
      </c>
      <c r="AH271" s="263"/>
      <c r="AI271" s="263"/>
      <c r="AJ271" s="262"/>
      <c r="AK271" s="267"/>
    </row>
    <row r="272" spans="1:37" s="62" customFormat="1" ht="39.950000000000003" customHeight="1" x14ac:dyDescent="0.2">
      <c r="A272" s="55">
        <v>268</v>
      </c>
      <c r="B272" s="63"/>
      <c r="C272" s="63"/>
      <c r="D272" s="63"/>
      <c r="E272" s="64"/>
      <c r="F272" s="64"/>
      <c r="G272" s="65"/>
      <c r="H272" s="65"/>
      <c r="I272" s="65"/>
      <c r="J272" s="65"/>
      <c r="K272" s="65"/>
      <c r="L272" s="65"/>
      <c r="M272" s="65"/>
      <c r="N272" s="245">
        <f t="shared" si="5"/>
        <v>0</v>
      </c>
      <c r="O272" s="66"/>
      <c r="P272" s="66"/>
      <c r="Q272" s="67"/>
      <c r="R272" s="68"/>
      <c r="S272" s="48"/>
      <c r="T272" s="257"/>
      <c r="U272" s="262"/>
      <c r="V272" s="262"/>
      <c r="W272" s="262"/>
      <c r="X272" s="275"/>
      <c r="Y272" s="262"/>
      <c r="Z272" s="262"/>
      <c r="AA272" s="262"/>
      <c r="AB272" s="262"/>
      <c r="AC272" s="262"/>
      <c r="AD272" s="262"/>
      <c r="AE272" s="262"/>
      <c r="AF272" s="262"/>
      <c r="AG272" s="262">
        <v>0</v>
      </c>
      <c r="AH272" s="263"/>
      <c r="AI272" s="263"/>
      <c r="AJ272" s="262"/>
      <c r="AK272" s="267"/>
    </row>
    <row r="273" spans="1:37" s="62" customFormat="1" ht="39.950000000000003" customHeight="1" x14ac:dyDescent="0.2">
      <c r="A273" s="55">
        <v>269</v>
      </c>
      <c r="B273" s="63"/>
      <c r="C273" s="63"/>
      <c r="D273" s="63"/>
      <c r="E273" s="64"/>
      <c r="F273" s="64"/>
      <c r="G273" s="65"/>
      <c r="H273" s="65"/>
      <c r="I273" s="65"/>
      <c r="J273" s="65"/>
      <c r="K273" s="65"/>
      <c r="L273" s="65"/>
      <c r="M273" s="65"/>
      <c r="N273" s="245">
        <f t="shared" si="5"/>
        <v>0</v>
      </c>
      <c r="O273" s="66"/>
      <c r="P273" s="66"/>
      <c r="Q273" s="67"/>
      <c r="R273" s="68"/>
      <c r="S273" s="48"/>
      <c r="T273" s="257"/>
      <c r="U273" s="262"/>
      <c r="V273" s="262"/>
      <c r="W273" s="262"/>
      <c r="X273" s="275"/>
      <c r="Y273" s="262"/>
      <c r="Z273" s="262"/>
      <c r="AA273" s="262"/>
      <c r="AB273" s="262"/>
      <c r="AC273" s="262"/>
      <c r="AD273" s="262"/>
      <c r="AE273" s="262"/>
      <c r="AF273" s="262"/>
      <c r="AG273" s="262">
        <v>0</v>
      </c>
      <c r="AH273" s="263"/>
      <c r="AI273" s="263"/>
      <c r="AJ273" s="262"/>
      <c r="AK273" s="267"/>
    </row>
    <row r="274" spans="1:37" s="62" customFormat="1" ht="39.950000000000003" customHeight="1" x14ac:dyDescent="0.2">
      <c r="A274" s="55">
        <v>270</v>
      </c>
      <c r="B274" s="63"/>
      <c r="C274" s="63"/>
      <c r="D274" s="63"/>
      <c r="E274" s="64"/>
      <c r="F274" s="64"/>
      <c r="G274" s="65"/>
      <c r="H274" s="65"/>
      <c r="I274" s="65"/>
      <c r="J274" s="65"/>
      <c r="K274" s="65"/>
      <c r="L274" s="65"/>
      <c r="M274" s="65"/>
      <c r="N274" s="245">
        <f t="shared" si="5"/>
        <v>0</v>
      </c>
      <c r="O274" s="66"/>
      <c r="P274" s="66"/>
      <c r="Q274" s="67"/>
      <c r="R274" s="68"/>
      <c r="S274" s="48"/>
      <c r="T274" s="257"/>
      <c r="U274" s="262"/>
      <c r="V274" s="262"/>
      <c r="W274" s="262"/>
      <c r="X274" s="275"/>
      <c r="Y274" s="262"/>
      <c r="Z274" s="262"/>
      <c r="AA274" s="262"/>
      <c r="AB274" s="262"/>
      <c r="AC274" s="262"/>
      <c r="AD274" s="262"/>
      <c r="AE274" s="262"/>
      <c r="AF274" s="262"/>
      <c r="AG274" s="262">
        <v>0</v>
      </c>
      <c r="AH274" s="263"/>
      <c r="AI274" s="263"/>
      <c r="AJ274" s="262"/>
      <c r="AK274" s="267"/>
    </row>
    <row r="275" spans="1:37" s="62" customFormat="1" ht="39.950000000000003" customHeight="1" x14ac:dyDescent="0.2">
      <c r="A275" s="55">
        <v>271</v>
      </c>
      <c r="B275" s="63"/>
      <c r="C275" s="63"/>
      <c r="D275" s="63"/>
      <c r="E275" s="64"/>
      <c r="F275" s="64"/>
      <c r="G275" s="65"/>
      <c r="H275" s="65"/>
      <c r="I275" s="65"/>
      <c r="J275" s="65"/>
      <c r="K275" s="65"/>
      <c r="L275" s="65"/>
      <c r="M275" s="65"/>
      <c r="N275" s="245">
        <f t="shared" si="5"/>
        <v>0</v>
      </c>
      <c r="O275" s="66"/>
      <c r="P275" s="66"/>
      <c r="Q275" s="67"/>
      <c r="R275" s="68"/>
      <c r="S275" s="48"/>
      <c r="T275" s="257"/>
      <c r="U275" s="262"/>
      <c r="V275" s="262"/>
      <c r="W275" s="262"/>
      <c r="X275" s="275"/>
      <c r="Y275" s="262"/>
      <c r="Z275" s="262"/>
      <c r="AA275" s="262"/>
      <c r="AB275" s="262"/>
      <c r="AC275" s="262"/>
      <c r="AD275" s="262"/>
      <c r="AE275" s="262"/>
      <c r="AF275" s="262"/>
      <c r="AG275" s="262">
        <v>0</v>
      </c>
      <c r="AH275" s="263"/>
      <c r="AI275" s="263"/>
      <c r="AJ275" s="262"/>
      <c r="AK275" s="267"/>
    </row>
    <row r="276" spans="1:37" s="62" customFormat="1" ht="39.950000000000003" customHeight="1" x14ac:dyDescent="0.2">
      <c r="A276" s="55">
        <v>272</v>
      </c>
      <c r="B276" s="63"/>
      <c r="C276" s="63"/>
      <c r="D276" s="63"/>
      <c r="E276" s="64"/>
      <c r="F276" s="64"/>
      <c r="G276" s="65"/>
      <c r="H276" s="65"/>
      <c r="I276" s="65"/>
      <c r="J276" s="65"/>
      <c r="K276" s="65"/>
      <c r="L276" s="65"/>
      <c r="M276" s="65"/>
      <c r="N276" s="245">
        <f t="shared" si="5"/>
        <v>0</v>
      </c>
      <c r="O276" s="66"/>
      <c r="P276" s="66"/>
      <c r="Q276" s="67"/>
      <c r="R276" s="68"/>
      <c r="S276" s="48"/>
      <c r="T276" s="257"/>
      <c r="U276" s="262"/>
      <c r="V276" s="262"/>
      <c r="W276" s="262"/>
      <c r="X276" s="275"/>
      <c r="Y276" s="262"/>
      <c r="Z276" s="262"/>
      <c r="AA276" s="262"/>
      <c r="AB276" s="262"/>
      <c r="AC276" s="262"/>
      <c r="AD276" s="262"/>
      <c r="AE276" s="262"/>
      <c r="AF276" s="262"/>
      <c r="AG276" s="262">
        <v>0</v>
      </c>
      <c r="AH276" s="263"/>
      <c r="AI276" s="263"/>
      <c r="AJ276" s="262"/>
      <c r="AK276" s="267"/>
    </row>
    <row r="277" spans="1:37" s="62" customFormat="1" ht="39.950000000000003" customHeight="1" x14ac:dyDescent="0.2">
      <c r="A277" s="55">
        <v>273</v>
      </c>
      <c r="B277" s="63"/>
      <c r="C277" s="69"/>
      <c r="D277" s="69"/>
      <c r="E277" s="70"/>
      <c r="F277" s="70"/>
      <c r="G277" s="71"/>
      <c r="H277" s="71"/>
      <c r="I277" s="71"/>
      <c r="J277" s="71"/>
      <c r="K277" s="71"/>
      <c r="L277" s="71"/>
      <c r="M277" s="71"/>
      <c r="N277" s="245">
        <f t="shared" si="5"/>
        <v>0</v>
      </c>
      <c r="O277" s="66"/>
      <c r="P277" s="66"/>
      <c r="Q277" s="67"/>
      <c r="R277" s="68"/>
      <c r="S277" s="48"/>
      <c r="T277" s="257"/>
      <c r="U277" s="262"/>
      <c r="V277" s="262"/>
      <c r="W277" s="262"/>
      <c r="X277" s="275"/>
      <c r="Y277" s="262"/>
      <c r="Z277" s="262"/>
      <c r="AA277" s="262"/>
      <c r="AB277" s="262"/>
      <c r="AC277" s="262"/>
      <c r="AD277" s="262"/>
      <c r="AE277" s="262"/>
      <c r="AF277" s="262"/>
      <c r="AG277" s="262">
        <v>0</v>
      </c>
      <c r="AH277" s="263"/>
      <c r="AI277" s="263"/>
      <c r="AJ277" s="262"/>
      <c r="AK277" s="267"/>
    </row>
    <row r="278" spans="1:37" s="62" customFormat="1" ht="39.950000000000003" customHeight="1" x14ac:dyDescent="0.2">
      <c r="A278" s="55">
        <v>274</v>
      </c>
      <c r="B278" s="63"/>
      <c r="C278" s="63"/>
      <c r="D278" s="63"/>
      <c r="E278" s="64"/>
      <c r="F278" s="64"/>
      <c r="G278" s="65"/>
      <c r="H278" s="65"/>
      <c r="I278" s="65"/>
      <c r="J278" s="65"/>
      <c r="K278" s="65"/>
      <c r="L278" s="65"/>
      <c r="M278" s="65"/>
      <c r="N278" s="245">
        <f t="shared" si="5"/>
        <v>0</v>
      </c>
      <c r="O278" s="66"/>
      <c r="P278" s="66"/>
      <c r="Q278" s="67"/>
      <c r="R278" s="68"/>
      <c r="S278" s="48"/>
      <c r="T278" s="257"/>
      <c r="U278" s="262"/>
      <c r="V278" s="262"/>
      <c r="W278" s="262"/>
      <c r="X278" s="275"/>
      <c r="Y278" s="262"/>
      <c r="Z278" s="262"/>
      <c r="AA278" s="262"/>
      <c r="AB278" s="262"/>
      <c r="AC278" s="262"/>
      <c r="AD278" s="262"/>
      <c r="AE278" s="262"/>
      <c r="AF278" s="262"/>
      <c r="AG278" s="262">
        <v>0</v>
      </c>
      <c r="AH278" s="263"/>
      <c r="AI278" s="263"/>
      <c r="AJ278" s="262"/>
      <c r="AK278" s="267"/>
    </row>
    <row r="279" spans="1:37" s="62" customFormat="1" ht="39.950000000000003" customHeight="1" x14ac:dyDescent="0.2">
      <c r="A279" s="55">
        <v>275</v>
      </c>
      <c r="B279" s="63"/>
      <c r="C279" s="63"/>
      <c r="D279" s="63"/>
      <c r="E279" s="64"/>
      <c r="F279" s="64"/>
      <c r="G279" s="65"/>
      <c r="H279" s="65"/>
      <c r="I279" s="65"/>
      <c r="J279" s="65"/>
      <c r="K279" s="65"/>
      <c r="L279" s="65"/>
      <c r="M279" s="65"/>
      <c r="N279" s="245">
        <f t="shared" si="5"/>
        <v>0</v>
      </c>
      <c r="O279" s="66"/>
      <c r="P279" s="66"/>
      <c r="Q279" s="67"/>
      <c r="R279" s="68"/>
      <c r="S279" s="48"/>
      <c r="T279" s="257"/>
      <c r="U279" s="262"/>
      <c r="V279" s="262"/>
      <c r="W279" s="262"/>
      <c r="X279" s="275"/>
      <c r="Y279" s="262"/>
      <c r="Z279" s="262"/>
      <c r="AA279" s="262"/>
      <c r="AB279" s="262"/>
      <c r="AC279" s="262"/>
      <c r="AD279" s="262"/>
      <c r="AE279" s="262"/>
      <c r="AF279" s="262"/>
      <c r="AG279" s="262">
        <v>0</v>
      </c>
      <c r="AH279" s="263"/>
      <c r="AI279" s="263"/>
      <c r="AJ279" s="262"/>
      <c r="AK279" s="267"/>
    </row>
    <row r="280" spans="1:37" s="62" customFormat="1" ht="39.950000000000003" customHeight="1" x14ac:dyDescent="0.2">
      <c r="A280" s="55">
        <v>276</v>
      </c>
      <c r="B280" s="63"/>
      <c r="C280" s="63"/>
      <c r="D280" s="63"/>
      <c r="E280" s="64"/>
      <c r="F280" s="64"/>
      <c r="G280" s="65"/>
      <c r="H280" s="65"/>
      <c r="I280" s="65"/>
      <c r="J280" s="65"/>
      <c r="K280" s="65"/>
      <c r="L280" s="65"/>
      <c r="M280" s="65"/>
      <c r="N280" s="245">
        <f t="shared" si="5"/>
        <v>0</v>
      </c>
      <c r="O280" s="66"/>
      <c r="P280" s="66"/>
      <c r="Q280" s="67"/>
      <c r="R280" s="68"/>
      <c r="S280" s="48"/>
      <c r="T280" s="257"/>
      <c r="U280" s="262"/>
      <c r="V280" s="262"/>
      <c r="W280" s="262"/>
      <c r="X280" s="275"/>
      <c r="Y280" s="262"/>
      <c r="Z280" s="262"/>
      <c r="AA280" s="262"/>
      <c r="AB280" s="262"/>
      <c r="AC280" s="262"/>
      <c r="AD280" s="262"/>
      <c r="AE280" s="262"/>
      <c r="AF280" s="262"/>
      <c r="AG280" s="262">
        <v>0</v>
      </c>
      <c r="AH280" s="263"/>
      <c r="AI280" s="263"/>
      <c r="AJ280" s="262"/>
      <c r="AK280" s="267"/>
    </row>
    <row r="281" spans="1:37" s="62" customFormat="1" ht="39.950000000000003" customHeight="1" x14ac:dyDescent="0.2">
      <c r="A281" s="55">
        <v>277</v>
      </c>
      <c r="B281" s="63"/>
      <c r="C281" s="63"/>
      <c r="D281" s="63"/>
      <c r="E281" s="64"/>
      <c r="F281" s="64"/>
      <c r="G281" s="65"/>
      <c r="H281" s="65"/>
      <c r="I281" s="65"/>
      <c r="J281" s="65"/>
      <c r="K281" s="65"/>
      <c r="L281" s="65"/>
      <c r="M281" s="65"/>
      <c r="N281" s="245">
        <f t="shared" si="5"/>
        <v>0</v>
      </c>
      <c r="O281" s="66"/>
      <c r="P281" s="66"/>
      <c r="Q281" s="67"/>
      <c r="R281" s="68"/>
      <c r="S281" s="48"/>
      <c r="T281" s="257"/>
      <c r="U281" s="262"/>
      <c r="V281" s="262"/>
      <c r="W281" s="262"/>
      <c r="X281" s="275"/>
      <c r="Y281" s="262"/>
      <c r="Z281" s="262"/>
      <c r="AA281" s="262"/>
      <c r="AB281" s="262"/>
      <c r="AC281" s="262"/>
      <c r="AD281" s="262"/>
      <c r="AE281" s="262"/>
      <c r="AF281" s="262"/>
      <c r="AG281" s="262">
        <v>0</v>
      </c>
      <c r="AH281" s="263"/>
      <c r="AI281" s="263"/>
      <c r="AJ281" s="262"/>
      <c r="AK281" s="267"/>
    </row>
    <row r="282" spans="1:37" s="62" customFormat="1" ht="39.950000000000003" customHeight="1" x14ac:dyDescent="0.2">
      <c r="A282" s="55">
        <v>278</v>
      </c>
      <c r="B282" s="63"/>
      <c r="C282" s="63"/>
      <c r="D282" s="63"/>
      <c r="E282" s="64"/>
      <c r="F282" s="64"/>
      <c r="G282" s="65"/>
      <c r="H282" s="65"/>
      <c r="I282" s="65"/>
      <c r="J282" s="65"/>
      <c r="K282" s="65"/>
      <c r="L282" s="65"/>
      <c r="M282" s="65"/>
      <c r="N282" s="245">
        <f t="shared" si="5"/>
        <v>0</v>
      </c>
      <c r="O282" s="66"/>
      <c r="P282" s="66"/>
      <c r="Q282" s="67"/>
      <c r="R282" s="68"/>
      <c r="S282" s="48"/>
      <c r="T282" s="257"/>
      <c r="U282" s="262"/>
      <c r="V282" s="262"/>
      <c r="W282" s="262"/>
      <c r="X282" s="275"/>
      <c r="Y282" s="262"/>
      <c r="Z282" s="262"/>
      <c r="AA282" s="262"/>
      <c r="AB282" s="262"/>
      <c r="AC282" s="262"/>
      <c r="AD282" s="262"/>
      <c r="AE282" s="262"/>
      <c r="AF282" s="262"/>
      <c r="AG282" s="262">
        <v>0</v>
      </c>
      <c r="AH282" s="263"/>
      <c r="AI282" s="263"/>
      <c r="AJ282" s="262"/>
      <c r="AK282" s="267"/>
    </row>
    <row r="283" spans="1:37" s="62" customFormat="1" ht="39.950000000000003" customHeight="1" x14ac:dyDescent="0.2">
      <c r="A283" s="55">
        <v>279</v>
      </c>
      <c r="B283" s="63"/>
      <c r="C283" s="63"/>
      <c r="D283" s="63"/>
      <c r="E283" s="64"/>
      <c r="F283" s="64"/>
      <c r="G283" s="65"/>
      <c r="H283" s="65"/>
      <c r="I283" s="65"/>
      <c r="J283" s="65"/>
      <c r="K283" s="65"/>
      <c r="L283" s="65"/>
      <c r="M283" s="65"/>
      <c r="N283" s="245">
        <f t="shared" si="5"/>
        <v>0</v>
      </c>
      <c r="O283" s="66"/>
      <c r="P283" s="66"/>
      <c r="Q283" s="67"/>
      <c r="R283" s="68"/>
      <c r="S283" s="48"/>
      <c r="T283" s="257"/>
      <c r="U283" s="262"/>
      <c r="V283" s="262"/>
      <c r="W283" s="262"/>
      <c r="X283" s="275"/>
      <c r="Y283" s="262"/>
      <c r="Z283" s="262"/>
      <c r="AA283" s="262"/>
      <c r="AB283" s="262"/>
      <c r="AC283" s="262"/>
      <c r="AD283" s="262"/>
      <c r="AE283" s="262"/>
      <c r="AF283" s="262"/>
      <c r="AG283" s="262">
        <v>0</v>
      </c>
      <c r="AH283" s="263"/>
      <c r="AI283" s="263"/>
      <c r="AJ283" s="262"/>
      <c r="AK283" s="267"/>
    </row>
    <row r="284" spans="1:37" s="62" customFormat="1" ht="39.950000000000003" customHeight="1" x14ac:dyDescent="0.2">
      <c r="A284" s="55">
        <v>280</v>
      </c>
      <c r="B284" s="63"/>
      <c r="C284" s="63"/>
      <c r="D284" s="63"/>
      <c r="E284" s="64"/>
      <c r="F284" s="64"/>
      <c r="G284" s="65"/>
      <c r="H284" s="65"/>
      <c r="I284" s="65"/>
      <c r="J284" s="65"/>
      <c r="K284" s="65"/>
      <c r="L284" s="65"/>
      <c r="M284" s="65"/>
      <c r="N284" s="245">
        <f t="shared" si="5"/>
        <v>0</v>
      </c>
      <c r="O284" s="66"/>
      <c r="P284" s="66"/>
      <c r="Q284" s="67"/>
      <c r="R284" s="68"/>
      <c r="S284" s="48"/>
      <c r="T284" s="257"/>
      <c r="U284" s="262"/>
      <c r="V284" s="262"/>
      <c r="W284" s="262"/>
      <c r="X284" s="275"/>
      <c r="Y284" s="262"/>
      <c r="Z284" s="262"/>
      <c r="AA284" s="262"/>
      <c r="AB284" s="262"/>
      <c r="AC284" s="262"/>
      <c r="AD284" s="262"/>
      <c r="AE284" s="262"/>
      <c r="AF284" s="262"/>
      <c r="AG284" s="262">
        <v>0</v>
      </c>
      <c r="AH284" s="263"/>
      <c r="AI284" s="263"/>
      <c r="AJ284" s="262"/>
      <c r="AK284" s="267"/>
    </row>
    <row r="285" spans="1:37" s="62" customFormat="1" ht="39.950000000000003" customHeight="1" x14ac:dyDescent="0.2">
      <c r="A285" s="55">
        <v>281</v>
      </c>
      <c r="B285" s="63"/>
      <c r="C285" s="63"/>
      <c r="D285" s="63"/>
      <c r="E285" s="64"/>
      <c r="F285" s="64"/>
      <c r="G285" s="65"/>
      <c r="H285" s="65"/>
      <c r="I285" s="65"/>
      <c r="J285" s="72"/>
      <c r="K285" s="65"/>
      <c r="L285" s="65"/>
      <c r="M285" s="65"/>
      <c r="N285" s="245">
        <f t="shared" si="5"/>
        <v>0</v>
      </c>
      <c r="O285" s="66"/>
      <c r="P285" s="66"/>
      <c r="Q285" s="67"/>
      <c r="R285" s="68"/>
      <c r="S285" s="48"/>
      <c r="T285" s="257"/>
      <c r="U285" s="262"/>
      <c r="V285" s="262"/>
      <c r="W285" s="262"/>
      <c r="X285" s="275"/>
      <c r="Y285" s="262"/>
      <c r="Z285" s="262"/>
      <c r="AA285" s="262"/>
      <c r="AB285" s="262"/>
      <c r="AC285" s="262"/>
      <c r="AD285" s="262"/>
      <c r="AE285" s="262"/>
      <c r="AF285" s="262"/>
      <c r="AG285" s="262">
        <v>0</v>
      </c>
      <c r="AH285" s="263"/>
      <c r="AI285" s="263"/>
      <c r="AJ285" s="262"/>
      <c r="AK285" s="267"/>
    </row>
    <row r="286" spans="1:37" s="62" customFormat="1" ht="39.950000000000003" customHeight="1" x14ac:dyDescent="0.2">
      <c r="A286" s="55">
        <v>282</v>
      </c>
      <c r="B286" s="63"/>
      <c r="C286" s="63"/>
      <c r="D286" s="63"/>
      <c r="E286" s="64"/>
      <c r="F286" s="64"/>
      <c r="G286" s="65"/>
      <c r="H286" s="65"/>
      <c r="I286" s="65"/>
      <c r="J286" s="65"/>
      <c r="K286" s="65"/>
      <c r="L286" s="65"/>
      <c r="M286" s="65"/>
      <c r="N286" s="245">
        <f t="shared" si="5"/>
        <v>0</v>
      </c>
      <c r="O286" s="66"/>
      <c r="P286" s="66"/>
      <c r="Q286" s="67"/>
      <c r="R286" s="68"/>
      <c r="S286" s="48"/>
      <c r="T286" s="257"/>
      <c r="U286" s="262"/>
      <c r="V286" s="262"/>
      <c r="W286" s="262"/>
      <c r="X286" s="275"/>
      <c r="Y286" s="262"/>
      <c r="Z286" s="262"/>
      <c r="AA286" s="262"/>
      <c r="AB286" s="262"/>
      <c r="AC286" s="262"/>
      <c r="AD286" s="262"/>
      <c r="AE286" s="262"/>
      <c r="AF286" s="262"/>
      <c r="AG286" s="262">
        <v>0</v>
      </c>
      <c r="AH286" s="263"/>
      <c r="AI286" s="263"/>
      <c r="AJ286" s="262"/>
      <c r="AK286" s="267"/>
    </row>
    <row r="287" spans="1:37" s="62" customFormat="1" ht="39.950000000000003" customHeight="1" x14ac:dyDescent="0.2">
      <c r="A287" s="55">
        <v>283</v>
      </c>
      <c r="B287" s="63"/>
      <c r="C287" s="69"/>
      <c r="D287" s="69"/>
      <c r="E287" s="70"/>
      <c r="F287" s="70"/>
      <c r="G287" s="71"/>
      <c r="H287" s="71"/>
      <c r="I287" s="71"/>
      <c r="J287" s="71"/>
      <c r="K287" s="71"/>
      <c r="L287" s="71"/>
      <c r="M287" s="71"/>
      <c r="N287" s="245">
        <f t="shared" si="5"/>
        <v>0</v>
      </c>
      <c r="O287" s="66"/>
      <c r="P287" s="66"/>
      <c r="Q287" s="67"/>
      <c r="R287" s="68"/>
      <c r="S287" s="48"/>
      <c r="T287" s="257"/>
      <c r="U287" s="262"/>
      <c r="V287" s="262"/>
      <c r="W287" s="262"/>
      <c r="X287" s="275"/>
      <c r="Y287" s="262"/>
      <c r="Z287" s="262"/>
      <c r="AA287" s="262"/>
      <c r="AB287" s="262"/>
      <c r="AC287" s="262"/>
      <c r="AD287" s="262"/>
      <c r="AE287" s="262"/>
      <c r="AF287" s="262"/>
      <c r="AG287" s="262">
        <v>0</v>
      </c>
      <c r="AH287" s="263"/>
      <c r="AI287" s="263"/>
      <c r="AJ287" s="262"/>
      <c r="AK287" s="267"/>
    </row>
    <row r="288" spans="1:37" s="62" customFormat="1" ht="39.950000000000003" customHeight="1" x14ac:dyDescent="0.2">
      <c r="A288" s="55">
        <v>284</v>
      </c>
      <c r="B288" s="63"/>
      <c r="C288" s="63"/>
      <c r="D288" s="63"/>
      <c r="E288" s="64"/>
      <c r="F288" s="64"/>
      <c r="G288" s="65"/>
      <c r="H288" s="65"/>
      <c r="I288" s="65"/>
      <c r="J288" s="65"/>
      <c r="K288" s="65"/>
      <c r="L288" s="65"/>
      <c r="M288" s="65"/>
      <c r="N288" s="245">
        <f t="shared" si="5"/>
        <v>0</v>
      </c>
      <c r="O288" s="66"/>
      <c r="P288" s="66"/>
      <c r="Q288" s="67"/>
      <c r="R288" s="68"/>
      <c r="S288" s="48"/>
      <c r="T288" s="257"/>
      <c r="U288" s="262"/>
      <c r="V288" s="262"/>
      <c r="W288" s="262"/>
      <c r="X288" s="275"/>
      <c r="Y288" s="262"/>
      <c r="Z288" s="262"/>
      <c r="AA288" s="262"/>
      <c r="AB288" s="262"/>
      <c r="AC288" s="262"/>
      <c r="AD288" s="262"/>
      <c r="AE288" s="262"/>
      <c r="AF288" s="262"/>
      <c r="AG288" s="262">
        <v>0</v>
      </c>
      <c r="AH288" s="263"/>
      <c r="AI288" s="263"/>
      <c r="AJ288" s="262"/>
      <c r="AK288" s="267"/>
    </row>
    <row r="289" spans="1:37" s="62" customFormat="1" ht="39.950000000000003" customHeight="1" x14ac:dyDescent="0.2">
      <c r="A289" s="55">
        <v>285</v>
      </c>
      <c r="B289" s="63"/>
      <c r="C289" s="63"/>
      <c r="D289" s="63"/>
      <c r="E289" s="64"/>
      <c r="F289" s="64"/>
      <c r="G289" s="65"/>
      <c r="H289" s="65"/>
      <c r="I289" s="65"/>
      <c r="J289" s="65"/>
      <c r="K289" s="65"/>
      <c r="L289" s="65"/>
      <c r="M289" s="65"/>
      <c r="N289" s="245">
        <f t="shared" si="5"/>
        <v>0</v>
      </c>
      <c r="O289" s="66"/>
      <c r="P289" s="66"/>
      <c r="Q289" s="67"/>
      <c r="R289" s="68"/>
      <c r="S289" s="48"/>
      <c r="T289" s="257"/>
      <c r="U289" s="262"/>
      <c r="V289" s="262"/>
      <c r="W289" s="262"/>
      <c r="X289" s="275"/>
      <c r="Y289" s="262"/>
      <c r="Z289" s="262"/>
      <c r="AA289" s="262"/>
      <c r="AB289" s="262"/>
      <c r="AC289" s="262"/>
      <c r="AD289" s="262"/>
      <c r="AE289" s="262"/>
      <c r="AF289" s="262"/>
      <c r="AG289" s="262">
        <v>0</v>
      </c>
      <c r="AH289" s="263"/>
      <c r="AI289" s="263"/>
      <c r="AJ289" s="262"/>
      <c r="AK289" s="267"/>
    </row>
    <row r="290" spans="1:37" s="62" customFormat="1" ht="39.950000000000003" customHeight="1" x14ac:dyDescent="0.2">
      <c r="A290" s="55">
        <v>286</v>
      </c>
      <c r="B290" s="63"/>
      <c r="C290" s="63"/>
      <c r="D290" s="63"/>
      <c r="E290" s="64"/>
      <c r="F290" s="64"/>
      <c r="G290" s="65"/>
      <c r="H290" s="65"/>
      <c r="I290" s="65"/>
      <c r="J290" s="65"/>
      <c r="K290" s="65"/>
      <c r="L290" s="65"/>
      <c r="M290" s="65"/>
      <c r="N290" s="245">
        <f t="shared" si="5"/>
        <v>0</v>
      </c>
      <c r="O290" s="66"/>
      <c r="P290" s="66"/>
      <c r="Q290" s="67"/>
      <c r="R290" s="68"/>
      <c r="S290" s="48"/>
      <c r="T290" s="257"/>
      <c r="U290" s="262"/>
      <c r="V290" s="262"/>
      <c r="W290" s="262"/>
      <c r="X290" s="275"/>
      <c r="Y290" s="262"/>
      <c r="Z290" s="262"/>
      <c r="AA290" s="262"/>
      <c r="AB290" s="262"/>
      <c r="AC290" s="262"/>
      <c r="AD290" s="262"/>
      <c r="AE290" s="262"/>
      <c r="AF290" s="262"/>
      <c r="AG290" s="262">
        <v>0</v>
      </c>
      <c r="AH290" s="263"/>
      <c r="AI290" s="263"/>
      <c r="AJ290" s="262"/>
      <c r="AK290" s="267"/>
    </row>
    <row r="291" spans="1:37" s="62" customFormat="1" ht="39.950000000000003" customHeight="1" x14ac:dyDescent="0.2">
      <c r="A291" s="55">
        <v>287</v>
      </c>
      <c r="B291" s="63"/>
      <c r="C291" s="63"/>
      <c r="D291" s="63"/>
      <c r="E291" s="64"/>
      <c r="F291" s="64"/>
      <c r="G291" s="65"/>
      <c r="H291" s="65"/>
      <c r="I291" s="65"/>
      <c r="J291" s="65"/>
      <c r="K291" s="65"/>
      <c r="L291" s="65"/>
      <c r="M291" s="65"/>
      <c r="N291" s="245">
        <f t="shared" si="5"/>
        <v>0</v>
      </c>
      <c r="O291" s="66"/>
      <c r="P291" s="66"/>
      <c r="Q291" s="67"/>
      <c r="R291" s="68"/>
      <c r="S291" s="48"/>
      <c r="T291" s="257"/>
      <c r="U291" s="262"/>
      <c r="V291" s="262"/>
      <c r="W291" s="262"/>
      <c r="X291" s="275"/>
      <c r="Y291" s="262"/>
      <c r="Z291" s="262"/>
      <c r="AA291" s="262"/>
      <c r="AB291" s="262"/>
      <c r="AC291" s="262"/>
      <c r="AD291" s="262"/>
      <c r="AE291" s="262"/>
      <c r="AF291" s="262"/>
      <c r="AG291" s="262">
        <v>0</v>
      </c>
      <c r="AH291" s="263"/>
      <c r="AI291" s="263"/>
      <c r="AJ291" s="262"/>
      <c r="AK291" s="267"/>
    </row>
    <row r="292" spans="1:37" s="62" customFormat="1" ht="39.950000000000003" customHeight="1" x14ac:dyDescent="0.2">
      <c r="A292" s="55">
        <v>288</v>
      </c>
      <c r="B292" s="63"/>
      <c r="C292" s="63"/>
      <c r="D292" s="63"/>
      <c r="E292" s="64"/>
      <c r="F292" s="64"/>
      <c r="G292" s="65"/>
      <c r="H292" s="65"/>
      <c r="I292" s="65"/>
      <c r="J292" s="65"/>
      <c r="K292" s="65"/>
      <c r="L292" s="65"/>
      <c r="M292" s="65"/>
      <c r="N292" s="245">
        <f t="shared" si="5"/>
        <v>0</v>
      </c>
      <c r="O292" s="66"/>
      <c r="P292" s="66"/>
      <c r="Q292" s="67"/>
      <c r="R292" s="68"/>
      <c r="S292" s="48"/>
      <c r="T292" s="257"/>
      <c r="U292" s="262"/>
      <c r="V292" s="262"/>
      <c r="W292" s="262"/>
      <c r="X292" s="275"/>
      <c r="Y292" s="262"/>
      <c r="Z292" s="262"/>
      <c r="AA292" s="262"/>
      <c r="AB292" s="262"/>
      <c r="AC292" s="262"/>
      <c r="AD292" s="262"/>
      <c r="AE292" s="262"/>
      <c r="AF292" s="262"/>
      <c r="AG292" s="262">
        <v>0</v>
      </c>
      <c r="AH292" s="263"/>
      <c r="AI292" s="263"/>
      <c r="AJ292" s="262"/>
      <c r="AK292" s="267"/>
    </row>
    <row r="293" spans="1:37" s="62" customFormat="1" ht="39.950000000000003" customHeight="1" x14ac:dyDescent="0.2">
      <c r="A293" s="55">
        <v>289</v>
      </c>
      <c r="B293" s="63"/>
      <c r="C293" s="63"/>
      <c r="D293" s="63"/>
      <c r="E293" s="64"/>
      <c r="F293" s="64"/>
      <c r="G293" s="65"/>
      <c r="H293" s="65"/>
      <c r="I293" s="65"/>
      <c r="J293" s="65"/>
      <c r="K293" s="65"/>
      <c r="L293" s="65"/>
      <c r="M293" s="65"/>
      <c r="N293" s="245">
        <f t="shared" si="5"/>
        <v>0</v>
      </c>
      <c r="O293" s="66"/>
      <c r="P293" s="66"/>
      <c r="Q293" s="67"/>
      <c r="R293" s="68"/>
      <c r="S293" s="48"/>
      <c r="T293" s="257"/>
      <c r="U293" s="262"/>
      <c r="V293" s="262"/>
      <c r="W293" s="262"/>
      <c r="X293" s="275"/>
      <c r="Y293" s="262"/>
      <c r="Z293" s="262"/>
      <c r="AA293" s="262"/>
      <c r="AB293" s="262"/>
      <c r="AC293" s="262"/>
      <c r="AD293" s="262"/>
      <c r="AE293" s="262"/>
      <c r="AF293" s="262"/>
      <c r="AG293" s="262">
        <v>0</v>
      </c>
      <c r="AH293" s="263"/>
      <c r="AI293" s="263"/>
      <c r="AJ293" s="262"/>
      <c r="AK293" s="267"/>
    </row>
    <row r="294" spans="1:37" s="62" customFormat="1" ht="39.950000000000003" customHeight="1" x14ac:dyDescent="0.2">
      <c r="A294" s="55">
        <v>290</v>
      </c>
      <c r="B294" s="63"/>
      <c r="C294" s="63"/>
      <c r="D294" s="63"/>
      <c r="E294" s="64"/>
      <c r="F294" s="64"/>
      <c r="G294" s="65"/>
      <c r="H294" s="65"/>
      <c r="I294" s="65"/>
      <c r="J294" s="65"/>
      <c r="K294" s="65"/>
      <c r="L294" s="65"/>
      <c r="M294" s="65"/>
      <c r="N294" s="245">
        <f t="shared" si="5"/>
        <v>0</v>
      </c>
      <c r="O294" s="66"/>
      <c r="P294" s="66"/>
      <c r="Q294" s="67"/>
      <c r="R294" s="68"/>
      <c r="S294" s="48"/>
      <c r="T294" s="257"/>
      <c r="U294" s="262"/>
      <c r="V294" s="262"/>
      <c r="W294" s="262"/>
      <c r="X294" s="275"/>
      <c r="Y294" s="262"/>
      <c r="Z294" s="262"/>
      <c r="AA294" s="262"/>
      <c r="AB294" s="262"/>
      <c r="AC294" s="262"/>
      <c r="AD294" s="262"/>
      <c r="AE294" s="262"/>
      <c r="AF294" s="262"/>
      <c r="AG294" s="262">
        <v>0</v>
      </c>
      <c r="AH294" s="263"/>
      <c r="AI294" s="263"/>
      <c r="AJ294" s="262"/>
      <c r="AK294" s="267"/>
    </row>
    <row r="295" spans="1:37" s="62" customFormat="1" ht="39.950000000000003" customHeight="1" x14ac:dyDescent="0.2">
      <c r="A295" s="55">
        <v>291</v>
      </c>
      <c r="B295" s="63"/>
      <c r="C295" s="63"/>
      <c r="D295" s="63"/>
      <c r="E295" s="64"/>
      <c r="F295" s="64"/>
      <c r="G295" s="65"/>
      <c r="H295" s="65"/>
      <c r="I295" s="65"/>
      <c r="J295" s="72"/>
      <c r="K295" s="65"/>
      <c r="L295" s="65"/>
      <c r="M295" s="65"/>
      <c r="N295" s="245">
        <f t="shared" si="5"/>
        <v>0</v>
      </c>
      <c r="O295" s="66"/>
      <c r="P295" s="66"/>
      <c r="Q295" s="67"/>
      <c r="R295" s="68"/>
      <c r="S295" s="48"/>
      <c r="T295" s="257"/>
      <c r="U295" s="262"/>
      <c r="V295" s="262"/>
      <c r="W295" s="262"/>
      <c r="X295" s="275"/>
      <c r="Y295" s="262"/>
      <c r="Z295" s="262"/>
      <c r="AA295" s="262"/>
      <c r="AB295" s="262"/>
      <c r="AC295" s="262"/>
      <c r="AD295" s="262"/>
      <c r="AE295" s="262"/>
      <c r="AF295" s="262"/>
      <c r="AG295" s="262">
        <v>0</v>
      </c>
      <c r="AH295" s="263"/>
      <c r="AI295" s="263"/>
      <c r="AJ295" s="262"/>
      <c r="AK295" s="267"/>
    </row>
    <row r="296" spans="1:37" s="62" customFormat="1" ht="39.950000000000003" customHeight="1" x14ac:dyDescent="0.2">
      <c r="A296" s="55">
        <v>292</v>
      </c>
      <c r="B296" s="63"/>
      <c r="C296" s="63"/>
      <c r="D296" s="63"/>
      <c r="E296" s="64"/>
      <c r="F296" s="64"/>
      <c r="G296" s="65"/>
      <c r="H296" s="65"/>
      <c r="I296" s="65"/>
      <c r="J296" s="65"/>
      <c r="K296" s="65"/>
      <c r="L296" s="65"/>
      <c r="M296" s="65"/>
      <c r="N296" s="245">
        <f t="shared" si="5"/>
        <v>0</v>
      </c>
      <c r="O296" s="66"/>
      <c r="P296" s="66"/>
      <c r="Q296" s="67"/>
      <c r="R296" s="68"/>
      <c r="S296" s="48"/>
      <c r="T296" s="257"/>
      <c r="U296" s="262"/>
      <c r="V296" s="262"/>
      <c r="W296" s="262"/>
      <c r="X296" s="275"/>
      <c r="Y296" s="262"/>
      <c r="Z296" s="262"/>
      <c r="AA296" s="262"/>
      <c r="AB296" s="262"/>
      <c r="AC296" s="262"/>
      <c r="AD296" s="262"/>
      <c r="AE296" s="262"/>
      <c r="AF296" s="262"/>
      <c r="AG296" s="262">
        <v>0</v>
      </c>
      <c r="AH296" s="263"/>
      <c r="AI296" s="263"/>
      <c r="AJ296" s="262"/>
      <c r="AK296" s="267"/>
    </row>
    <row r="297" spans="1:37" s="62" customFormat="1" ht="39.950000000000003" customHeight="1" x14ac:dyDescent="0.2">
      <c r="A297" s="55">
        <v>293</v>
      </c>
      <c r="B297" s="63"/>
      <c r="C297" s="63"/>
      <c r="D297" s="63"/>
      <c r="E297" s="64"/>
      <c r="F297" s="64"/>
      <c r="G297" s="65"/>
      <c r="H297" s="65"/>
      <c r="I297" s="65"/>
      <c r="J297" s="65"/>
      <c r="K297" s="65"/>
      <c r="L297" s="65"/>
      <c r="M297" s="65"/>
      <c r="N297" s="245">
        <f t="shared" si="5"/>
        <v>0</v>
      </c>
      <c r="O297" s="66"/>
      <c r="P297" s="66"/>
      <c r="Q297" s="67"/>
      <c r="R297" s="68"/>
      <c r="S297" s="48"/>
      <c r="T297" s="257"/>
      <c r="U297" s="262"/>
      <c r="V297" s="262"/>
      <c r="W297" s="262"/>
      <c r="X297" s="275"/>
      <c r="Y297" s="262"/>
      <c r="Z297" s="262"/>
      <c r="AA297" s="262"/>
      <c r="AB297" s="262"/>
      <c r="AC297" s="262"/>
      <c r="AD297" s="262"/>
      <c r="AE297" s="262"/>
      <c r="AF297" s="262"/>
      <c r="AG297" s="262">
        <v>0</v>
      </c>
      <c r="AH297" s="263"/>
      <c r="AI297" s="263"/>
      <c r="AJ297" s="262"/>
      <c r="AK297" s="267"/>
    </row>
    <row r="298" spans="1:37" s="62" customFormat="1" ht="39.950000000000003" customHeight="1" x14ac:dyDescent="0.2">
      <c r="A298" s="55">
        <v>294</v>
      </c>
      <c r="B298" s="63"/>
      <c r="C298" s="63"/>
      <c r="D298" s="63"/>
      <c r="E298" s="64"/>
      <c r="F298" s="64"/>
      <c r="G298" s="65"/>
      <c r="H298" s="65"/>
      <c r="I298" s="65"/>
      <c r="J298" s="65"/>
      <c r="K298" s="65"/>
      <c r="L298" s="65"/>
      <c r="M298" s="65"/>
      <c r="N298" s="245">
        <f t="shared" si="5"/>
        <v>0</v>
      </c>
      <c r="O298" s="66"/>
      <c r="P298" s="66"/>
      <c r="Q298" s="67"/>
      <c r="R298" s="68"/>
      <c r="S298" s="48"/>
      <c r="T298" s="257"/>
      <c r="U298" s="262"/>
      <c r="V298" s="262"/>
      <c r="W298" s="262"/>
      <c r="X298" s="275"/>
      <c r="Y298" s="262"/>
      <c r="Z298" s="262"/>
      <c r="AA298" s="262"/>
      <c r="AB298" s="262"/>
      <c r="AC298" s="262"/>
      <c r="AD298" s="262"/>
      <c r="AE298" s="262"/>
      <c r="AF298" s="262"/>
      <c r="AG298" s="262">
        <v>0</v>
      </c>
      <c r="AH298" s="263"/>
      <c r="AI298" s="263"/>
      <c r="AJ298" s="262"/>
      <c r="AK298" s="267"/>
    </row>
    <row r="299" spans="1:37" s="62" customFormat="1" ht="39.950000000000003" customHeight="1" x14ac:dyDescent="0.2">
      <c r="A299" s="55">
        <v>295</v>
      </c>
      <c r="B299" s="63"/>
      <c r="C299" s="63"/>
      <c r="D299" s="63"/>
      <c r="E299" s="64"/>
      <c r="F299" s="64"/>
      <c r="G299" s="65"/>
      <c r="H299" s="65"/>
      <c r="I299" s="65"/>
      <c r="J299" s="65"/>
      <c r="K299" s="65"/>
      <c r="L299" s="65"/>
      <c r="M299" s="65"/>
      <c r="N299" s="245">
        <f t="shared" si="5"/>
        <v>0</v>
      </c>
      <c r="O299" s="66"/>
      <c r="P299" s="66"/>
      <c r="Q299" s="67"/>
      <c r="R299" s="68"/>
      <c r="S299" s="48"/>
      <c r="T299" s="257"/>
      <c r="U299" s="262"/>
      <c r="V299" s="262"/>
      <c r="W299" s="262"/>
      <c r="X299" s="275"/>
      <c r="Y299" s="262"/>
      <c r="Z299" s="262"/>
      <c r="AA299" s="262"/>
      <c r="AB299" s="262"/>
      <c r="AC299" s="262"/>
      <c r="AD299" s="262"/>
      <c r="AE299" s="262"/>
      <c r="AF299" s="262"/>
      <c r="AG299" s="262">
        <v>0</v>
      </c>
      <c r="AH299" s="263"/>
      <c r="AI299" s="263"/>
      <c r="AJ299" s="262"/>
      <c r="AK299" s="267"/>
    </row>
    <row r="300" spans="1:37" s="62" customFormat="1" ht="39.950000000000003" customHeight="1" x14ac:dyDescent="0.2">
      <c r="A300" s="55">
        <v>296</v>
      </c>
      <c r="B300" s="63"/>
      <c r="C300" s="63"/>
      <c r="D300" s="63"/>
      <c r="E300" s="64"/>
      <c r="F300" s="64"/>
      <c r="G300" s="65"/>
      <c r="H300" s="65"/>
      <c r="I300" s="65"/>
      <c r="J300" s="65"/>
      <c r="K300" s="65"/>
      <c r="L300" s="65"/>
      <c r="M300" s="65"/>
      <c r="N300" s="245">
        <f t="shared" si="5"/>
        <v>0</v>
      </c>
      <c r="O300" s="66"/>
      <c r="P300" s="66"/>
      <c r="Q300" s="67"/>
      <c r="R300" s="68"/>
      <c r="S300" s="48"/>
      <c r="T300" s="257"/>
      <c r="U300" s="262"/>
      <c r="V300" s="262"/>
      <c r="W300" s="262"/>
      <c r="X300" s="275"/>
      <c r="Y300" s="262"/>
      <c r="Z300" s="262"/>
      <c r="AA300" s="262"/>
      <c r="AB300" s="262"/>
      <c r="AC300" s="262"/>
      <c r="AD300" s="262"/>
      <c r="AE300" s="262"/>
      <c r="AF300" s="262"/>
      <c r="AG300" s="262">
        <v>0</v>
      </c>
      <c r="AH300" s="263"/>
      <c r="AI300" s="263"/>
      <c r="AJ300" s="262"/>
      <c r="AK300" s="267"/>
    </row>
    <row r="301" spans="1:37" s="62" customFormat="1" ht="39.950000000000003" customHeight="1" x14ac:dyDescent="0.2">
      <c r="A301" s="55">
        <v>297</v>
      </c>
      <c r="B301" s="63"/>
      <c r="C301" s="63"/>
      <c r="D301" s="63"/>
      <c r="E301" s="64"/>
      <c r="F301" s="64"/>
      <c r="G301" s="65"/>
      <c r="H301" s="65"/>
      <c r="I301" s="65"/>
      <c r="J301" s="65"/>
      <c r="K301" s="65"/>
      <c r="L301" s="65"/>
      <c r="M301" s="65"/>
      <c r="N301" s="245">
        <f t="shared" si="5"/>
        <v>0</v>
      </c>
      <c r="O301" s="66"/>
      <c r="P301" s="66"/>
      <c r="Q301" s="67"/>
      <c r="R301" s="68"/>
      <c r="S301" s="48"/>
      <c r="T301" s="257"/>
      <c r="U301" s="262"/>
      <c r="V301" s="262"/>
      <c r="W301" s="262"/>
      <c r="X301" s="275"/>
      <c r="Y301" s="262"/>
      <c r="Z301" s="262"/>
      <c r="AA301" s="262"/>
      <c r="AB301" s="262"/>
      <c r="AC301" s="262"/>
      <c r="AD301" s="262"/>
      <c r="AE301" s="262"/>
      <c r="AF301" s="262"/>
      <c r="AG301" s="262">
        <v>0</v>
      </c>
      <c r="AH301" s="263"/>
      <c r="AI301" s="263"/>
      <c r="AJ301" s="262"/>
      <c r="AK301" s="267"/>
    </row>
    <row r="302" spans="1:37" s="62" customFormat="1" ht="39.950000000000003" customHeight="1" x14ac:dyDescent="0.2">
      <c r="A302" s="55">
        <v>298</v>
      </c>
      <c r="B302" s="63"/>
      <c r="C302" s="63"/>
      <c r="D302" s="63"/>
      <c r="E302" s="64"/>
      <c r="F302" s="64"/>
      <c r="G302" s="65"/>
      <c r="H302" s="65"/>
      <c r="I302" s="65"/>
      <c r="J302" s="65"/>
      <c r="K302" s="65"/>
      <c r="L302" s="65"/>
      <c r="M302" s="65"/>
      <c r="N302" s="245">
        <f t="shared" si="5"/>
        <v>0</v>
      </c>
      <c r="O302" s="66"/>
      <c r="P302" s="66"/>
      <c r="Q302" s="67"/>
      <c r="R302" s="68"/>
      <c r="S302" s="48"/>
      <c r="T302" s="257"/>
      <c r="U302" s="262"/>
      <c r="V302" s="262"/>
      <c r="W302" s="262"/>
      <c r="X302" s="275"/>
      <c r="Y302" s="262"/>
      <c r="Z302" s="262"/>
      <c r="AA302" s="262"/>
      <c r="AB302" s="262"/>
      <c r="AC302" s="262"/>
      <c r="AD302" s="262"/>
      <c r="AE302" s="262"/>
      <c r="AF302" s="262"/>
      <c r="AG302" s="262">
        <v>0</v>
      </c>
      <c r="AH302" s="263"/>
      <c r="AI302" s="263"/>
      <c r="AJ302" s="262"/>
      <c r="AK302" s="267"/>
    </row>
    <row r="303" spans="1:37" s="62" customFormat="1" ht="39.950000000000003" customHeight="1" x14ac:dyDescent="0.2">
      <c r="A303" s="55">
        <v>299</v>
      </c>
      <c r="B303" s="63"/>
      <c r="C303" s="63"/>
      <c r="D303" s="63"/>
      <c r="E303" s="64"/>
      <c r="F303" s="64"/>
      <c r="G303" s="65"/>
      <c r="H303" s="65"/>
      <c r="I303" s="65"/>
      <c r="J303" s="65"/>
      <c r="K303" s="65"/>
      <c r="L303" s="65"/>
      <c r="M303" s="65"/>
      <c r="N303" s="245">
        <f t="shared" si="5"/>
        <v>0</v>
      </c>
      <c r="O303" s="66"/>
      <c r="P303" s="66"/>
      <c r="Q303" s="67"/>
      <c r="R303" s="68"/>
      <c r="S303" s="48"/>
      <c r="T303" s="257"/>
      <c r="U303" s="262"/>
      <c r="V303" s="262"/>
      <c r="W303" s="262"/>
      <c r="X303" s="275"/>
      <c r="Y303" s="262"/>
      <c r="Z303" s="262"/>
      <c r="AA303" s="262"/>
      <c r="AB303" s="262"/>
      <c r="AC303" s="262"/>
      <c r="AD303" s="262"/>
      <c r="AE303" s="262"/>
      <c r="AF303" s="262"/>
      <c r="AG303" s="262">
        <v>0</v>
      </c>
      <c r="AH303" s="263"/>
      <c r="AI303" s="263"/>
      <c r="AJ303" s="262"/>
      <c r="AK303" s="267"/>
    </row>
    <row r="304" spans="1:37" s="62" customFormat="1" ht="39.950000000000003" customHeight="1" x14ac:dyDescent="0.2">
      <c r="A304" s="55">
        <v>300</v>
      </c>
      <c r="B304" s="63"/>
      <c r="C304" s="63"/>
      <c r="D304" s="63"/>
      <c r="E304" s="64"/>
      <c r="F304" s="64"/>
      <c r="G304" s="65"/>
      <c r="H304" s="65"/>
      <c r="I304" s="65"/>
      <c r="J304" s="65"/>
      <c r="K304" s="65"/>
      <c r="L304" s="65"/>
      <c r="M304" s="65"/>
      <c r="N304" s="245">
        <f t="shared" si="5"/>
        <v>0</v>
      </c>
      <c r="O304" s="66"/>
      <c r="P304" s="66"/>
      <c r="Q304" s="67"/>
      <c r="R304" s="68"/>
      <c r="S304" s="48"/>
      <c r="T304" s="257"/>
      <c r="U304" s="262"/>
      <c r="V304" s="262"/>
      <c r="W304" s="262"/>
      <c r="X304" s="275"/>
      <c r="Y304" s="262"/>
      <c r="Z304" s="262"/>
      <c r="AA304" s="262"/>
      <c r="AB304" s="262"/>
      <c r="AC304" s="262"/>
      <c r="AD304" s="262"/>
      <c r="AE304" s="262"/>
      <c r="AF304" s="262"/>
      <c r="AG304" s="262">
        <v>0</v>
      </c>
      <c r="AH304" s="263"/>
      <c r="AI304" s="263"/>
      <c r="AJ304" s="262"/>
      <c r="AK304" s="267"/>
    </row>
    <row r="305" spans="1:38" ht="39.950000000000003" customHeight="1" x14ac:dyDescent="0.2">
      <c r="A305" s="49"/>
      <c r="B305" s="49"/>
      <c r="C305" s="49"/>
      <c r="D305" s="49"/>
      <c r="E305" s="49"/>
      <c r="F305" s="49"/>
      <c r="G305" s="49"/>
      <c r="H305" s="49"/>
      <c r="I305" s="49"/>
      <c r="J305" s="49"/>
      <c r="K305" s="49"/>
      <c r="L305" s="49"/>
      <c r="M305" s="49"/>
      <c r="N305" s="49"/>
      <c r="O305" s="49"/>
      <c r="P305" s="49"/>
      <c r="Q305" s="49"/>
      <c r="R305" s="49"/>
      <c r="S305" s="49"/>
      <c r="U305" s="264" t="s">
        <v>363</v>
      </c>
      <c r="V305" s="264" t="s">
        <v>363</v>
      </c>
      <c r="W305" s="264" t="s">
        <v>363</v>
      </c>
      <c r="X305" s="274" t="s">
        <v>363</v>
      </c>
      <c r="Y305" s="264" t="s">
        <v>363</v>
      </c>
      <c r="Z305" s="264" t="s">
        <v>363</v>
      </c>
      <c r="AA305" s="264" t="s">
        <v>363</v>
      </c>
      <c r="AB305" s="264" t="s">
        <v>363</v>
      </c>
      <c r="AC305" s="264" t="s">
        <v>363</v>
      </c>
      <c r="AD305" s="264" t="s">
        <v>363</v>
      </c>
      <c r="AE305" s="264" t="s">
        <v>363</v>
      </c>
      <c r="AF305" s="264" t="s">
        <v>363</v>
      </c>
      <c r="AG305" s="264" t="s">
        <v>363</v>
      </c>
      <c r="AH305" s="264" t="s">
        <v>363</v>
      </c>
      <c r="AI305" s="264" t="s">
        <v>363</v>
      </c>
      <c r="AJ305" s="264" t="s">
        <v>363</v>
      </c>
      <c r="AK305" s="268" t="s">
        <v>363</v>
      </c>
      <c r="AL305" s="40"/>
    </row>
    <row r="306" spans="1:38" x14ac:dyDescent="0.2">
      <c r="R306" s="38"/>
    </row>
  </sheetData>
  <sheetProtection algorithmName="SHA-512" hashValue="gem2c5z8e0U6KNOtd6F+4x9njyzMPsNn/VfXZnts0557Nbjx4Qq6LH4EgfqJEexFyIbLYbEybAFrb1V7ViR9Rg==" saltValue="XXezwf0ea/f0j9ViCMWmig==" spinCount="100000"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5">
    <mergeCell ref="G3:N3"/>
    <mergeCell ref="B3:C3"/>
    <mergeCell ref="O3:P3"/>
    <mergeCell ref="A1:O1"/>
    <mergeCell ref="B2:N2"/>
  </mergeCells>
  <phoneticPr fontId="15" type="noConversion"/>
  <conditionalFormatting sqref="N5:N304">
    <cfRule type="expression" dxfId="9" priority="1">
      <formula>N5=0</formula>
    </cfRule>
    <cfRule type="expression" dxfId="8" priority="2">
      <formula>N5&gt;100</formula>
    </cfRule>
  </conditionalFormatting>
  <conditionalFormatting sqref="B5:R304">
    <cfRule type="expression" dxfId="7" priority="80">
      <formula>AND(B5="",B5&lt;&gt;U5)</formula>
    </cfRule>
    <cfRule type="expression" dxfId="6" priority="81">
      <formula>AND(B5&lt;&gt;U5,Deployed=TRUE)</formula>
    </cfRule>
  </conditionalFormatting>
  <dataValidations count="2">
    <dataValidation type="list" allowBlank="1" showInputMessage="1" showErrorMessage="1" sqref="Q5:Q304" xr:uid="{00000000-0002-0000-0200-000000000000}">
      <formula1>Lookup_CertificationOptions</formula1>
    </dataValidation>
    <dataValidation type="list" allowBlank="1" showInputMessage="1" showErrorMessage="1" sqref="B5:B304" xr:uid="{00000000-0002-0000-0200-000001000000}">
      <formula1>Lookup_RetailOptions</formula1>
    </dataValidation>
  </dataValidations>
  <hyperlinks>
    <hyperlink ref="B2:N2" r:id="rId2" display="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https://www.epa.gov/green-power-markets/green-power-supply-options." xr:uid="{298CAC4C-204A-45D4-A9DC-2D4DE4F2A458}"/>
  </hyperlinks>
  <printOptions horizontalCentered="1"/>
  <pageMargins left="0.25" right="0.25" top="0.75" bottom="0.75" header="0.3" footer="0.3"/>
  <pageSetup scale="51"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2128" r:id="rId6" name="cmdInsertOnsiteRow">
          <controlPr defaultSize="0" print="0" autoLine="0" autoPict="0" r:id="rId7">
            <anchor moveWithCells="1" sizeWithCells="1">
              <from>
                <xdr:col>2</xdr:col>
                <xdr:colOff>19050</xdr:colOff>
                <xdr:row>84</xdr:row>
                <xdr:rowOff>0</xdr:rowOff>
              </from>
              <to>
                <xdr:col>2</xdr:col>
                <xdr:colOff>1790700</xdr:colOff>
                <xdr:row>84</xdr:row>
                <xdr:rowOff>0</xdr:rowOff>
              </to>
            </anchor>
          </controlPr>
        </control>
      </mc:Choice>
      <mc:Fallback>
        <control shapeId="2128" r:id="rId6" name="cmdInsertOnsiteRow"/>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4529A"/>
    <pageSetUpPr fitToPage="1"/>
  </sheetPr>
  <dimension ref="A1:AP321"/>
  <sheetViews>
    <sheetView showGridLines="0" showRowColHeaders="0" topLeftCell="B1" zoomScaleNormal="100" workbookViewId="0">
      <pane ySplit="5" topLeftCell="A6" activePane="bottomLeft" state="frozen"/>
      <selection pane="bottomLeft" activeCell="D17" sqref="D17"/>
    </sheetView>
  </sheetViews>
  <sheetFormatPr defaultRowHeight="12.75" x14ac:dyDescent="0.2"/>
  <cols>
    <col min="1" max="1" width="4.7109375" style="38" customWidth="1"/>
    <col min="2" max="2" width="25.7109375" style="38" customWidth="1"/>
    <col min="3" max="4" width="28.7109375" style="38" customWidth="1"/>
    <col min="5" max="5" width="22.28515625" style="38" customWidth="1"/>
    <col min="6" max="7" width="18.7109375" style="38" customWidth="1"/>
    <col min="8" max="8" width="18.7109375" style="342" customWidth="1"/>
    <col min="9" max="9" width="20.85546875" style="38" customWidth="1"/>
    <col min="10" max="10" width="18.140625" style="38" customWidth="1"/>
    <col min="11" max="11" width="16.7109375" style="38" customWidth="1"/>
    <col min="12" max="12" width="16.7109375" style="41" customWidth="1"/>
    <col min="13" max="14" width="18.7109375" style="41" customWidth="1"/>
    <col min="15" max="15" width="17.7109375" style="41" bestFit="1" customWidth="1"/>
    <col min="16" max="16" width="35.7109375" style="42" customWidth="1"/>
    <col min="17" max="17" width="4.7109375" style="38" customWidth="1"/>
    <col min="18" max="18" width="11.28515625" style="38" customWidth="1"/>
    <col min="19" max="19" width="11.28515625" style="269" hidden="1" customWidth="1"/>
    <col min="20" max="20" width="11.7109375" style="269" hidden="1" customWidth="1"/>
    <col min="21" max="21" width="12.140625" style="269" hidden="1" customWidth="1"/>
    <col min="22" max="22" width="11.28515625" style="277" hidden="1" customWidth="1"/>
    <col min="23" max="23" width="10.85546875" style="269" hidden="1" customWidth="1"/>
    <col min="24" max="25" width="11.7109375" style="269" hidden="1" customWidth="1"/>
    <col min="26" max="26" width="11.28515625" style="277" hidden="1" customWidth="1"/>
    <col min="27" max="27" width="12" style="269" hidden="1" customWidth="1"/>
    <col min="28" max="28" width="12.85546875" style="269" hidden="1" customWidth="1"/>
    <col min="29" max="29" width="11.28515625" style="269" hidden="1" customWidth="1"/>
    <col min="30" max="31" width="11.42578125" style="270" hidden="1" customWidth="1"/>
    <col min="32" max="32" width="10.5703125" style="269" hidden="1" customWidth="1"/>
    <col min="33" max="33" width="9.42578125" style="269" hidden="1" customWidth="1"/>
    <col min="34" max="16384" width="9.140625" style="38"/>
  </cols>
  <sheetData>
    <row r="1" spans="1:41" s="36" customFormat="1" ht="63" customHeight="1" x14ac:dyDescent="0.35">
      <c r="A1" s="465" t="s">
        <v>252</v>
      </c>
      <c r="B1" s="465"/>
      <c r="C1" s="465"/>
      <c r="D1" s="465"/>
      <c r="E1" s="465"/>
      <c r="F1" s="465"/>
      <c r="G1" s="465"/>
      <c r="H1" s="465"/>
      <c r="I1" s="465"/>
      <c r="J1" s="465"/>
      <c r="K1" s="35"/>
      <c r="L1" s="35"/>
      <c r="M1" s="35"/>
      <c r="N1" s="35"/>
      <c r="O1" s="35"/>
      <c r="P1" s="35"/>
      <c r="Q1" s="34"/>
      <c r="R1" s="34"/>
      <c r="S1" s="269"/>
      <c r="T1" s="269"/>
      <c r="U1" s="269"/>
      <c r="V1" s="277"/>
      <c r="W1" s="269"/>
      <c r="X1" s="269"/>
      <c r="Y1" s="269"/>
      <c r="Z1" s="277"/>
      <c r="AA1" s="269"/>
      <c r="AB1" s="269"/>
      <c r="AC1" s="269"/>
      <c r="AD1" s="270"/>
      <c r="AE1" s="270"/>
      <c r="AF1" s="269"/>
      <c r="AG1" s="269"/>
    </row>
    <row r="2" spans="1:41" ht="60" customHeight="1" x14ac:dyDescent="0.2">
      <c r="A2" s="47"/>
      <c r="B2" s="466" t="s">
        <v>373</v>
      </c>
      <c r="C2" s="466"/>
      <c r="D2" s="466"/>
      <c r="E2" s="466"/>
      <c r="F2" s="466"/>
      <c r="G2" s="466"/>
      <c r="H2" s="466"/>
      <c r="I2" s="466"/>
      <c r="J2" s="466"/>
      <c r="K2" s="466"/>
      <c r="L2" s="466"/>
      <c r="M2" s="207"/>
      <c r="N2" s="207"/>
      <c r="O2" s="48"/>
      <c r="P2" s="48"/>
      <c r="Q2" s="47"/>
      <c r="R2" s="258"/>
      <c r="AH2" s="37"/>
      <c r="AI2" s="37"/>
      <c r="AJ2" s="37"/>
      <c r="AK2" s="37"/>
      <c r="AL2" s="37"/>
      <c r="AM2" s="37"/>
      <c r="AN2" s="37"/>
      <c r="AO2" s="37"/>
    </row>
    <row r="3" spans="1:41" ht="24" customHeight="1" x14ac:dyDescent="0.2">
      <c r="A3" s="49"/>
      <c r="B3" s="462" t="s">
        <v>100</v>
      </c>
      <c r="C3" s="463"/>
      <c r="D3" s="201" t="s">
        <v>83</v>
      </c>
      <c r="E3" s="248">
        <f>SUM(E6:E305)</f>
        <v>52345581</v>
      </c>
      <c r="F3" s="477" t="s">
        <v>152</v>
      </c>
      <c r="G3" s="477"/>
      <c r="H3" s="477"/>
      <c r="I3" s="477"/>
      <c r="J3" s="477" t="s">
        <v>157</v>
      </c>
      <c r="K3" s="477"/>
      <c r="L3" s="477"/>
      <c r="M3" s="477" t="s">
        <v>151</v>
      </c>
      <c r="N3" s="477"/>
      <c r="O3" s="473" t="s">
        <v>279</v>
      </c>
      <c r="P3" s="473" t="s">
        <v>244</v>
      </c>
      <c r="Q3" s="49"/>
    </row>
    <row r="4" spans="1:41" s="39" customFormat="1" ht="18" customHeight="1" x14ac:dyDescent="0.25">
      <c r="A4" s="49"/>
      <c r="B4" s="483" t="s">
        <v>269</v>
      </c>
      <c r="C4" s="479" t="s">
        <v>270</v>
      </c>
      <c r="D4" s="478" t="s">
        <v>271</v>
      </c>
      <c r="E4" s="479" t="s">
        <v>272</v>
      </c>
      <c r="F4" s="478" t="s">
        <v>273</v>
      </c>
      <c r="G4" s="478" t="s">
        <v>274</v>
      </c>
      <c r="H4" s="473" t="s">
        <v>275</v>
      </c>
      <c r="I4" s="473" t="s">
        <v>390</v>
      </c>
      <c r="J4" s="478" t="s">
        <v>276</v>
      </c>
      <c r="K4" s="480" t="s">
        <v>189</v>
      </c>
      <c r="L4" s="480"/>
      <c r="M4" s="481" t="s">
        <v>277</v>
      </c>
      <c r="N4" s="481" t="s">
        <v>278</v>
      </c>
      <c r="O4" s="474"/>
      <c r="P4" s="474"/>
      <c r="Q4" s="49"/>
      <c r="R4" s="38"/>
      <c r="S4" s="469" t="str">
        <f t="shared" ref="S4:X4" si="0">B4</f>
        <v>Project-Specific
Supply Option Type
(Select in Drop-down List)</v>
      </c>
      <c r="T4" s="469" t="str">
        <f t="shared" si="0"/>
        <v>Green Power Provider or Project Owner
(Company Name)</v>
      </c>
      <c r="U4" s="469" t="str">
        <f t="shared" si="0"/>
        <v>Project or Product Name
(Optional)</v>
      </c>
      <c r="V4" s="471" t="str">
        <f t="shared" si="0"/>
        <v>Green Power (kWh/year)
During 12-Month Reporting Period</v>
      </c>
      <c r="W4" s="469" t="str">
        <f t="shared" si="0"/>
        <v>Renewable Resource Type
(Drop-down List)</v>
      </c>
      <c r="X4" s="469" t="str">
        <f t="shared" si="0"/>
        <v>Renewable Generation Technology
(Drop-down List)</v>
      </c>
      <c r="Y4" s="469" t="str">
        <f>I4</f>
        <v xml:space="preserve">Year Project Installed or Developed
</v>
      </c>
      <c r="Z4" s="471" t="str">
        <f>H4</f>
        <v>Rated Capacity of Project/Offtake
(kW)</v>
      </c>
      <c r="AA4" s="469" t="str">
        <f t="shared" ref="AA4" si="1">J4</f>
        <v>Onsite / Offsite
(Drop-down List)</v>
      </c>
      <c r="AB4" s="469" t="str">
        <f>K5</f>
        <v xml:space="preserve">Latitude
</v>
      </c>
      <c r="AC4" s="469" t="str">
        <f>L5</f>
        <v xml:space="preserve">Longitude
</v>
      </c>
      <c r="AD4" s="467" t="str">
        <f>M4</f>
        <v>Contract Begin Date
(mm/dd/yyyy)</v>
      </c>
      <c r="AE4" s="467" t="str">
        <f>N4</f>
        <v>Contract End Date
(mm/dd/yyyy)</v>
      </c>
      <c r="AF4" s="469" t="str">
        <f>O3</f>
        <v>Third Party Certified?
(Drop-down List)</v>
      </c>
      <c r="AG4" s="469" t="str">
        <f>P3</f>
        <v>Notes
(Optional)</v>
      </c>
    </row>
    <row r="5" spans="1:41" ht="42" customHeight="1" x14ac:dyDescent="0.25">
      <c r="A5" s="54"/>
      <c r="B5" s="483"/>
      <c r="C5" s="479"/>
      <c r="D5" s="478"/>
      <c r="E5" s="479"/>
      <c r="F5" s="478"/>
      <c r="G5" s="478"/>
      <c r="H5" s="475"/>
      <c r="I5" s="475"/>
      <c r="J5" s="478"/>
      <c r="K5" s="202" t="s">
        <v>155</v>
      </c>
      <c r="L5" s="202" t="s">
        <v>156</v>
      </c>
      <c r="M5" s="481"/>
      <c r="N5" s="481"/>
      <c r="O5" s="475"/>
      <c r="P5" s="475"/>
      <c r="Q5" s="54"/>
      <c r="R5" s="259"/>
      <c r="S5" s="470"/>
      <c r="T5" s="470"/>
      <c r="U5" s="470"/>
      <c r="V5" s="472"/>
      <c r="W5" s="470"/>
      <c r="X5" s="470"/>
      <c r="Y5" s="470"/>
      <c r="Z5" s="472"/>
      <c r="AA5" s="470"/>
      <c r="AB5" s="470"/>
      <c r="AC5" s="470"/>
      <c r="AD5" s="468"/>
      <c r="AE5" s="468"/>
      <c r="AF5" s="470"/>
      <c r="AG5" s="470"/>
    </row>
    <row r="6" spans="1:41" s="40" customFormat="1" ht="39.950000000000003" customHeight="1" x14ac:dyDescent="0.2">
      <c r="A6" s="54">
        <v>1</v>
      </c>
      <c r="B6" s="56" t="s">
        <v>81</v>
      </c>
      <c r="C6" s="56" t="s">
        <v>430</v>
      </c>
      <c r="D6" s="56" t="s">
        <v>431</v>
      </c>
      <c r="E6" s="230">
        <v>25081900</v>
      </c>
      <c r="F6" s="56" t="s">
        <v>3</v>
      </c>
      <c r="G6" s="56"/>
      <c r="H6" s="230">
        <v>8643</v>
      </c>
      <c r="I6" s="340">
        <v>2009</v>
      </c>
      <c r="J6" s="231" t="s">
        <v>432</v>
      </c>
      <c r="K6" s="232">
        <v>40.298653999999999</v>
      </c>
      <c r="L6" s="232">
        <v>-89.485101</v>
      </c>
      <c r="M6" s="59">
        <v>42614</v>
      </c>
      <c r="N6" s="59">
        <v>46264</v>
      </c>
      <c r="O6" s="60" t="s">
        <v>10</v>
      </c>
      <c r="P6" s="61" t="s">
        <v>433</v>
      </c>
      <c r="Q6" s="54"/>
      <c r="R6" s="259"/>
      <c r="S6" s="271" t="s">
        <v>81</v>
      </c>
      <c r="T6" s="271" t="s">
        <v>430</v>
      </c>
      <c r="U6" s="271" t="s">
        <v>431</v>
      </c>
      <c r="V6" s="278">
        <v>22989600</v>
      </c>
      <c r="W6" s="271" t="s">
        <v>3</v>
      </c>
      <c r="X6" s="271"/>
      <c r="Y6" s="271">
        <v>8643</v>
      </c>
      <c r="Z6" s="278">
        <v>2009</v>
      </c>
      <c r="AA6" s="271" t="s">
        <v>432</v>
      </c>
      <c r="AB6" s="271">
        <v>40.298653999999999</v>
      </c>
      <c r="AC6" s="271">
        <v>-89.485101</v>
      </c>
      <c r="AD6" s="260">
        <v>42614</v>
      </c>
      <c r="AE6" s="260">
        <v>46264</v>
      </c>
      <c r="AF6" s="271" t="s">
        <v>10</v>
      </c>
      <c r="AG6" s="271" t="s">
        <v>433</v>
      </c>
    </row>
    <row r="7" spans="1:41" s="40" customFormat="1" ht="39.950000000000003" customHeight="1" x14ac:dyDescent="0.2">
      <c r="A7" s="54">
        <v>2</v>
      </c>
      <c r="B7" s="63" t="s">
        <v>81</v>
      </c>
      <c r="C7" s="63" t="s">
        <v>434</v>
      </c>
      <c r="D7" s="63" t="s">
        <v>435</v>
      </c>
      <c r="E7" s="233">
        <v>7267350</v>
      </c>
      <c r="F7" s="63" t="s">
        <v>2</v>
      </c>
      <c r="G7" s="63" t="s">
        <v>96</v>
      </c>
      <c r="H7" s="230">
        <v>4680</v>
      </c>
      <c r="I7" s="340">
        <v>2016</v>
      </c>
      <c r="J7" s="234" t="s">
        <v>436</v>
      </c>
      <c r="K7" s="235">
        <v>40.082233000000002</v>
      </c>
      <c r="L7" s="235">
        <v>-88.244399000000001</v>
      </c>
      <c r="M7" s="66">
        <v>42349</v>
      </c>
      <c r="N7" s="66">
        <v>46001</v>
      </c>
      <c r="O7" s="67"/>
      <c r="P7" s="68" t="s">
        <v>437</v>
      </c>
      <c r="Q7" s="54"/>
      <c r="R7" s="259"/>
      <c r="S7" s="271" t="s">
        <v>81</v>
      </c>
      <c r="T7" s="271" t="s">
        <v>434</v>
      </c>
      <c r="U7" s="271" t="s">
        <v>435</v>
      </c>
      <c r="V7" s="278">
        <v>7635000</v>
      </c>
      <c r="W7" s="271" t="s">
        <v>2</v>
      </c>
      <c r="X7" s="271" t="s">
        <v>96</v>
      </c>
      <c r="Y7" s="271">
        <v>4680</v>
      </c>
      <c r="Z7" s="278">
        <v>2016</v>
      </c>
      <c r="AA7" s="271" t="s">
        <v>436</v>
      </c>
      <c r="AB7" s="271">
        <v>40.082233000000002</v>
      </c>
      <c r="AC7" s="271">
        <v>-88.244399000000001</v>
      </c>
      <c r="AD7" s="260">
        <v>42349</v>
      </c>
      <c r="AE7" s="260">
        <v>46001</v>
      </c>
      <c r="AF7" s="271"/>
      <c r="AG7" s="271" t="s">
        <v>437</v>
      </c>
    </row>
    <row r="8" spans="1:41" s="40" customFormat="1" ht="39.950000000000003" customHeight="1" x14ac:dyDescent="0.2">
      <c r="A8" s="54">
        <v>3</v>
      </c>
      <c r="B8" s="63" t="s">
        <v>81</v>
      </c>
      <c r="C8" s="69" t="s">
        <v>438</v>
      </c>
      <c r="D8" s="69" t="s">
        <v>439</v>
      </c>
      <c r="E8" s="233">
        <v>19467370</v>
      </c>
      <c r="F8" s="63" t="s">
        <v>2</v>
      </c>
      <c r="G8" s="63" t="s">
        <v>96</v>
      </c>
      <c r="H8" s="230">
        <v>10000</v>
      </c>
      <c r="I8" s="340">
        <v>2020</v>
      </c>
      <c r="J8" s="234" t="s">
        <v>436</v>
      </c>
      <c r="K8" s="235">
        <v>40.069974999999999</v>
      </c>
      <c r="L8" s="235">
        <v>-88.243099999999998</v>
      </c>
      <c r="M8" s="66"/>
      <c r="N8" s="66"/>
      <c r="O8" s="67"/>
      <c r="P8" s="68" t="s">
        <v>440</v>
      </c>
      <c r="Q8" s="54"/>
      <c r="R8" s="259"/>
      <c r="S8" s="271" t="s">
        <v>81</v>
      </c>
      <c r="T8" s="271" t="s">
        <v>438</v>
      </c>
      <c r="U8" s="271" t="s">
        <v>439</v>
      </c>
      <c r="V8" s="278">
        <v>8236339</v>
      </c>
      <c r="W8" s="271" t="s">
        <v>2</v>
      </c>
      <c r="X8" s="271" t="s">
        <v>96</v>
      </c>
      <c r="Y8" s="271">
        <v>10000</v>
      </c>
      <c r="Z8" s="278">
        <v>2020</v>
      </c>
      <c r="AA8" s="271" t="s">
        <v>436</v>
      </c>
      <c r="AB8" s="271">
        <v>40.069974999999999</v>
      </c>
      <c r="AC8" s="271">
        <v>-88.243099999999998</v>
      </c>
      <c r="AD8" s="260"/>
      <c r="AE8" s="260"/>
      <c r="AF8" s="271"/>
      <c r="AG8" s="271" t="s">
        <v>440</v>
      </c>
    </row>
    <row r="9" spans="1:41" s="40" customFormat="1" ht="39.950000000000003" customHeight="1" x14ac:dyDescent="0.2">
      <c r="A9" s="54">
        <v>4</v>
      </c>
      <c r="B9" s="63" t="s">
        <v>79</v>
      </c>
      <c r="C9" s="63"/>
      <c r="D9" s="63"/>
      <c r="E9" s="233">
        <v>175041</v>
      </c>
      <c r="F9" s="63" t="s">
        <v>2</v>
      </c>
      <c r="G9" s="63" t="s">
        <v>97</v>
      </c>
      <c r="H9" s="230">
        <v>150</v>
      </c>
      <c r="I9" s="340">
        <v>2021</v>
      </c>
      <c r="J9" s="234" t="s">
        <v>436</v>
      </c>
      <c r="K9" s="235">
        <v>40.093716999999998</v>
      </c>
      <c r="L9" s="235">
        <v>-88.237361000000007</v>
      </c>
      <c r="M9" s="66"/>
      <c r="N9" s="66"/>
      <c r="O9" s="67"/>
      <c r="P9" s="68" t="s">
        <v>441</v>
      </c>
      <c r="Q9" s="54"/>
      <c r="R9" s="259"/>
      <c r="S9" s="271" t="s">
        <v>79</v>
      </c>
      <c r="T9" s="271"/>
      <c r="U9" s="271"/>
      <c r="V9" s="278">
        <v>103064</v>
      </c>
      <c r="W9" s="271" t="s">
        <v>2</v>
      </c>
      <c r="X9" s="271" t="s">
        <v>97</v>
      </c>
      <c r="Y9" s="271">
        <v>150</v>
      </c>
      <c r="Z9" s="278">
        <v>2021</v>
      </c>
      <c r="AA9" s="271" t="s">
        <v>436</v>
      </c>
      <c r="AB9" s="271">
        <v>40.093716999999998</v>
      </c>
      <c r="AC9" s="271">
        <v>-88.237361000000007</v>
      </c>
      <c r="AD9" s="260"/>
      <c r="AE9" s="260"/>
      <c r="AF9" s="271"/>
      <c r="AG9" s="271" t="s">
        <v>441</v>
      </c>
    </row>
    <row r="10" spans="1:41" s="40" customFormat="1" ht="39.950000000000003" customHeight="1" x14ac:dyDescent="0.2">
      <c r="A10" s="54">
        <v>5</v>
      </c>
      <c r="B10" s="63" t="s">
        <v>79</v>
      </c>
      <c r="C10" s="63"/>
      <c r="D10" s="63" t="s">
        <v>442</v>
      </c>
      <c r="E10" s="233">
        <v>261985</v>
      </c>
      <c r="F10" s="63" t="s">
        <v>2</v>
      </c>
      <c r="G10" s="63" t="s">
        <v>97</v>
      </c>
      <c r="H10" s="230">
        <v>272</v>
      </c>
      <c r="I10" s="340">
        <v>2019</v>
      </c>
      <c r="J10" s="234" t="s">
        <v>436</v>
      </c>
      <c r="K10" s="235">
        <v>40.114916999999998</v>
      </c>
      <c r="L10" s="235">
        <v>-88.228412000000006</v>
      </c>
      <c r="M10" s="66"/>
      <c r="N10" s="66"/>
      <c r="O10" s="67"/>
      <c r="P10" s="68" t="s">
        <v>443</v>
      </c>
      <c r="Q10" s="54"/>
      <c r="R10" s="259"/>
      <c r="S10" s="271" t="s">
        <v>79</v>
      </c>
      <c r="T10" s="271"/>
      <c r="U10" s="271" t="s">
        <v>442</v>
      </c>
      <c r="V10" s="278">
        <v>280067</v>
      </c>
      <c r="W10" s="271" t="s">
        <v>2</v>
      </c>
      <c r="X10" s="271" t="s">
        <v>97</v>
      </c>
      <c r="Y10" s="271">
        <v>272</v>
      </c>
      <c r="Z10" s="278">
        <v>2019</v>
      </c>
      <c r="AA10" s="271" t="s">
        <v>436</v>
      </c>
      <c r="AB10" s="271">
        <v>40.114916999999998</v>
      </c>
      <c r="AC10" s="271">
        <v>-88.228412000000006</v>
      </c>
      <c r="AD10" s="260"/>
      <c r="AE10" s="260"/>
      <c r="AF10" s="271"/>
      <c r="AG10" s="271" t="s">
        <v>443</v>
      </c>
    </row>
    <row r="11" spans="1:41" s="40" customFormat="1" ht="39.950000000000003" customHeight="1" x14ac:dyDescent="0.2">
      <c r="A11" s="54">
        <v>6</v>
      </c>
      <c r="B11" s="63" t="s">
        <v>79</v>
      </c>
      <c r="C11" s="63"/>
      <c r="D11" s="63" t="s">
        <v>442</v>
      </c>
      <c r="E11" s="233">
        <v>41018</v>
      </c>
      <c r="F11" s="63" t="s">
        <v>2</v>
      </c>
      <c r="G11" s="63" t="s">
        <v>97</v>
      </c>
      <c r="H11" s="230">
        <v>33</v>
      </c>
      <c r="I11" s="340">
        <v>2008</v>
      </c>
      <c r="J11" s="234" t="s">
        <v>436</v>
      </c>
      <c r="K11" s="235">
        <v>40.103786999999997</v>
      </c>
      <c r="L11" s="235">
        <v>-88.230930000000001</v>
      </c>
      <c r="M11" s="66"/>
      <c r="N11" s="66"/>
      <c r="O11" s="67"/>
      <c r="P11" s="68" t="s">
        <v>444</v>
      </c>
      <c r="Q11" s="54"/>
      <c r="R11" s="259"/>
      <c r="S11" s="271" t="s">
        <v>79</v>
      </c>
      <c r="T11" s="271"/>
      <c r="U11" s="271" t="s">
        <v>442</v>
      </c>
      <c r="V11" s="278">
        <v>43732</v>
      </c>
      <c r="W11" s="271" t="s">
        <v>2</v>
      </c>
      <c r="X11" s="271" t="s">
        <v>97</v>
      </c>
      <c r="Y11" s="271">
        <v>33</v>
      </c>
      <c r="Z11" s="278">
        <v>2008</v>
      </c>
      <c r="AA11" s="271" t="s">
        <v>436</v>
      </c>
      <c r="AB11" s="271">
        <v>40.103786999999997</v>
      </c>
      <c r="AC11" s="271">
        <v>-88.230930000000001</v>
      </c>
      <c r="AD11" s="260"/>
      <c r="AE11" s="260"/>
      <c r="AF11" s="271"/>
      <c r="AG11" s="271" t="s">
        <v>444</v>
      </c>
    </row>
    <row r="12" spans="1:41" s="40" customFormat="1" ht="39.950000000000003" customHeight="1" x14ac:dyDescent="0.2">
      <c r="A12" s="54">
        <v>7</v>
      </c>
      <c r="B12" s="63" t="s">
        <v>79</v>
      </c>
      <c r="C12" s="63"/>
      <c r="D12" s="63" t="s">
        <v>442</v>
      </c>
      <c r="E12" s="233">
        <v>40537</v>
      </c>
      <c r="F12" s="63" t="s">
        <v>2</v>
      </c>
      <c r="G12" s="63" t="s">
        <v>97</v>
      </c>
      <c r="H12" s="230">
        <v>33</v>
      </c>
      <c r="I12" s="340">
        <v>2016</v>
      </c>
      <c r="J12" s="234" t="s">
        <v>436</v>
      </c>
      <c r="K12" s="235">
        <v>40.104028</v>
      </c>
      <c r="L12" s="235">
        <v>-88.238607999999999</v>
      </c>
      <c r="M12" s="66"/>
      <c r="N12" s="66"/>
      <c r="O12" s="67"/>
      <c r="P12" s="68" t="s">
        <v>445</v>
      </c>
      <c r="Q12" s="54"/>
      <c r="R12" s="259"/>
      <c r="S12" s="271" t="s">
        <v>79</v>
      </c>
      <c r="T12" s="271"/>
      <c r="U12" s="271" t="s">
        <v>442</v>
      </c>
      <c r="V12" s="278">
        <v>43194</v>
      </c>
      <c r="W12" s="271" t="s">
        <v>2</v>
      </c>
      <c r="X12" s="271" t="s">
        <v>97</v>
      </c>
      <c r="Y12" s="271">
        <v>33</v>
      </c>
      <c r="Z12" s="278">
        <v>2016</v>
      </c>
      <c r="AA12" s="271" t="s">
        <v>436</v>
      </c>
      <c r="AB12" s="271">
        <v>40.104028</v>
      </c>
      <c r="AC12" s="271">
        <v>-88.238607999999999</v>
      </c>
      <c r="AD12" s="260"/>
      <c r="AE12" s="260"/>
      <c r="AF12" s="271"/>
      <c r="AG12" s="271" t="s">
        <v>445</v>
      </c>
    </row>
    <row r="13" spans="1:41" s="40" customFormat="1" ht="39.950000000000003" customHeight="1" x14ac:dyDescent="0.2">
      <c r="A13" s="54">
        <v>8</v>
      </c>
      <c r="B13" s="63" t="s">
        <v>79</v>
      </c>
      <c r="C13" s="63"/>
      <c r="D13" s="63" t="s">
        <v>442</v>
      </c>
      <c r="E13" s="496">
        <v>10380</v>
      </c>
      <c r="F13" s="63" t="s">
        <v>2</v>
      </c>
      <c r="G13" s="63" t="s">
        <v>96</v>
      </c>
      <c r="H13" s="230">
        <v>15</v>
      </c>
      <c r="I13" s="340">
        <v>2013</v>
      </c>
      <c r="J13" s="234" t="s">
        <v>436</v>
      </c>
      <c r="K13" s="235">
        <v>40.089413999999998</v>
      </c>
      <c r="L13" s="235">
        <v>-88.242253000000005</v>
      </c>
      <c r="M13" s="66"/>
      <c r="N13" s="66"/>
      <c r="O13" s="67"/>
      <c r="P13" s="68" t="s">
        <v>446</v>
      </c>
      <c r="Q13" s="54"/>
      <c r="R13" s="259"/>
      <c r="S13" s="271" t="s">
        <v>79</v>
      </c>
      <c r="T13" s="271"/>
      <c r="U13" s="271" t="s">
        <v>442</v>
      </c>
      <c r="V13" s="278">
        <v>22460</v>
      </c>
      <c r="W13" s="271" t="s">
        <v>2</v>
      </c>
      <c r="X13" s="271" t="s">
        <v>96</v>
      </c>
      <c r="Y13" s="271">
        <v>15</v>
      </c>
      <c r="Z13" s="278">
        <v>2013</v>
      </c>
      <c r="AA13" s="271" t="s">
        <v>436</v>
      </c>
      <c r="AB13" s="271">
        <v>40.089413999999998</v>
      </c>
      <c r="AC13" s="271">
        <v>-88.242253000000005</v>
      </c>
      <c r="AD13" s="260"/>
      <c r="AE13" s="260"/>
      <c r="AF13" s="271"/>
      <c r="AG13" s="271" t="s">
        <v>446</v>
      </c>
    </row>
    <row r="14" spans="1:41" s="40" customFormat="1" ht="39.950000000000003" customHeight="1" x14ac:dyDescent="0.2">
      <c r="A14" s="54">
        <v>9</v>
      </c>
      <c r="B14" s="63"/>
      <c r="C14" s="63"/>
      <c r="D14" s="63"/>
      <c r="E14" s="233"/>
      <c r="F14" s="63"/>
      <c r="G14" s="63"/>
      <c r="H14" s="230"/>
      <c r="I14" s="340"/>
      <c r="J14" s="234"/>
      <c r="K14" s="235"/>
      <c r="L14" s="235"/>
      <c r="M14" s="66"/>
      <c r="N14" s="66"/>
      <c r="O14" s="67"/>
      <c r="P14" s="68"/>
      <c r="Q14" s="54"/>
      <c r="R14" s="259"/>
      <c r="S14" s="271"/>
      <c r="T14" s="271"/>
      <c r="U14" s="271"/>
      <c r="V14" s="278"/>
      <c r="W14" s="271"/>
      <c r="X14" s="271"/>
      <c r="Y14" s="271"/>
      <c r="Z14" s="278"/>
      <c r="AA14" s="271"/>
      <c r="AB14" s="271"/>
      <c r="AC14" s="271"/>
      <c r="AD14" s="260"/>
      <c r="AE14" s="260"/>
      <c r="AF14" s="271"/>
      <c r="AG14" s="271"/>
    </row>
    <row r="15" spans="1:41" s="40" customFormat="1" ht="39.950000000000003" customHeight="1" x14ac:dyDescent="0.2">
      <c r="A15" s="54">
        <v>10</v>
      </c>
      <c r="B15" s="63"/>
      <c r="C15" s="63"/>
      <c r="D15" s="63"/>
      <c r="E15" s="233"/>
      <c r="F15" s="63"/>
      <c r="G15" s="63"/>
      <c r="H15" s="230"/>
      <c r="I15" s="340"/>
      <c r="J15" s="234"/>
      <c r="K15" s="235"/>
      <c r="L15" s="235"/>
      <c r="M15" s="66"/>
      <c r="N15" s="66"/>
      <c r="O15" s="67"/>
      <c r="P15" s="68"/>
      <c r="Q15" s="54"/>
      <c r="R15" s="259"/>
      <c r="S15" s="271"/>
      <c r="T15" s="271"/>
      <c r="U15" s="271"/>
      <c r="V15" s="278"/>
      <c r="W15" s="271"/>
      <c r="X15" s="271"/>
      <c r="Y15" s="271"/>
      <c r="Z15" s="278"/>
      <c r="AA15" s="271"/>
      <c r="AB15" s="271"/>
      <c r="AC15" s="271"/>
      <c r="AD15" s="260"/>
      <c r="AE15" s="260"/>
      <c r="AF15" s="271"/>
      <c r="AG15" s="271"/>
    </row>
    <row r="16" spans="1:41" s="40" customFormat="1" ht="39.950000000000003" customHeight="1" x14ac:dyDescent="0.2">
      <c r="A16" s="54">
        <v>11</v>
      </c>
      <c r="B16" s="63"/>
      <c r="C16" s="63"/>
      <c r="D16" s="63"/>
      <c r="E16" s="233"/>
      <c r="F16" s="63"/>
      <c r="G16" s="63"/>
      <c r="H16" s="230"/>
      <c r="I16" s="340"/>
      <c r="J16" s="234"/>
      <c r="K16" s="235"/>
      <c r="L16" s="235"/>
      <c r="M16" s="66"/>
      <c r="N16" s="66"/>
      <c r="O16" s="67"/>
      <c r="P16" s="68"/>
      <c r="Q16" s="54"/>
      <c r="R16" s="259"/>
      <c r="S16" s="271"/>
      <c r="T16" s="271"/>
      <c r="U16" s="271"/>
      <c r="V16" s="278"/>
      <c r="W16" s="271"/>
      <c r="X16" s="271"/>
      <c r="Y16" s="271"/>
      <c r="Z16" s="278"/>
      <c r="AA16" s="271"/>
      <c r="AB16" s="271"/>
      <c r="AC16" s="271"/>
      <c r="AD16" s="260"/>
      <c r="AE16" s="260"/>
      <c r="AF16" s="271"/>
      <c r="AG16" s="271"/>
    </row>
    <row r="17" spans="1:33" s="40" customFormat="1" ht="39.950000000000003" customHeight="1" x14ac:dyDescent="0.2">
      <c r="A17" s="54">
        <v>12</v>
      </c>
      <c r="B17" s="63"/>
      <c r="C17" s="63"/>
      <c r="D17" s="63"/>
      <c r="E17" s="233"/>
      <c r="F17" s="63"/>
      <c r="G17" s="63"/>
      <c r="H17" s="230"/>
      <c r="I17" s="340"/>
      <c r="J17" s="234"/>
      <c r="K17" s="235"/>
      <c r="L17" s="235"/>
      <c r="M17" s="66"/>
      <c r="N17" s="66"/>
      <c r="O17" s="67"/>
      <c r="P17" s="68"/>
      <c r="Q17" s="54"/>
      <c r="R17" s="259"/>
      <c r="S17" s="271"/>
      <c r="T17" s="271"/>
      <c r="U17" s="271"/>
      <c r="V17" s="278"/>
      <c r="W17" s="271"/>
      <c r="X17" s="271"/>
      <c r="Y17" s="271"/>
      <c r="Z17" s="278"/>
      <c r="AA17" s="271"/>
      <c r="AB17" s="271"/>
      <c r="AC17" s="271"/>
      <c r="AD17" s="260"/>
      <c r="AE17" s="260"/>
      <c r="AF17" s="271"/>
      <c r="AG17" s="271"/>
    </row>
    <row r="18" spans="1:33" s="40" customFormat="1" ht="39.950000000000003" customHeight="1" x14ac:dyDescent="0.2">
      <c r="A18" s="54">
        <v>13</v>
      </c>
      <c r="B18" s="63"/>
      <c r="C18" s="69"/>
      <c r="D18" s="69"/>
      <c r="E18" s="233"/>
      <c r="F18" s="63"/>
      <c r="G18" s="63"/>
      <c r="H18" s="230"/>
      <c r="I18" s="340"/>
      <c r="J18" s="234"/>
      <c r="K18" s="235"/>
      <c r="L18" s="235"/>
      <c r="M18" s="66"/>
      <c r="N18" s="66"/>
      <c r="O18" s="67"/>
      <c r="P18" s="68"/>
      <c r="Q18" s="54"/>
      <c r="R18" s="259"/>
      <c r="S18" s="271"/>
      <c r="T18" s="271"/>
      <c r="U18" s="271"/>
      <c r="V18" s="278"/>
      <c r="W18" s="271"/>
      <c r="X18" s="271"/>
      <c r="Y18" s="271"/>
      <c r="Z18" s="278"/>
      <c r="AA18" s="271"/>
      <c r="AB18" s="271"/>
      <c r="AC18" s="271"/>
      <c r="AD18" s="260"/>
      <c r="AE18" s="260"/>
      <c r="AF18" s="271"/>
      <c r="AG18" s="271"/>
    </row>
    <row r="19" spans="1:33" s="40" customFormat="1" ht="39.950000000000003" customHeight="1" x14ac:dyDescent="0.2">
      <c r="A19" s="54">
        <v>14</v>
      </c>
      <c r="B19" s="63"/>
      <c r="C19" s="63"/>
      <c r="D19" s="63"/>
      <c r="E19" s="233"/>
      <c r="F19" s="63"/>
      <c r="G19" s="63"/>
      <c r="H19" s="230"/>
      <c r="I19" s="340"/>
      <c r="J19" s="234"/>
      <c r="K19" s="235"/>
      <c r="L19" s="235"/>
      <c r="M19" s="66"/>
      <c r="N19" s="66"/>
      <c r="O19" s="67"/>
      <c r="P19" s="68"/>
      <c r="Q19" s="54"/>
      <c r="R19" s="259"/>
      <c r="S19" s="271"/>
      <c r="T19" s="271"/>
      <c r="U19" s="271"/>
      <c r="V19" s="278"/>
      <c r="W19" s="271"/>
      <c r="X19" s="271"/>
      <c r="Y19" s="271"/>
      <c r="Z19" s="278"/>
      <c r="AA19" s="271"/>
      <c r="AB19" s="271"/>
      <c r="AC19" s="271"/>
      <c r="AD19" s="260"/>
      <c r="AE19" s="260"/>
      <c r="AF19" s="271"/>
      <c r="AG19" s="271"/>
    </row>
    <row r="20" spans="1:33" s="40" customFormat="1" ht="39.950000000000003" customHeight="1" x14ac:dyDescent="0.2">
      <c r="A20" s="54">
        <v>15</v>
      </c>
      <c r="B20" s="63"/>
      <c r="C20" s="63"/>
      <c r="D20" s="63"/>
      <c r="E20" s="233"/>
      <c r="F20" s="63"/>
      <c r="G20" s="63"/>
      <c r="H20" s="230"/>
      <c r="I20" s="340"/>
      <c r="J20" s="234"/>
      <c r="K20" s="235"/>
      <c r="L20" s="235"/>
      <c r="M20" s="66"/>
      <c r="N20" s="66"/>
      <c r="O20" s="67"/>
      <c r="P20" s="68"/>
      <c r="Q20" s="54"/>
      <c r="R20" s="259"/>
      <c r="S20" s="271"/>
      <c r="T20" s="271"/>
      <c r="U20" s="271"/>
      <c r="V20" s="278"/>
      <c r="W20" s="271"/>
      <c r="X20" s="271"/>
      <c r="Y20" s="271"/>
      <c r="Z20" s="278"/>
      <c r="AA20" s="271"/>
      <c r="AB20" s="271"/>
      <c r="AC20" s="271"/>
      <c r="AD20" s="260"/>
      <c r="AE20" s="260"/>
      <c r="AF20" s="271"/>
      <c r="AG20" s="271"/>
    </row>
    <row r="21" spans="1:33" s="40" customFormat="1" ht="39.950000000000003" customHeight="1" x14ac:dyDescent="0.2">
      <c r="A21" s="54">
        <v>16</v>
      </c>
      <c r="B21" s="63"/>
      <c r="C21" s="63"/>
      <c r="D21" s="63"/>
      <c r="E21" s="233"/>
      <c r="F21" s="63"/>
      <c r="G21" s="63"/>
      <c r="H21" s="230"/>
      <c r="I21" s="340"/>
      <c r="J21" s="234"/>
      <c r="K21" s="235"/>
      <c r="L21" s="235"/>
      <c r="M21" s="66"/>
      <c r="N21" s="66"/>
      <c r="O21" s="67"/>
      <c r="P21" s="68"/>
      <c r="Q21" s="54"/>
      <c r="R21" s="259"/>
      <c r="S21" s="271"/>
      <c r="T21" s="271"/>
      <c r="U21" s="271"/>
      <c r="V21" s="278"/>
      <c r="W21" s="271"/>
      <c r="X21" s="271"/>
      <c r="Y21" s="271"/>
      <c r="Z21" s="278"/>
      <c r="AA21" s="271"/>
      <c r="AB21" s="271"/>
      <c r="AC21" s="271"/>
      <c r="AD21" s="260"/>
      <c r="AE21" s="260"/>
      <c r="AF21" s="271"/>
      <c r="AG21" s="271"/>
    </row>
    <row r="22" spans="1:33" s="40" customFormat="1" ht="39.950000000000003" customHeight="1" x14ac:dyDescent="0.2">
      <c r="A22" s="54">
        <v>17</v>
      </c>
      <c r="B22" s="63"/>
      <c r="C22" s="63"/>
      <c r="D22" s="63"/>
      <c r="E22" s="233"/>
      <c r="F22" s="63"/>
      <c r="G22" s="63"/>
      <c r="H22" s="230"/>
      <c r="I22" s="340"/>
      <c r="J22" s="234"/>
      <c r="K22" s="235"/>
      <c r="L22" s="235"/>
      <c r="M22" s="66"/>
      <c r="N22" s="66"/>
      <c r="O22" s="67"/>
      <c r="P22" s="68"/>
      <c r="Q22" s="54"/>
      <c r="R22" s="259"/>
      <c r="S22" s="271"/>
      <c r="T22" s="271"/>
      <c r="U22" s="271"/>
      <c r="V22" s="278"/>
      <c r="W22" s="271"/>
      <c r="X22" s="271"/>
      <c r="Y22" s="271"/>
      <c r="Z22" s="278"/>
      <c r="AA22" s="271"/>
      <c r="AB22" s="271"/>
      <c r="AC22" s="271"/>
      <c r="AD22" s="260"/>
      <c r="AE22" s="260"/>
      <c r="AF22" s="271"/>
      <c r="AG22" s="271"/>
    </row>
    <row r="23" spans="1:33" s="40" customFormat="1" ht="39.950000000000003" customHeight="1" x14ac:dyDescent="0.2">
      <c r="A23" s="54">
        <v>18</v>
      </c>
      <c r="B23" s="63"/>
      <c r="C23" s="63"/>
      <c r="D23" s="63"/>
      <c r="E23" s="233"/>
      <c r="F23" s="63"/>
      <c r="G23" s="63"/>
      <c r="H23" s="230"/>
      <c r="I23" s="340"/>
      <c r="J23" s="234"/>
      <c r="K23" s="235"/>
      <c r="L23" s="235"/>
      <c r="M23" s="66"/>
      <c r="N23" s="66"/>
      <c r="O23" s="67"/>
      <c r="P23" s="68"/>
      <c r="Q23" s="54"/>
      <c r="R23" s="259"/>
      <c r="S23" s="271"/>
      <c r="T23" s="271"/>
      <c r="U23" s="271"/>
      <c r="V23" s="278"/>
      <c r="W23" s="271"/>
      <c r="X23" s="271"/>
      <c r="Y23" s="271"/>
      <c r="Z23" s="278"/>
      <c r="AA23" s="271"/>
      <c r="AB23" s="271"/>
      <c r="AC23" s="271"/>
      <c r="AD23" s="260"/>
      <c r="AE23" s="260"/>
      <c r="AF23" s="271"/>
      <c r="AG23" s="271"/>
    </row>
    <row r="24" spans="1:33" s="40" customFormat="1" ht="39.950000000000003" customHeight="1" x14ac:dyDescent="0.2">
      <c r="A24" s="54">
        <v>19</v>
      </c>
      <c r="B24" s="63"/>
      <c r="C24" s="63"/>
      <c r="D24" s="63"/>
      <c r="E24" s="233"/>
      <c r="F24" s="63"/>
      <c r="G24" s="63"/>
      <c r="H24" s="230"/>
      <c r="I24" s="340"/>
      <c r="J24" s="234"/>
      <c r="K24" s="235"/>
      <c r="L24" s="235"/>
      <c r="M24" s="66"/>
      <c r="N24" s="66"/>
      <c r="O24" s="67"/>
      <c r="P24" s="68"/>
      <c r="Q24" s="54"/>
      <c r="R24" s="259"/>
      <c r="S24" s="271"/>
      <c r="T24" s="271"/>
      <c r="U24" s="271"/>
      <c r="V24" s="278"/>
      <c r="W24" s="271"/>
      <c r="X24" s="271"/>
      <c r="Y24" s="271"/>
      <c r="Z24" s="278"/>
      <c r="AA24" s="271"/>
      <c r="AB24" s="271"/>
      <c r="AC24" s="271"/>
      <c r="AD24" s="260"/>
      <c r="AE24" s="260"/>
      <c r="AF24" s="271"/>
      <c r="AG24" s="271"/>
    </row>
    <row r="25" spans="1:33" s="40" customFormat="1" ht="39.950000000000003" customHeight="1" x14ac:dyDescent="0.2">
      <c r="A25" s="54">
        <v>20</v>
      </c>
      <c r="B25" s="63"/>
      <c r="C25" s="63"/>
      <c r="D25" s="63"/>
      <c r="E25" s="233"/>
      <c r="F25" s="63"/>
      <c r="G25" s="63"/>
      <c r="H25" s="230"/>
      <c r="I25" s="340"/>
      <c r="J25" s="234"/>
      <c r="K25" s="235"/>
      <c r="L25" s="235"/>
      <c r="M25" s="66"/>
      <c r="N25" s="66"/>
      <c r="O25" s="67"/>
      <c r="P25" s="68"/>
      <c r="Q25" s="54"/>
      <c r="R25" s="259"/>
      <c r="S25" s="271"/>
      <c r="T25" s="271"/>
      <c r="U25" s="271"/>
      <c r="V25" s="278"/>
      <c r="W25" s="271"/>
      <c r="X25" s="271"/>
      <c r="Y25" s="271"/>
      <c r="Z25" s="278"/>
      <c r="AA25" s="271"/>
      <c r="AB25" s="271"/>
      <c r="AC25" s="271"/>
      <c r="AD25" s="260"/>
      <c r="AE25" s="260"/>
      <c r="AF25" s="271"/>
      <c r="AG25" s="271"/>
    </row>
    <row r="26" spans="1:33" s="40" customFormat="1" ht="39.950000000000003" customHeight="1" x14ac:dyDescent="0.2">
      <c r="A26" s="54">
        <v>21</v>
      </c>
      <c r="B26" s="63"/>
      <c r="C26" s="63"/>
      <c r="D26" s="63"/>
      <c r="E26" s="233"/>
      <c r="F26" s="63"/>
      <c r="G26" s="63"/>
      <c r="H26" s="230"/>
      <c r="I26" s="340"/>
      <c r="J26" s="234"/>
      <c r="K26" s="235"/>
      <c r="L26" s="235"/>
      <c r="M26" s="66"/>
      <c r="N26" s="66"/>
      <c r="O26" s="67"/>
      <c r="P26" s="68"/>
      <c r="Q26" s="54"/>
      <c r="R26" s="259"/>
      <c r="S26" s="271"/>
      <c r="T26" s="271"/>
      <c r="U26" s="271"/>
      <c r="V26" s="278"/>
      <c r="W26" s="271"/>
      <c r="X26" s="271"/>
      <c r="Y26" s="271"/>
      <c r="Z26" s="278"/>
      <c r="AA26" s="271"/>
      <c r="AB26" s="271"/>
      <c r="AC26" s="271"/>
      <c r="AD26" s="260"/>
      <c r="AE26" s="260"/>
      <c r="AF26" s="271"/>
      <c r="AG26" s="271"/>
    </row>
    <row r="27" spans="1:33" s="40" customFormat="1" ht="39.950000000000003" customHeight="1" x14ac:dyDescent="0.2">
      <c r="A27" s="54">
        <v>22</v>
      </c>
      <c r="B27" s="63"/>
      <c r="C27" s="63"/>
      <c r="D27" s="63"/>
      <c r="E27" s="233"/>
      <c r="F27" s="63"/>
      <c r="G27" s="63"/>
      <c r="H27" s="230"/>
      <c r="I27" s="340"/>
      <c r="J27" s="234"/>
      <c r="K27" s="235"/>
      <c r="L27" s="235"/>
      <c r="M27" s="66"/>
      <c r="N27" s="66"/>
      <c r="O27" s="67"/>
      <c r="P27" s="68"/>
      <c r="Q27" s="54"/>
      <c r="R27" s="259"/>
      <c r="S27" s="271"/>
      <c r="T27" s="271"/>
      <c r="U27" s="271"/>
      <c r="V27" s="278"/>
      <c r="W27" s="271"/>
      <c r="X27" s="271"/>
      <c r="Y27" s="271"/>
      <c r="Z27" s="278"/>
      <c r="AA27" s="271"/>
      <c r="AB27" s="271"/>
      <c r="AC27" s="271"/>
      <c r="AD27" s="260"/>
      <c r="AE27" s="260"/>
      <c r="AF27" s="271"/>
      <c r="AG27" s="271"/>
    </row>
    <row r="28" spans="1:33" s="40" customFormat="1" ht="39.950000000000003" customHeight="1" x14ac:dyDescent="0.2">
      <c r="A28" s="54">
        <v>23</v>
      </c>
      <c r="B28" s="63"/>
      <c r="C28" s="63"/>
      <c r="D28" s="63"/>
      <c r="E28" s="233"/>
      <c r="F28" s="63"/>
      <c r="G28" s="63"/>
      <c r="H28" s="230"/>
      <c r="I28" s="340"/>
      <c r="J28" s="234"/>
      <c r="K28" s="235"/>
      <c r="L28" s="235"/>
      <c r="M28" s="66"/>
      <c r="N28" s="66"/>
      <c r="O28" s="67"/>
      <c r="P28" s="68"/>
      <c r="Q28" s="54"/>
      <c r="R28" s="259"/>
      <c r="S28" s="271"/>
      <c r="T28" s="271"/>
      <c r="U28" s="271"/>
      <c r="V28" s="278"/>
      <c r="W28" s="271"/>
      <c r="X28" s="271"/>
      <c r="Y28" s="271"/>
      <c r="Z28" s="278"/>
      <c r="AA28" s="271"/>
      <c r="AB28" s="271"/>
      <c r="AC28" s="271"/>
      <c r="AD28" s="260"/>
      <c r="AE28" s="260"/>
      <c r="AF28" s="271"/>
      <c r="AG28" s="271"/>
    </row>
    <row r="29" spans="1:33" s="40" customFormat="1" ht="39.950000000000003" customHeight="1" x14ac:dyDescent="0.2">
      <c r="A29" s="54">
        <v>24</v>
      </c>
      <c r="B29" s="63"/>
      <c r="C29" s="63"/>
      <c r="D29" s="63"/>
      <c r="E29" s="233"/>
      <c r="F29" s="63"/>
      <c r="G29" s="63"/>
      <c r="H29" s="230"/>
      <c r="I29" s="340"/>
      <c r="J29" s="234"/>
      <c r="K29" s="235"/>
      <c r="L29" s="235"/>
      <c r="M29" s="66"/>
      <c r="N29" s="66"/>
      <c r="O29" s="67"/>
      <c r="P29" s="68"/>
      <c r="Q29" s="54"/>
      <c r="R29" s="259"/>
      <c r="S29" s="271"/>
      <c r="T29" s="271"/>
      <c r="U29" s="271"/>
      <c r="V29" s="278"/>
      <c r="W29" s="271"/>
      <c r="X29" s="271"/>
      <c r="Y29" s="271"/>
      <c r="Z29" s="278"/>
      <c r="AA29" s="271"/>
      <c r="AB29" s="271"/>
      <c r="AC29" s="271"/>
      <c r="AD29" s="260"/>
      <c r="AE29" s="260"/>
      <c r="AF29" s="271"/>
      <c r="AG29" s="271"/>
    </row>
    <row r="30" spans="1:33" s="40" customFormat="1" ht="39.950000000000003" customHeight="1" x14ac:dyDescent="0.2">
      <c r="A30" s="54">
        <v>25</v>
      </c>
      <c r="B30" s="63"/>
      <c r="C30" s="69"/>
      <c r="D30" s="69"/>
      <c r="E30" s="233"/>
      <c r="F30" s="63"/>
      <c r="G30" s="63"/>
      <c r="H30" s="230"/>
      <c r="I30" s="340"/>
      <c r="J30" s="234"/>
      <c r="K30" s="235"/>
      <c r="L30" s="235"/>
      <c r="M30" s="66"/>
      <c r="N30" s="66"/>
      <c r="O30" s="67"/>
      <c r="P30" s="68"/>
      <c r="Q30" s="54"/>
      <c r="R30" s="259"/>
      <c r="S30" s="271"/>
      <c r="T30" s="271"/>
      <c r="U30" s="271"/>
      <c r="V30" s="278"/>
      <c r="W30" s="271"/>
      <c r="X30" s="271"/>
      <c r="Y30" s="271"/>
      <c r="Z30" s="278"/>
      <c r="AA30" s="271"/>
      <c r="AB30" s="271"/>
      <c r="AC30" s="271"/>
      <c r="AD30" s="260"/>
      <c r="AE30" s="260"/>
      <c r="AF30" s="271"/>
      <c r="AG30" s="271"/>
    </row>
    <row r="31" spans="1:33" s="40" customFormat="1" ht="39.950000000000003" customHeight="1" x14ac:dyDescent="0.2">
      <c r="A31" s="54">
        <v>26</v>
      </c>
      <c r="B31" s="63"/>
      <c r="C31" s="63"/>
      <c r="D31" s="63"/>
      <c r="E31" s="233"/>
      <c r="F31" s="63"/>
      <c r="G31" s="63"/>
      <c r="H31" s="230"/>
      <c r="I31" s="340"/>
      <c r="J31" s="234"/>
      <c r="K31" s="235"/>
      <c r="L31" s="235"/>
      <c r="M31" s="66"/>
      <c r="N31" s="66"/>
      <c r="O31" s="67"/>
      <c r="P31" s="68"/>
      <c r="Q31" s="54"/>
      <c r="R31" s="259"/>
      <c r="S31" s="271"/>
      <c r="T31" s="271"/>
      <c r="U31" s="271"/>
      <c r="V31" s="278"/>
      <c r="W31" s="271"/>
      <c r="X31" s="271"/>
      <c r="Y31" s="271"/>
      <c r="Z31" s="278"/>
      <c r="AA31" s="271"/>
      <c r="AB31" s="271"/>
      <c r="AC31" s="271"/>
      <c r="AD31" s="260"/>
      <c r="AE31" s="260"/>
      <c r="AF31" s="271"/>
      <c r="AG31" s="271"/>
    </row>
    <row r="32" spans="1:33" s="40" customFormat="1" ht="39.950000000000003" customHeight="1" x14ac:dyDescent="0.2">
      <c r="A32" s="54">
        <v>27</v>
      </c>
      <c r="B32" s="63"/>
      <c r="C32" s="63"/>
      <c r="D32" s="63"/>
      <c r="E32" s="233"/>
      <c r="F32" s="63"/>
      <c r="G32" s="63"/>
      <c r="H32" s="230"/>
      <c r="I32" s="340"/>
      <c r="J32" s="234"/>
      <c r="K32" s="235"/>
      <c r="L32" s="235"/>
      <c r="M32" s="66"/>
      <c r="N32" s="66"/>
      <c r="O32" s="67"/>
      <c r="P32" s="68"/>
      <c r="Q32" s="54"/>
      <c r="R32" s="259"/>
      <c r="S32" s="271"/>
      <c r="T32" s="271"/>
      <c r="U32" s="271"/>
      <c r="V32" s="278"/>
      <c r="W32" s="271"/>
      <c r="X32" s="271"/>
      <c r="Y32" s="271"/>
      <c r="Z32" s="278"/>
      <c r="AA32" s="271"/>
      <c r="AB32" s="271"/>
      <c r="AC32" s="271"/>
      <c r="AD32" s="260"/>
      <c r="AE32" s="260"/>
      <c r="AF32" s="271"/>
      <c r="AG32" s="271"/>
    </row>
    <row r="33" spans="1:33" s="40" customFormat="1" ht="39.950000000000003" customHeight="1" x14ac:dyDescent="0.2">
      <c r="A33" s="54">
        <v>28</v>
      </c>
      <c r="B33" s="63"/>
      <c r="C33" s="63"/>
      <c r="D33" s="63"/>
      <c r="E33" s="233"/>
      <c r="F33" s="63"/>
      <c r="G33" s="63"/>
      <c r="H33" s="230"/>
      <c r="I33" s="340"/>
      <c r="J33" s="234"/>
      <c r="K33" s="235"/>
      <c r="L33" s="235"/>
      <c r="M33" s="66"/>
      <c r="N33" s="66"/>
      <c r="O33" s="67"/>
      <c r="P33" s="68"/>
      <c r="Q33" s="54"/>
      <c r="R33" s="259"/>
      <c r="S33" s="271"/>
      <c r="T33" s="271"/>
      <c r="U33" s="271"/>
      <c r="V33" s="278"/>
      <c r="W33" s="271"/>
      <c r="X33" s="271"/>
      <c r="Y33" s="271"/>
      <c r="Z33" s="278"/>
      <c r="AA33" s="271"/>
      <c r="AB33" s="271"/>
      <c r="AC33" s="271"/>
      <c r="AD33" s="260"/>
      <c r="AE33" s="260"/>
      <c r="AF33" s="271"/>
      <c r="AG33" s="271"/>
    </row>
    <row r="34" spans="1:33" s="40" customFormat="1" ht="39.950000000000003" customHeight="1" x14ac:dyDescent="0.2">
      <c r="A34" s="54">
        <v>29</v>
      </c>
      <c r="B34" s="63"/>
      <c r="C34" s="63"/>
      <c r="D34" s="63"/>
      <c r="E34" s="233"/>
      <c r="F34" s="63"/>
      <c r="G34" s="63"/>
      <c r="H34" s="230"/>
      <c r="I34" s="340"/>
      <c r="J34" s="234"/>
      <c r="K34" s="235"/>
      <c r="L34" s="235"/>
      <c r="M34" s="66"/>
      <c r="N34" s="66"/>
      <c r="O34" s="67"/>
      <c r="P34" s="68"/>
      <c r="Q34" s="54"/>
      <c r="R34" s="259"/>
      <c r="S34" s="271"/>
      <c r="T34" s="271"/>
      <c r="U34" s="271"/>
      <c r="V34" s="278"/>
      <c r="W34" s="271"/>
      <c r="X34" s="271"/>
      <c r="Y34" s="271"/>
      <c r="Z34" s="278"/>
      <c r="AA34" s="271"/>
      <c r="AB34" s="271"/>
      <c r="AC34" s="271"/>
      <c r="AD34" s="260"/>
      <c r="AE34" s="260"/>
      <c r="AF34" s="271"/>
      <c r="AG34" s="271"/>
    </row>
    <row r="35" spans="1:33" s="40" customFormat="1" ht="39.950000000000003" customHeight="1" x14ac:dyDescent="0.2">
      <c r="A35" s="54">
        <v>30</v>
      </c>
      <c r="B35" s="63"/>
      <c r="C35" s="63"/>
      <c r="D35" s="63"/>
      <c r="E35" s="233"/>
      <c r="F35" s="63"/>
      <c r="G35" s="63"/>
      <c r="H35" s="230"/>
      <c r="I35" s="340"/>
      <c r="J35" s="234"/>
      <c r="K35" s="235"/>
      <c r="L35" s="235"/>
      <c r="M35" s="66"/>
      <c r="N35" s="66"/>
      <c r="O35" s="67"/>
      <c r="P35" s="68"/>
      <c r="Q35" s="54"/>
      <c r="R35" s="259"/>
      <c r="S35" s="271"/>
      <c r="T35" s="271"/>
      <c r="U35" s="271"/>
      <c r="V35" s="278"/>
      <c r="W35" s="271"/>
      <c r="X35" s="271"/>
      <c r="Y35" s="271"/>
      <c r="Z35" s="278"/>
      <c r="AA35" s="271"/>
      <c r="AB35" s="271"/>
      <c r="AC35" s="271"/>
      <c r="AD35" s="260"/>
      <c r="AE35" s="260"/>
      <c r="AF35" s="271"/>
      <c r="AG35" s="271"/>
    </row>
    <row r="36" spans="1:33" s="40" customFormat="1" ht="39.950000000000003" customHeight="1" x14ac:dyDescent="0.2">
      <c r="A36" s="54">
        <v>31</v>
      </c>
      <c r="B36" s="63"/>
      <c r="C36" s="63"/>
      <c r="D36" s="63"/>
      <c r="E36" s="233"/>
      <c r="F36" s="63"/>
      <c r="G36" s="63"/>
      <c r="H36" s="230"/>
      <c r="I36" s="340"/>
      <c r="J36" s="234"/>
      <c r="K36" s="235"/>
      <c r="L36" s="235"/>
      <c r="M36" s="66"/>
      <c r="N36" s="66"/>
      <c r="O36" s="67"/>
      <c r="P36" s="68"/>
      <c r="Q36" s="54"/>
      <c r="R36" s="259"/>
      <c r="S36" s="271"/>
      <c r="T36" s="271"/>
      <c r="U36" s="271"/>
      <c r="V36" s="278"/>
      <c r="W36" s="271"/>
      <c r="X36" s="271"/>
      <c r="Y36" s="271"/>
      <c r="Z36" s="278"/>
      <c r="AA36" s="271"/>
      <c r="AB36" s="271"/>
      <c r="AC36" s="271"/>
      <c r="AD36" s="260"/>
      <c r="AE36" s="260"/>
      <c r="AF36" s="271"/>
      <c r="AG36" s="271"/>
    </row>
    <row r="37" spans="1:33" s="40" customFormat="1" ht="39.950000000000003" customHeight="1" x14ac:dyDescent="0.2">
      <c r="A37" s="54">
        <v>32</v>
      </c>
      <c r="B37" s="63"/>
      <c r="C37" s="63"/>
      <c r="D37" s="63"/>
      <c r="E37" s="233"/>
      <c r="F37" s="63"/>
      <c r="G37" s="63"/>
      <c r="H37" s="230"/>
      <c r="I37" s="340"/>
      <c r="J37" s="234"/>
      <c r="K37" s="235"/>
      <c r="L37" s="235"/>
      <c r="M37" s="66"/>
      <c r="N37" s="66"/>
      <c r="O37" s="67"/>
      <c r="P37" s="68"/>
      <c r="Q37" s="54"/>
      <c r="R37" s="259"/>
      <c r="S37" s="271"/>
      <c r="T37" s="271"/>
      <c r="U37" s="271"/>
      <c r="V37" s="278"/>
      <c r="W37" s="271"/>
      <c r="X37" s="271"/>
      <c r="Y37" s="271"/>
      <c r="Z37" s="278"/>
      <c r="AA37" s="271"/>
      <c r="AB37" s="271"/>
      <c r="AC37" s="271"/>
      <c r="AD37" s="260"/>
      <c r="AE37" s="260"/>
      <c r="AF37" s="271"/>
      <c r="AG37" s="271"/>
    </row>
    <row r="38" spans="1:33" s="40" customFormat="1" ht="39.950000000000003" customHeight="1" x14ac:dyDescent="0.2">
      <c r="A38" s="54">
        <v>33</v>
      </c>
      <c r="B38" s="63"/>
      <c r="C38" s="63"/>
      <c r="D38" s="63"/>
      <c r="E38" s="233"/>
      <c r="F38" s="63"/>
      <c r="G38" s="63"/>
      <c r="H38" s="230"/>
      <c r="I38" s="340"/>
      <c r="J38" s="234"/>
      <c r="K38" s="235"/>
      <c r="L38" s="235"/>
      <c r="M38" s="66"/>
      <c r="N38" s="66"/>
      <c r="O38" s="67"/>
      <c r="P38" s="68"/>
      <c r="Q38" s="54"/>
      <c r="R38" s="259"/>
      <c r="S38" s="271"/>
      <c r="T38" s="271"/>
      <c r="U38" s="271"/>
      <c r="V38" s="278"/>
      <c r="W38" s="271"/>
      <c r="X38" s="271"/>
      <c r="Y38" s="271"/>
      <c r="Z38" s="278"/>
      <c r="AA38" s="271"/>
      <c r="AB38" s="271"/>
      <c r="AC38" s="271"/>
      <c r="AD38" s="260"/>
      <c r="AE38" s="260"/>
      <c r="AF38" s="271"/>
      <c r="AG38" s="271"/>
    </row>
    <row r="39" spans="1:33" s="40" customFormat="1" ht="39.950000000000003" customHeight="1" x14ac:dyDescent="0.2">
      <c r="A39" s="54">
        <v>34</v>
      </c>
      <c r="B39" s="63"/>
      <c r="C39" s="63"/>
      <c r="D39" s="63"/>
      <c r="E39" s="233"/>
      <c r="F39" s="63"/>
      <c r="G39" s="63"/>
      <c r="H39" s="230"/>
      <c r="I39" s="340"/>
      <c r="J39" s="234"/>
      <c r="K39" s="235"/>
      <c r="L39" s="235"/>
      <c r="M39" s="66"/>
      <c r="N39" s="66"/>
      <c r="O39" s="67"/>
      <c r="P39" s="68"/>
      <c r="Q39" s="54"/>
      <c r="R39" s="259"/>
      <c r="S39" s="271"/>
      <c r="T39" s="271"/>
      <c r="U39" s="271"/>
      <c r="V39" s="278"/>
      <c r="W39" s="271"/>
      <c r="X39" s="271"/>
      <c r="Y39" s="271"/>
      <c r="Z39" s="278"/>
      <c r="AA39" s="271"/>
      <c r="AB39" s="271"/>
      <c r="AC39" s="271"/>
      <c r="AD39" s="260"/>
      <c r="AE39" s="260"/>
      <c r="AF39" s="271"/>
      <c r="AG39" s="271"/>
    </row>
    <row r="40" spans="1:33" s="40" customFormat="1" ht="39.950000000000003" customHeight="1" x14ac:dyDescent="0.2">
      <c r="A40" s="54">
        <v>35</v>
      </c>
      <c r="B40" s="63"/>
      <c r="C40" s="69"/>
      <c r="D40" s="69"/>
      <c r="E40" s="233"/>
      <c r="F40" s="63"/>
      <c r="G40" s="63"/>
      <c r="H40" s="230"/>
      <c r="I40" s="340"/>
      <c r="J40" s="234"/>
      <c r="K40" s="235"/>
      <c r="L40" s="235"/>
      <c r="M40" s="66"/>
      <c r="N40" s="66"/>
      <c r="O40" s="67"/>
      <c r="P40" s="68"/>
      <c r="Q40" s="54"/>
      <c r="R40" s="259"/>
      <c r="S40" s="271"/>
      <c r="T40" s="271"/>
      <c r="U40" s="271"/>
      <c r="V40" s="278"/>
      <c r="W40" s="271"/>
      <c r="X40" s="271"/>
      <c r="Y40" s="271"/>
      <c r="Z40" s="278"/>
      <c r="AA40" s="271"/>
      <c r="AB40" s="271"/>
      <c r="AC40" s="271"/>
      <c r="AD40" s="260"/>
      <c r="AE40" s="260"/>
      <c r="AF40" s="271"/>
      <c r="AG40" s="271"/>
    </row>
    <row r="41" spans="1:33" s="40" customFormat="1" ht="39.950000000000003" customHeight="1" x14ac:dyDescent="0.2">
      <c r="A41" s="54">
        <v>36</v>
      </c>
      <c r="B41" s="63"/>
      <c r="C41" s="63"/>
      <c r="D41" s="63"/>
      <c r="E41" s="233"/>
      <c r="F41" s="63"/>
      <c r="G41" s="63"/>
      <c r="H41" s="230"/>
      <c r="I41" s="340"/>
      <c r="J41" s="234"/>
      <c r="K41" s="235"/>
      <c r="L41" s="235"/>
      <c r="M41" s="66"/>
      <c r="N41" s="66"/>
      <c r="O41" s="67"/>
      <c r="P41" s="68"/>
      <c r="Q41" s="54"/>
      <c r="R41" s="259"/>
      <c r="S41" s="271"/>
      <c r="T41" s="271"/>
      <c r="U41" s="271"/>
      <c r="V41" s="278"/>
      <c r="W41" s="271"/>
      <c r="X41" s="271"/>
      <c r="Y41" s="271"/>
      <c r="Z41" s="278"/>
      <c r="AA41" s="271"/>
      <c r="AB41" s="271"/>
      <c r="AC41" s="271"/>
      <c r="AD41" s="260"/>
      <c r="AE41" s="260"/>
      <c r="AF41" s="271"/>
      <c r="AG41" s="271"/>
    </row>
    <row r="42" spans="1:33" s="40" customFormat="1" ht="39.950000000000003" customHeight="1" x14ac:dyDescent="0.2">
      <c r="A42" s="54">
        <v>37</v>
      </c>
      <c r="B42" s="63"/>
      <c r="C42" s="63"/>
      <c r="D42" s="63"/>
      <c r="E42" s="233"/>
      <c r="F42" s="63"/>
      <c r="G42" s="63"/>
      <c r="H42" s="230"/>
      <c r="I42" s="340"/>
      <c r="J42" s="234"/>
      <c r="K42" s="235"/>
      <c r="L42" s="235"/>
      <c r="M42" s="66"/>
      <c r="N42" s="66"/>
      <c r="O42" s="67"/>
      <c r="P42" s="68"/>
      <c r="Q42" s="54"/>
      <c r="R42" s="259"/>
      <c r="S42" s="271"/>
      <c r="T42" s="271"/>
      <c r="U42" s="271"/>
      <c r="V42" s="278"/>
      <c r="W42" s="271"/>
      <c r="X42" s="271"/>
      <c r="Y42" s="271"/>
      <c r="Z42" s="278"/>
      <c r="AA42" s="271"/>
      <c r="AB42" s="271"/>
      <c r="AC42" s="271"/>
      <c r="AD42" s="260"/>
      <c r="AE42" s="260"/>
      <c r="AF42" s="271"/>
      <c r="AG42" s="271"/>
    </row>
    <row r="43" spans="1:33" s="40" customFormat="1" ht="39.950000000000003" customHeight="1" x14ac:dyDescent="0.2">
      <c r="A43" s="54">
        <v>38</v>
      </c>
      <c r="B43" s="63"/>
      <c r="C43" s="63"/>
      <c r="D43" s="63"/>
      <c r="E43" s="233"/>
      <c r="F43" s="63"/>
      <c r="G43" s="63"/>
      <c r="H43" s="230"/>
      <c r="I43" s="340"/>
      <c r="J43" s="234"/>
      <c r="K43" s="235"/>
      <c r="L43" s="235"/>
      <c r="M43" s="66"/>
      <c r="N43" s="66"/>
      <c r="O43" s="67"/>
      <c r="P43" s="68"/>
      <c r="Q43" s="54"/>
      <c r="R43" s="259"/>
      <c r="S43" s="271"/>
      <c r="T43" s="271"/>
      <c r="U43" s="271"/>
      <c r="V43" s="278"/>
      <c r="W43" s="271"/>
      <c r="X43" s="271"/>
      <c r="Y43" s="271"/>
      <c r="Z43" s="278"/>
      <c r="AA43" s="271"/>
      <c r="AB43" s="271"/>
      <c r="AC43" s="271"/>
      <c r="AD43" s="260"/>
      <c r="AE43" s="260"/>
      <c r="AF43" s="271"/>
      <c r="AG43" s="271"/>
    </row>
    <row r="44" spans="1:33" s="40" customFormat="1" ht="39.950000000000003" customHeight="1" x14ac:dyDescent="0.2">
      <c r="A44" s="54">
        <v>39</v>
      </c>
      <c r="B44" s="63"/>
      <c r="C44" s="63"/>
      <c r="D44" s="63"/>
      <c r="E44" s="233"/>
      <c r="F44" s="63"/>
      <c r="G44" s="63"/>
      <c r="H44" s="230"/>
      <c r="I44" s="340"/>
      <c r="J44" s="234"/>
      <c r="K44" s="235"/>
      <c r="L44" s="235"/>
      <c r="M44" s="66"/>
      <c r="N44" s="66"/>
      <c r="O44" s="67"/>
      <c r="P44" s="68"/>
      <c r="Q44" s="54"/>
      <c r="R44" s="259"/>
      <c r="S44" s="271"/>
      <c r="T44" s="271"/>
      <c r="U44" s="271"/>
      <c r="V44" s="278"/>
      <c r="W44" s="271"/>
      <c r="X44" s="271"/>
      <c r="Y44" s="271"/>
      <c r="Z44" s="278"/>
      <c r="AA44" s="271"/>
      <c r="AB44" s="271"/>
      <c r="AC44" s="271"/>
      <c r="AD44" s="260"/>
      <c r="AE44" s="260"/>
      <c r="AF44" s="271"/>
      <c r="AG44" s="271"/>
    </row>
    <row r="45" spans="1:33" s="40" customFormat="1" ht="39.950000000000003" customHeight="1" x14ac:dyDescent="0.2">
      <c r="A45" s="54">
        <v>40</v>
      </c>
      <c r="B45" s="63"/>
      <c r="C45" s="63"/>
      <c r="D45" s="63"/>
      <c r="E45" s="233"/>
      <c r="F45" s="63"/>
      <c r="G45" s="63"/>
      <c r="H45" s="230"/>
      <c r="I45" s="340"/>
      <c r="J45" s="234"/>
      <c r="K45" s="235"/>
      <c r="L45" s="235"/>
      <c r="M45" s="66"/>
      <c r="N45" s="66"/>
      <c r="O45" s="67"/>
      <c r="P45" s="68"/>
      <c r="Q45" s="54"/>
      <c r="R45" s="259"/>
      <c r="S45" s="271"/>
      <c r="T45" s="271"/>
      <c r="U45" s="271"/>
      <c r="V45" s="278"/>
      <c r="W45" s="271"/>
      <c r="X45" s="271"/>
      <c r="Y45" s="271"/>
      <c r="Z45" s="278"/>
      <c r="AA45" s="271"/>
      <c r="AB45" s="271"/>
      <c r="AC45" s="271"/>
      <c r="AD45" s="260"/>
      <c r="AE45" s="260"/>
      <c r="AF45" s="271"/>
      <c r="AG45" s="271"/>
    </row>
    <row r="46" spans="1:33" s="40" customFormat="1" ht="39.950000000000003" customHeight="1" x14ac:dyDescent="0.2">
      <c r="A46" s="54">
        <v>41</v>
      </c>
      <c r="B46" s="63"/>
      <c r="C46" s="63"/>
      <c r="D46" s="63"/>
      <c r="E46" s="233"/>
      <c r="F46" s="63"/>
      <c r="G46" s="63"/>
      <c r="H46" s="230"/>
      <c r="I46" s="340"/>
      <c r="J46" s="234"/>
      <c r="K46" s="235"/>
      <c r="L46" s="235"/>
      <c r="M46" s="66"/>
      <c r="N46" s="66"/>
      <c r="O46" s="67"/>
      <c r="P46" s="68"/>
      <c r="Q46" s="54"/>
      <c r="R46" s="259"/>
      <c r="S46" s="271"/>
      <c r="T46" s="271"/>
      <c r="U46" s="271"/>
      <c r="V46" s="278"/>
      <c r="W46" s="271"/>
      <c r="X46" s="271"/>
      <c r="Y46" s="271"/>
      <c r="Z46" s="278"/>
      <c r="AA46" s="271"/>
      <c r="AB46" s="271"/>
      <c r="AC46" s="271"/>
      <c r="AD46" s="260"/>
      <c r="AE46" s="260"/>
      <c r="AF46" s="271"/>
      <c r="AG46" s="271"/>
    </row>
    <row r="47" spans="1:33" s="40" customFormat="1" ht="39.950000000000003" customHeight="1" x14ac:dyDescent="0.2">
      <c r="A47" s="54">
        <v>42</v>
      </c>
      <c r="B47" s="63"/>
      <c r="C47" s="63"/>
      <c r="D47" s="63"/>
      <c r="E47" s="233"/>
      <c r="F47" s="63"/>
      <c r="G47" s="63"/>
      <c r="H47" s="230"/>
      <c r="I47" s="340"/>
      <c r="J47" s="234"/>
      <c r="K47" s="235"/>
      <c r="L47" s="235"/>
      <c r="M47" s="66"/>
      <c r="N47" s="66"/>
      <c r="O47" s="67"/>
      <c r="P47" s="68"/>
      <c r="Q47" s="54"/>
      <c r="R47" s="259"/>
      <c r="S47" s="271"/>
      <c r="T47" s="271"/>
      <c r="U47" s="271"/>
      <c r="V47" s="278"/>
      <c r="W47" s="271"/>
      <c r="X47" s="271"/>
      <c r="Y47" s="271"/>
      <c r="Z47" s="278"/>
      <c r="AA47" s="271"/>
      <c r="AB47" s="271"/>
      <c r="AC47" s="271"/>
      <c r="AD47" s="260"/>
      <c r="AE47" s="260"/>
      <c r="AF47" s="271"/>
      <c r="AG47" s="271"/>
    </row>
    <row r="48" spans="1:33" s="40" customFormat="1" ht="39.950000000000003" customHeight="1" x14ac:dyDescent="0.2">
      <c r="A48" s="54">
        <v>43</v>
      </c>
      <c r="B48" s="63"/>
      <c r="C48" s="69"/>
      <c r="D48" s="69"/>
      <c r="E48" s="233"/>
      <c r="F48" s="63"/>
      <c r="G48" s="63"/>
      <c r="H48" s="230"/>
      <c r="I48" s="340"/>
      <c r="J48" s="234"/>
      <c r="K48" s="235"/>
      <c r="L48" s="235"/>
      <c r="M48" s="66"/>
      <c r="N48" s="66"/>
      <c r="O48" s="67"/>
      <c r="P48" s="68"/>
      <c r="Q48" s="54"/>
      <c r="R48" s="259"/>
      <c r="S48" s="271"/>
      <c r="T48" s="271"/>
      <c r="U48" s="271"/>
      <c r="V48" s="278"/>
      <c r="W48" s="271"/>
      <c r="X48" s="271"/>
      <c r="Y48" s="271"/>
      <c r="Z48" s="278"/>
      <c r="AA48" s="271"/>
      <c r="AB48" s="271"/>
      <c r="AC48" s="271"/>
      <c r="AD48" s="260"/>
      <c r="AE48" s="260"/>
      <c r="AF48" s="271"/>
      <c r="AG48" s="271"/>
    </row>
    <row r="49" spans="1:33" s="40" customFormat="1" ht="39.950000000000003" customHeight="1" x14ac:dyDescent="0.2">
      <c r="A49" s="54">
        <v>44</v>
      </c>
      <c r="B49" s="63"/>
      <c r="C49" s="63"/>
      <c r="D49" s="63"/>
      <c r="E49" s="233"/>
      <c r="F49" s="63"/>
      <c r="G49" s="63"/>
      <c r="H49" s="230"/>
      <c r="I49" s="340"/>
      <c r="J49" s="234"/>
      <c r="K49" s="235"/>
      <c r="L49" s="235"/>
      <c r="M49" s="66"/>
      <c r="N49" s="66"/>
      <c r="O49" s="67"/>
      <c r="P49" s="68"/>
      <c r="Q49" s="54"/>
      <c r="R49" s="259"/>
      <c r="S49" s="271"/>
      <c r="T49" s="271"/>
      <c r="U49" s="271"/>
      <c r="V49" s="278"/>
      <c r="W49" s="271"/>
      <c r="X49" s="271"/>
      <c r="Y49" s="271"/>
      <c r="Z49" s="278"/>
      <c r="AA49" s="271"/>
      <c r="AB49" s="271"/>
      <c r="AC49" s="271"/>
      <c r="AD49" s="260"/>
      <c r="AE49" s="260"/>
      <c r="AF49" s="271"/>
      <c r="AG49" s="271"/>
    </row>
    <row r="50" spans="1:33" s="40" customFormat="1" ht="39.950000000000003" customHeight="1" x14ac:dyDescent="0.2">
      <c r="A50" s="54">
        <v>45</v>
      </c>
      <c r="B50" s="63"/>
      <c r="C50" s="63"/>
      <c r="D50" s="63"/>
      <c r="E50" s="233"/>
      <c r="F50" s="63"/>
      <c r="G50" s="63"/>
      <c r="H50" s="230"/>
      <c r="I50" s="340"/>
      <c r="J50" s="234"/>
      <c r="K50" s="235"/>
      <c r="L50" s="235"/>
      <c r="M50" s="66"/>
      <c r="N50" s="66"/>
      <c r="O50" s="67"/>
      <c r="P50" s="68"/>
      <c r="Q50" s="54"/>
      <c r="R50" s="259"/>
      <c r="S50" s="271"/>
      <c r="T50" s="271"/>
      <c r="U50" s="271"/>
      <c r="V50" s="278"/>
      <c r="W50" s="271"/>
      <c r="X50" s="271"/>
      <c r="Y50" s="271"/>
      <c r="Z50" s="278"/>
      <c r="AA50" s="271"/>
      <c r="AB50" s="271"/>
      <c r="AC50" s="271"/>
      <c r="AD50" s="260"/>
      <c r="AE50" s="260"/>
      <c r="AF50" s="271"/>
      <c r="AG50" s="271"/>
    </row>
    <row r="51" spans="1:33" s="40" customFormat="1" ht="39.950000000000003" customHeight="1" x14ac:dyDescent="0.2">
      <c r="A51" s="54">
        <v>46</v>
      </c>
      <c r="B51" s="63"/>
      <c r="C51" s="63"/>
      <c r="D51" s="63"/>
      <c r="E51" s="233"/>
      <c r="F51" s="63"/>
      <c r="G51" s="63"/>
      <c r="H51" s="230"/>
      <c r="I51" s="340"/>
      <c r="J51" s="234"/>
      <c r="K51" s="235"/>
      <c r="L51" s="235"/>
      <c r="M51" s="66"/>
      <c r="N51" s="66"/>
      <c r="O51" s="67"/>
      <c r="P51" s="68"/>
      <c r="Q51" s="54"/>
      <c r="R51" s="259"/>
      <c r="S51" s="271"/>
      <c r="T51" s="271"/>
      <c r="U51" s="271"/>
      <c r="V51" s="278"/>
      <c r="W51" s="271"/>
      <c r="X51" s="271"/>
      <c r="Y51" s="271"/>
      <c r="Z51" s="278"/>
      <c r="AA51" s="271"/>
      <c r="AB51" s="271"/>
      <c r="AC51" s="271"/>
      <c r="AD51" s="260"/>
      <c r="AE51" s="260"/>
      <c r="AF51" s="271"/>
      <c r="AG51" s="271"/>
    </row>
    <row r="52" spans="1:33" s="40" customFormat="1" ht="39.950000000000003" customHeight="1" x14ac:dyDescent="0.2">
      <c r="A52" s="54">
        <v>47</v>
      </c>
      <c r="B52" s="63"/>
      <c r="C52" s="63"/>
      <c r="D52" s="63"/>
      <c r="E52" s="233"/>
      <c r="F52" s="63"/>
      <c r="G52" s="63"/>
      <c r="H52" s="230"/>
      <c r="I52" s="340"/>
      <c r="J52" s="234"/>
      <c r="K52" s="235"/>
      <c r="L52" s="235"/>
      <c r="M52" s="66"/>
      <c r="N52" s="66"/>
      <c r="O52" s="67"/>
      <c r="P52" s="68"/>
      <c r="Q52" s="54"/>
      <c r="R52" s="259"/>
      <c r="S52" s="271"/>
      <c r="T52" s="271"/>
      <c r="U52" s="271"/>
      <c r="V52" s="278"/>
      <c r="W52" s="271"/>
      <c r="X52" s="271"/>
      <c r="Y52" s="271"/>
      <c r="Z52" s="278"/>
      <c r="AA52" s="271"/>
      <c r="AB52" s="271"/>
      <c r="AC52" s="271"/>
      <c r="AD52" s="260"/>
      <c r="AE52" s="260"/>
      <c r="AF52" s="271"/>
      <c r="AG52" s="271"/>
    </row>
    <row r="53" spans="1:33" s="40" customFormat="1" ht="39.950000000000003" customHeight="1" x14ac:dyDescent="0.2">
      <c r="A53" s="54">
        <v>48</v>
      </c>
      <c r="B53" s="63"/>
      <c r="C53" s="63"/>
      <c r="D53" s="63"/>
      <c r="E53" s="233"/>
      <c r="F53" s="63"/>
      <c r="G53" s="63"/>
      <c r="H53" s="230"/>
      <c r="I53" s="340"/>
      <c r="J53" s="234"/>
      <c r="K53" s="235"/>
      <c r="L53" s="235"/>
      <c r="M53" s="66"/>
      <c r="N53" s="66"/>
      <c r="O53" s="67"/>
      <c r="P53" s="68"/>
      <c r="Q53" s="54"/>
      <c r="R53" s="259"/>
      <c r="S53" s="271"/>
      <c r="T53" s="271"/>
      <c r="U53" s="271"/>
      <c r="V53" s="278"/>
      <c r="W53" s="271"/>
      <c r="X53" s="271"/>
      <c r="Y53" s="271"/>
      <c r="Z53" s="278"/>
      <c r="AA53" s="271"/>
      <c r="AB53" s="271"/>
      <c r="AC53" s="271"/>
      <c r="AD53" s="260"/>
      <c r="AE53" s="260"/>
      <c r="AF53" s="271"/>
      <c r="AG53" s="271"/>
    </row>
    <row r="54" spans="1:33" s="40" customFormat="1" ht="39.950000000000003" customHeight="1" x14ac:dyDescent="0.2">
      <c r="A54" s="54">
        <v>49</v>
      </c>
      <c r="B54" s="63"/>
      <c r="C54" s="63"/>
      <c r="D54" s="63"/>
      <c r="E54" s="233"/>
      <c r="F54" s="63"/>
      <c r="G54" s="63"/>
      <c r="H54" s="230"/>
      <c r="I54" s="340"/>
      <c r="J54" s="234"/>
      <c r="K54" s="235"/>
      <c r="L54" s="235"/>
      <c r="M54" s="66"/>
      <c r="N54" s="66"/>
      <c r="O54" s="67"/>
      <c r="P54" s="68"/>
      <c r="Q54" s="54"/>
      <c r="R54" s="259"/>
      <c r="S54" s="271"/>
      <c r="T54" s="271"/>
      <c r="U54" s="271"/>
      <c r="V54" s="278"/>
      <c r="W54" s="271"/>
      <c r="X54" s="271"/>
      <c r="Y54" s="271"/>
      <c r="Z54" s="278"/>
      <c r="AA54" s="271"/>
      <c r="AB54" s="271"/>
      <c r="AC54" s="271"/>
      <c r="AD54" s="260"/>
      <c r="AE54" s="260"/>
      <c r="AF54" s="271"/>
      <c r="AG54" s="271"/>
    </row>
    <row r="55" spans="1:33" s="40" customFormat="1" ht="39.950000000000003" customHeight="1" x14ac:dyDescent="0.2">
      <c r="A55" s="54">
        <v>50</v>
      </c>
      <c r="B55" s="63"/>
      <c r="C55" s="63"/>
      <c r="D55" s="63"/>
      <c r="E55" s="233"/>
      <c r="F55" s="63"/>
      <c r="G55" s="63"/>
      <c r="H55" s="230"/>
      <c r="I55" s="340"/>
      <c r="J55" s="234"/>
      <c r="K55" s="235"/>
      <c r="L55" s="235"/>
      <c r="M55" s="66"/>
      <c r="N55" s="66"/>
      <c r="O55" s="67"/>
      <c r="P55" s="68"/>
      <c r="Q55" s="54"/>
      <c r="R55" s="259"/>
      <c r="S55" s="271"/>
      <c r="T55" s="271"/>
      <c r="U55" s="271"/>
      <c r="V55" s="278"/>
      <c r="W55" s="271"/>
      <c r="X55" s="271"/>
      <c r="Y55" s="271"/>
      <c r="Z55" s="278"/>
      <c r="AA55" s="271"/>
      <c r="AB55" s="271"/>
      <c r="AC55" s="271"/>
      <c r="AD55" s="260"/>
      <c r="AE55" s="260"/>
      <c r="AF55" s="271"/>
      <c r="AG55" s="271"/>
    </row>
    <row r="56" spans="1:33" s="40" customFormat="1" ht="39.950000000000003" customHeight="1" x14ac:dyDescent="0.2">
      <c r="A56" s="54">
        <v>51</v>
      </c>
      <c r="B56" s="63"/>
      <c r="C56" s="63"/>
      <c r="D56" s="63"/>
      <c r="E56" s="233"/>
      <c r="F56" s="63"/>
      <c r="G56" s="63"/>
      <c r="H56" s="230"/>
      <c r="I56" s="340"/>
      <c r="J56" s="234"/>
      <c r="K56" s="235"/>
      <c r="L56" s="235"/>
      <c r="M56" s="66"/>
      <c r="N56" s="66"/>
      <c r="O56" s="67"/>
      <c r="P56" s="68"/>
      <c r="Q56" s="54"/>
      <c r="R56" s="259"/>
      <c r="S56" s="271"/>
      <c r="T56" s="271"/>
      <c r="U56" s="271"/>
      <c r="V56" s="278"/>
      <c r="W56" s="271"/>
      <c r="X56" s="271"/>
      <c r="Y56" s="271"/>
      <c r="Z56" s="278"/>
      <c r="AA56" s="271"/>
      <c r="AB56" s="271"/>
      <c r="AC56" s="271"/>
      <c r="AD56" s="260"/>
      <c r="AE56" s="260"/>
      <c r="AF56" s="271"/>
      <c r="AG56" s="271"/>
    </row>
    <row r="57" spans="1:33" s="40" customFormat="1" ht="39.950000000000003" customHeight="1" x14ac:dyDescent="0.2">
      <c r="A57" s="54">
        <v>52</v>
      </c>
      <c r="B57" s="63"/>
      <c r="C57" s="63"/>
      <c r="D57" s="63"/>
      <c r="E57" s="233"/>
      <c r="F57" s="63"/>
      <c r="G57" s="63"/>
      <c r="H57" s="230"/>
      <c r="I57" s="340"/>
      <c r="J57" s="234"/>
      <c r="K57" s="235"/>
      <c r="L57" s="235"/>
      <c r="M57" s="66"/>
      <c r="N57" s="66"/>
      <c r="O57" s="67"/>
      <c r="P57" s="68"/>
      <c r="Q57" s="54"/>
      <c r="R57" s="259"/>
      <c r="S57" s="271"/>
      <c r="T57" s="271"/>
      <c r="U57" s="271"/>
      <c r="V57" s="278"/>
      <c r="W57" s="271"/>
      <c r="X57" s="271"/>
      <c r="Y57" s="271"/>
      <c r="Z57" s="278"/>
      <c r="AA57" s="271"/>
      <c r="AB57" s="271"/>
      <c r="AC57" s="271"/>
      <c r="AD57" s="260"/>
      <c r="AE57" s="260"/>
      <c r="AF57" s="271"/>
      <c r="AG57" s="271"/>
    </row>
    <row r="58" spans="1:33" s="40" customFormat="1" ht="39.950000000000003" customHeight="1" x14ac:dyDescent="0.2">
      <c r="A58" s="54">
        <v>53</v>
      </c>
      <c r="B58" s="63"/>
      <c r="C58" s="63"/>
      <c r="D58" s="63"/>
      <c r="E58" s="233"/>
      <c r="F58" s="63"/>
      <c r="G58" s="63"/>
      <c r="H58" s="230"/>
      <c r="I58" s="340"/>
      <c r="J58" s="234"/>
      <c r="K58" s="235"/>
      <c r="L58" s="235"/>
      <c r="M58" s="66"/>
      <c r="N58" s="66"/>
      <c r="O58" s="67"/>
      <c r="P58" s="68"/>
      <c r="Q58" s="54"/>
      <c r="R58" s="259"/>
      <c r="S58" s="271"/>
      <c r="T58" s="271"/>
      <c r="U58" s="271"/>
      <c r="V58" s="278"/>
      <c r="W58" s="271"/>
      <c r="X58" s="271"/>
      <c r="Y58" s="271"/>
      <c r="Z58" s="278"/>
      <c r="AA58" s="271"/>
      <c r="AB58" s="271"/>
      <c r="AC58" s="271"/>
      <c r="AD58" s="260"/>
      <c r="AE58" s="260"/>
      <c r="AF58" s="271"/>
      <c r="AG58" s="271"/>
    </row>
    <row r="59" spans="1:33" s="40" customFormat="1" ht="39.950000000000003" customHeight="1" x14ac:dyDescent="0.2">
      <c r="A59" s="54">
        <v>54</v>
      </c>
      <c r="B59" s="63"/>
      <c r="C59" s="63"/>
      <c r="D59" s="63"/>
      <c r="E59" s="233"/>
      <c r="F59" s="63"/>
      <c r="G59" s="63"/>
      <c r="H59" s="230"/>
      <c r="I59" s="340"/>
      <c r="J59" s="234"/>
      <c r="K59" s="235"/>
      <c r="L59" s="235"/>
      <c r="M59" s="66"/>
      <c r="N59" s="66"/>
      <c r="O59" s="67"/>
      <c r="P59" s="68"/>
      <c r="Q59" s="54"/>
      <c r="R59" s="259"/>
      <c r="S59" s="271"/>
      <c r="T59" s="271"/>
      <c r="U59" s="271"/>
      <c r="V59" s="278"/>
      <c r="W59" s="271"/>
      <c r="X59" s="271"/>
      <c r="Y59" s="271"/>
      <c r="Z59" s="278"/>
      <c r="AA59" s="271"/>
      <c r="AB59" s="271"/>
      <c r="AC59" s="271"/>
      <c r="AD59" s="260"/>
      <c r="AE59" s="260"/>
      <c r="AF59" s="271"/>
      <c r="AG59" s="271"/>
    </row>
    <row r="60" spans="1:33" s="40" customFormat="1" ht="39.950000000000003" customHeight="1" x14ac:dyDescent="0.2">
      <c r="A60" s="54">
        <v>55</v>
      </c>
      <c r="B60" s="63"/>
      <c r="C60" s="69"/>
      <c r="D60" s="69"/>
      <c r="E60" s="233"/>
      <c r="F60" s="63"/>
      <c r="G60" s="63"/>
      <c r="H60" s="230"/>
      <c r="I60" s="340"/>
      <c r="J60" s="234"/>
      <c r="K60" s="235"/>
      <c r="L60" s="235"/>
      <c r="M60" s="66"/>
      <c r="N60" s="66"/>
      <c r="O60" s="67"/>
      <c r="P60" s="68"/>
      <c r="Q60" s="54"/>
      <c r="R60" s="259"/>
      <c r="S60" s="271"/>
      <c r="T60" s="271"/>
      <c r="U60" s="271"/>
      <c r="V60" s="278"/>
      <c r="W60" s="271"/>
      <c r="X60" s="271"/>
      <c r="Y60" s="271"/>
      <c r="Z60" s="278"/>
      <c r="AA60" s="271"/>
      <c r="AB60" s="271"/>
      <c r="AC60" s="271"/>
      <c r="AD60" s="260"/>
      <c r="AE60" s="260"/>
      <c r="AF60" s="271"/>
      <c r="AG60" s="271"/>
    </row>
    <row r="61" spans="1:33" s="40" customFormat="1" ht="39.950000000000003" customHeight="1" x14ac:dyDescent="0.2">
      <c r="A61" s="54">
        <v>56</v>
      </c>
      <c r="B61" s="63"/>
      <c r="C61" s="63"/>
      <c r="D61" s="63"/>
      <c r="E61" s="233"/>
      <c r="F61" s="63"/>
      <c r="G61" s="63"/>
      <c r="H61" s="230"/>
      <c r="I61" s="340"/>
      <c r="J61" s="234"/>
      <c r="K61" s="235"/>
      <c r="L61" s="235"/>
      <c r="M61" s="66"/>
      <c r="N61" s="66"/>
      <c r="O61" s="67"/>
      <c r="P61" s="68"/>
      <c r="Q61" s="54"/>
      <c r="R61" s="259"/>
      <c r="S61" s="271"/>
      <c r="T61" s="271"/>
      <c r="U61" s="271"/>
      <c r="V61" s="278"/>
      <c r="W61" s="271"/>
      <c r="X61" s="271"/>
      <c r="Y61" s="271"/>
      <c r="Z61" s="278"/>
      <c r="AA61" s="271"/>
      <c r="AB61" s="271"/>
      <c r="AC61" s="271"/>
      <c r="AD61" s="260"/>
      <c r="AE61" s="260"/>
      <c r="AF61" s="271"/>
      <c r="AG61" s="271"/>
    </row>
    <row r="62" spans="1:33" s="40" customFormat="1" ht="39.950000000000003" customHeight="1" x14ac:dyDescent="0.2">
      <c r="A62" s="54">
        <v>57</v>
      </c>
      <c r="B62" s="63"/>
      <c r="C62" s="63"/>
      <c r="D62" s="63"/>
      <c r="E62" s="233"/>
      <c r="F62" s="63"/>
      <c r="G62" s="63"/>
      <c r="H62" s="230"/>
      <c r="I62" s="340"/>
      <c r="J62" s="234"/>
      <c r="K62" s="235"/>
      <c r="L62" s="235"/>
      <c r="M62" s="66"/>
      <c r="N62" s="66"/>
      <c r="O62" s="67"/>
      <c r="P62" s="68"/>
      <c r="Q62" s="54"/>
      <c r="R62" s="259"/>
      <c r="S62" s="271"/>
      <c r="T62" s="271"/>
      <c r="U62" s="271"/>
      <c r="V62" s="278"/>
      <c r="W62" s="271"/>
      <c r="X62" s="271"/>
      <c r="Y62" s="271"/>
      <c r="Z62" s="278"/>
      <c r="AA62" s="271"/>
      <c r="AB62" s="271"/>
      <c r="AC62" s="271"/>
      <c r="AD62" s="260"/>
      <c r="AE62" s="260"/>
      <c r="AF62" s="271"/>
      <c r="AG62" s="271"/>
    </row>
    <row r="63" spans="1:33" s="40" customFormat="1" ht="39.950000000000003" customHeight="1" x14ac:dyDescent="0.2">
      <c r="A63" s="54">
        <v>58</v>
      </c>
      <c r="B63" s="63"/>
      <c r="C63" s="63"/>
      <c r="D63" s="63"/>
      <c r="E63" s="233"/>
      <c r="F63" s="63"/>
      <c r="G63" s="63"/>
      <c r="H63" s="230"/>
      <c r="I63" s="340"/>
      <c r="J63" s="234"/>
      <c r="K63" s="235"/>
      <c r="L63" s="235"/>
      <c r="M63" s="66"/>
      <c r="N63" s="66"/>
      <c r="O63" s="67"/>
      <c r="P63" s="68"/>
      <c r="Q63" s="54"/>
      <c r="R63" s="259"/>
      <c r="S63" s="271"/>
      <c r="T63" s="271"/>
      <c r="U63" s="271"/>
      <c r="V63" s="278"/>
      <c r="W63" s="271"/>
      <c r="X63" s="271"/>
      <c r="Y63" s="271"/>
      <c r="Z63" s="278"/>
      <c r="AA63" s="271"/>
      <c r="AB63" s="271"/>
      <c r="AC63" s="271"/>
      <c r="AD63" s="260"/>
      <c r="AE63" s="260"/>
      <c r="AF63" s="271"/>
      <c r="AG63" s="271"/>
    </row>
    <row r="64" spans="1:33" s="40" customFormat="1" ht="39.950000000000003" customHeight="1" x14ac:dyDescent="0.2">
      <c r="A64" s="54">
        <v>59</v>
      </c>
      <c r="B64" s="63"/>
      <c r="C64" s="63"/>
      <c r="D64" s="63"/>
      <c r="E64" s="233"/>
      <c r="F64" s="63"/>
      <c r="G64" s="63"/>
      <c r="H64" s="230"/>
      <c r="I64" s="340"/>
      <c r="J64" s="234"/>
      <c r="K64" s="235"/>
      <c r="L64" s="235"/>
      <c r="M64" s="66"/>
      <c r="N64" s="66"/>
      <c r="O64" s="67"/>
      <c r="P64" s="68"/>
      <c r="Q64" s="54"/>
      <c r="R64" s="259"/>
      <c r="S64" s="271"/>
      <c r="T64" s="271"/>
      <c r="U64" s="271"/>
      <c r="V64" s="278"/>
      <c r="W64" s="271"/>
      <c r="X64" s="271"/>
      <c r="Y64" s="271"/>
      <c r="Z64" s="278"/>
      <c r="AA64" s="271"/>
      <c r="AB64" s="271"/>
      <c r="AC64" s="271"/>
      <c r="AD64" s="260"/>
      <c r="AE64" s="260"/>
      <c r="AF64" s="271"/>
      <c r="AG64" s="271"/>
    </row>
    <row r="65" spans="1:33" s="40" customFormat="1" ht="39.950000000000003" customHeight="1" x14ac:dyDescent="0.2">
      <c r="A65" s="54">
        <v>60</v>
      </c>
      <c r="B65" s="63"/>
      <c r="C65" s="63"/>
      <c r="D65" s="63"/>
      <c r="E65" s="233"/>
      <c r="F65" s="63"/>
      <c r="G65" s="63"/>
      <c r="H65" s="230"/>
      <c r="I65" s="340"/>
      <c r="J65" s="234"/>
      <c r="K65" s="235"/>
      <c r="L65" s="235"/>
      <c r="M65" s="66"/>
      <c r="N65" s="66"/>
      <c r="O65" s="67"/>
      <c r="P65" s="68"/>
      <c r="Q65" s="54"/>
      <c r="R65" s="259"/>
      <c r="S65" s="271"/>
      <c r="T65" s="271"/>
      <c r="U65" s="271"/>
      <c r="V65" s="278"/>
      <c r="W65" s="271"/>
      <c r="X65" s="271"/>
      <c r="Y65" s="271"/>
      <c r="Z65" s="278"/>
      <c r="AA65" s="271"/>
      <c r="AB65" s="271"/>
      <c r="AC65" s="271"/>
      <c r="AD65" s="260"/>
      <c r="AE65" s="260"/>
      <c r="AF65" s="271"/>
      <c r="AG65" s="271"/>
    </row>
    <row r="66" spans="1:33" s="40" customFormat="1" ht="39.950000000000003" customHeight="1" x14ac:dyDescent="0.2">
      <c r="A66" s="54">
        <v>61</v>
      </c>
      <c r="B66" s="63"/>
      <c r="C66" s="63"/>
      <c r="D66" s="63"/>
      <c r="E66" s="233"/>
      <c r="F66" s="63"/>
      <c r="G66" s="63"/>
      <c r="H66" s="230"/>
      <c r="I66" s="340"/>
      <c r="J66" s="234"/>
      <c r="K66" s="235"/>
      <c r="L66" s="235"/>
      <c r="M66" s="66"/>
      <c r="N66" s="66"/>
      <c r="O66" s="67"/>
      <c r="P66" s="68"/>
      <c r="Q66" s="54"/>
      <c r="R66" s="259"/>
      <c r="S66" s="271"/>
      <c r="T66" s="271"/>
      <c r="U66" s="271"/>
      <c r="V66" s="278"/>
      <c r="W66" s="271"/>
      <c r="X66" s="271"/>
      <c r="Y66" s="271"/>
      <c r="Z66" s="278"/>
      <c r="AA66" s="271"/>
      <c r="AB66" s="271"/>
      <c r="AC66" s="271"/>
      <c r="AD66" s="260"/>
      <c r="AE66" s="260"/>
      <c r="AF66" s="271"/>
      <c r="AG66" s="271"/>
    </row>
    <row r="67" spans="1:33" s="40" customFormat="1" ht="39.950000000000003" customHeight="1" x14ac:dyDescent="0.2">
      <c r="A67" s="54">
        <v>62</v>
      </c>
      <c r="B67" s="63"/>
      <c r="C67" s="63"/>
      <c r="D67" s="63"/>
      <c r="E67" s="233"/>
      <c r="F67" s="63"/>
      <c r="G67" s="63"/>
      <c r="H67" s="230"/>
      <c r="I67" s="340"/>
      <c r="J67" s="234"/>
      <c r="K67" s="235"/>
      <c r="L67" s="235"/>
      <c r="M67" s="66"/>
      <c r="N67" s="66"/>
      <c r="O67" s="67"/>
      <c r="P67" s="68"/>
      <c r="Q67" s="54"/>
      <c r="R67" s="259"/>
      <c r="S67" s="271"/>
      <c r="T67" s="271"/>
      <c r="U67" s="271"/>
      <c r="V67" s="278"/>
      <c r="W67" s="271"/>
      <c r="X67" s="271"/>
      <c r="Y67" s="271"/>
      <c r="Z67" s="278"/>
      <c r="AA67" s="271"/>
      <c r="AB67" s="271"/>
      <c r="AC67" s="271"/>
      <c r="AD67" s="260"/>
      <c r="AE67" s="260"/>
      <c r="AF67" s="271"/>
      <c r="AG67" s="271"/>
    </row>
    <row r="68" spans="1:33" s="40" customFormat="1" ht="39.950000000000003" customHeight="1" x14ac:dyDescent="0.2">
      <c r="A68" s="54">
        <v>63</v>
      </c>
      <c r="B68" s="63"/>
      <c r="C68" s="63"/>
      <c r="D68" s="63"/>
      <c r="E68" s="233"/>
      <c r="F68" s="63"/>
      <c r="G68" s="63"/>
      <c r="H68" s="230"/>
      <c r="I68" s="340"/>
      <c r="J68" s="234"/>
      <c r="K68" s="235"/>
      <c r="L68" s="235"/>
      <c r="M68" s="66"/>
      <c r="N68" s="66"/>
      <c r="O68" s="67"/>
      <c r="P68" s="68"/>
      <c r="Q68" s="54"/>
      <c r="R68" s="259"/>
      <c r="S68" s="271"/>
      <c r="T68" s="271"/>
      <c r="U68" s="271"/>
      <c r="V68" s="278"/>
      <c r="W68" s="271"/>
      <c r="X68" s="271"/>
      <c r="Y68" s="271"/>
      <c r="Z68" s="278"/>
      <c r="AA68" s="271"/>
      <c r="AB68" s="271"/>
      <c r="AC68" s="271"/>
      <c r="AD68" s="260"/>
      <c r="AE68" s="260"/>
      <c r="AF68" s="271"/>
      <c r="AG68" s="271"/>
    </row>
    <row r="69" spans="1:33" s="40" customFormat="1" ht="39.950000000000003" customHeight="1" x14ac:dyDescent="0.2">
      <c r="A69" s="54">
        <v>64</v>
      </c>
      <c r="B69" s="63"/>
      <c r="C69" s="63"/>
      <c r="D69" s="63"/>
      <c r="E69" s="233"/>
      <c r="F69" s="63"/>
      <c r="G69" s="63"/>
      <c r="H69" s="230"/>
      <c r="I69" s="340"/>
      <c r="J69" s="234"/>
      <c r="K69" s="235"/>
      <c r="L69" s="235"/>
      <c r="M69" s="66"/>
      <c r="N69" s="66"/>
      <c r="O69" s="67"/>
      <c r="P69" s="68"/>
      <c r="Q69" s="54"/>
      <c r="R69" s="259"/>
      <c r="S69" s="271"/>
      <c r="T69" s="271"/>
      <c r="U69" s="271"/>
      <c r="V69" s="278"/>
      <c r="W69" s="271"/>
      <c r="X69" s="271"/>
      <c r="Y69" s="271"/>
      <c r="Z69" s="278"/>
      <c r="AA69" s="271"/>
      <c r="AB69" s="271"/>
      <c r="AC69" s="271"/>
      <c r="AD69" s="260"/>
      <c r="AE69" s="260"/>
      <c r="AF69" s="271"/>
      <c r="AG69" s="271"/>
    </row>
    <row r="70" spans="1:33" s="40" customFormat="1" ht="39.950000000000003" customHeight="1" x14ac:dyDescent="0.2">
      <c r="A70" s="54">
        <v>65</v>
      </c>
      <c r="B70" s="63"/>
      <c r="C70" s="69"/>
      <c r="D70" s="69"/>
      <c r="E70" s="233"/>
      <c r="F70" s="63"/>
      <c r="G70" s="63"/>
      <c r="H70" s="230"/>
      <c r="I70" s="340"/>
      <c r="J70" s="234"/>
      <c r="K70" s="235"/>
      <c r="L70" s="235"/>
      <c r="M70" s="66"/>
      <c r="N70" s="66"/>
      <c r="O70" s="67"/>
      <c r="P70" s="68"/>
      <c r="Q70" s="54"/>
      <c r="R70" s="259"/>
      <c r="S70" s="271"/>
      <c r="T70" s="271"/>
      <c r="U70" s="271"/>
      <c r="V70" s="278"/>
      <c r="W70" s="271"/>
      <c r="X70" s="271"/>
      <c r="Y70" s="271"/>
      <c r="Z70" s="278"/>
      <c r="AA70" s="271"/>
      <c r="AB70" s="271"/>
      <c r="AC70" s="271"/>
      <c r="AD70" s="260"/>
      <c r="AE70" s="260"/>
      <c r="AF70" s="271"/>
      <c r="AG70" s="271"/>
    </row>
    <row r="71" spans="1:33" s="40" customFormat="1" ht="39.950000000000003" customHeight="1" x14ac:dyDescent="0.2">
      <c r="A71" s="54">
        <v>66</v>
      </c>
      <c r="B71" s="63"/>
      <c r="C71" s="63"/>
      <c r="D71" s="63"/>
      <c r="E71" s="233"/>
      <c r="F71" s="63"/>
      <c r="G71" s="63"/>
      <c r="H71" s="230"/>
      <c r="I71" s="340"/>
      <c r="J71" s="234"/>
      <c r="K71" s="235"/>
      <c r="L71" s="235"/>
      <c r="M71" s="66"/>
      <c r="N71" s="66"/>
      <c r="O71" s="67"/>
      <c r="P71" s="68"/>
      <c r="Q71" s="54"/>
      <c r="R71" s="259"/>
      <c r="S71" s="271"/>
      <c r="T71" s="271"/>
      <c r="U71" s="271"/>
      <c r="V71" s="278"/>
      <c r="W71" s="271"/>
      <c r="X71" s="271"/>
      <c r="Y71" s="271"/>
      <c r="Z71" s="278"/>
      <c r="AA71" s="271"/>
      <c r="AB71" s="271"/>
      <c r="AC71" s="271"/>
      <c r="AD71" s="260"/>
      <c r="AE71" s="260"/>
      <c r="AF71" s="271"/>
      <c r="AG71" s="271"/>
    </row>
    <row r="72" spans="1:33" s="40" customFormat="1" ht="39.950000000000003" customHeight="1" x14ac:dyDescent="0.2">
      <c r="A72" s="54">
        <v>67</v>
      </c>
      <c r="B72" s="63"/>
      <c r="C72" s="63"/>
      <c r="D72" s="63"/>
      <c r="E72" s="233"/>
      <c r="F72" s="63"/>
      <c r="G72" s="63"/>
      <c r="H72" s="230"/>
      <c r="I72" s="340"/>
      <c r="J72" s="234"/>
      <c r="K72" s="235"/>
      <c r="L72" s="235"/>
      <c r="M72" s="66"/>
      <c r="N72" s="66"/>
      <c r="O72" s="67"/>
      <c r="P72" s="68"/>
      <c r="Q72" s="54"/>
      <c r="R72" s="259"/>
      <c r="S72" s="271"/>
      <c r="T72" s="271"/>
      <c r="U72" s="271"/>
      <c r="V72" s="278"/>
      <c r="W72" s="271"/>
      <c r="X72" s="271"/>
      <c r="Y72" s="271"/>
      <c r="Z72" s="278"/>
      <c r="AA72" s="271"/>
      <c r="AB72" s="271"/>
      <c r="AC72" s="271"/>
      <c r="AD72" s="260"/>
      <c r="AE72" s="260"/>
      <c r="AF72" s="271"/>
      <c r="AG72" s="271"/>
    </row>
    <row r="73" spans="1:33" s="40" customFormat="1" ht="39.950000000000003" customHeight="1" x14ac:dyDescent="0.2">
      <c r="A73" s="54">
        <v>68</v>
      </c>
      <c r="B73" s="63"/>
      <c r="C73" s="63"/>
      <c r="D73" s="63"/>
      <c r="E73" s="233"/>
      <c r="F73" s="63"/>
      <c r="G73" s="63"/>
      <c r="H73" s="230"/>
      <c r="I73" s="340"/>
      <c r="J73" s="234"/>
      <c r="K73" s="235"/>
      <c r="L73" s="235"/>
      <c r="M73" s="66"/>
      <c r="N73" s="66"/>
      <c r="O73" s="67"/>
      <c r="P73" s="68"/>
      <c r="Q73" s="54"/>
      <c r="R73" s="259"/>
      <c r="S73" s="271"/>
      <c r="T73" s="271"/>
      <c r="U73" s="271"/>
      <c r="V73" s="278"/>
      <c r="W73" s="271"/>
      <c r="X73" s="271"/>
      <c r="Y73" s="271"/>
      <c r="Z73" s="278"/>
      <c r="AA73" s="271"/>
      <c r="AB73" s="271"/>
      <c r="AC73" s="271"/>
      <c r="AD73" s="260"/>
      <c r="AE73" s="260"/>
      <c r="AF73" s="271"/>
      <c r="AG73" s="271"/>
    </row>
    <row r="74" spans="1:33" s="40" customFormat="1" ht="39.950000000000003" customHeight="1" x14ac:dyDescent="0.2">
      <c r="A74" s="54">
        <v>69</v>
      </c>
      <c r="B74" s="63"/>
      <c r="C74" s="63"/>
      <c r="D74" s="63"/>
      <c r="E74" s="233"/>
      <c r="F74" s="63"/>
      <c r="G74" s="63"/>
      <c r="H74" s="230"/>
      <c r="I74" s="340"/>
      <c r="J74" s="234"/>
      <c r="K74" s="235"/>
      <c r="L74" s="235"/>
      <c r="M74" s="66"/>
      <c r="N74" s="66"/>
      <c r="O74" s="67"/>
      <c r="P74" s="68"/>
      <c r="Q74" s="54"/>
      <c r="R74" s="259"/>
      <c r="S74" s="271"/>
      <c r="T74" s="271"/>
      <c r="U74" s="271"/>
      <c r="V74" s="278"/>
      <c r="W74" s="271"/>
      <c r="X74" s="271"/>
      <c r="Y74" s="271"/>
      <c r="Z74" s="278"/>
      <c r="AA74" s="271"/>
      <c r="AB74" s="271"/>
      <c r="AC74" s="271"/>
      <c r="AD74" s="260"/>
      <c r="AE74" s="260"/>
      <c r="AF74" s="271"/>
      <c r="AG74" s="271"/>
    </row>
    <row r="75" spans="1:33" s="40" customFormat="1" ht="39.950000000000003" customHeight="1" x14ac:dyDescent="0.2">
      <c r="A75" s="54">
        <v>70</v>
      </c>
      <c r="B75" s="63"/>
      <c r="C75" s="63"/>
      <c r="D75" s="63"/>
      <c r="E75" s="233"/>
      <c r="F75" s="63"/>
      <c r="G75" s="63"/>
      <c r="H75" s="230"/>
      <c r="I75" s="340"/>
      <c r="J75" s="234"/>
      <c r="K75" s="235"/>
      <c r="L75" s="235"/>
      <c r="M75" s="66"/>
      <c r="N75" s="66"/>
      <c r="O75" s="67"/>
      <c r="P75" s="68"/>
      <c r="Q75" s="54"/>
      <c r="R75" s="259"/>
      <c r="S75" s="271"/>
      <c r="T75" s="271"/>
      <c r="U75" s="271"/>
      <c r="V75" s="278"/>
      <c r="W75" s="271"/>
      <c r="X75" s="271"/>
      <c r="Y75" s="271"/>
      <c r="Z75" s="278"/>
      <c r="AA75" s="271"/>
      <c r="AB75" s="271"/>
      <c r="AC75" s="271"/>
      <c r="AD75" s="260"/>
      <c r="AE75" s="260"/>
      <c r="AF75" s="271"/>
      <c r="AG75" s="271"/>
    </row>
    <row r="76" spans="1:33" s="40" customFormat="1" ht="39.950000000000003" customHeight="1" x14ac:dyDescent="0.2">
      <c r="A76" s="54">
        <v>71</v>
      </c>
      <c r="B76" s="63"/>
      <c r="C76" s="63"/>
      <c r="D76" s="63"/>
      <c r="E76" s="233"/>
      <c r="F76" s="63"/>
      <c r="G76" s="63"/>
      <c r="H76" s="230"/>
      <c r="I76" s="340"/>
      <c r="J76" s="234"/>
      <c r="K76" s="235"/>
      <c r="L76" s="235"/>
      <c r="M76" s="66"/>
      <c r="N76" s="66"/>
      <c r="O76" s="67"/>
      <c r="P76" s="68"/>
      <c r="Q76" s="54"/>
      <c r="R76" s="259"/>
      <c r="S76" s="271"/>
      <c r="T76" s="271"/>
      <c r="U76" s="271"/>
      <c r="V76" s="278"/>
      <c r="W76" s="271"/>
      <c r="X76" s="271"/>
      <c r="Y76" s="271"/>
      <c r="Z76" s="278"/>
      <c r="AA76" s="271"/>
      <c r="AB76" s="271"/>
      <c r="AC76" s="271"/>
      <c r="AD76" s="260"/>
      <c r="AE76" s="260"/>
      <c r="AF76" s="271"/>
      <c r="AG76" s="271"/>
    </row>
    <row r="77" spans="1:33" s="40" customFormat="1" ht="39.950000000000003" customHeight="1" x14ac:dyDescent="0.2">
      <c r="A77" s="54">
        <v>72</v>
      </c>
      <c r="B77" s="63"/>
      <c r="C77" s="63"/>
      <c r="D77" s="63"/>
      <c r="E77" s="233"/>
      <c r="F77" s="63"/>
      <c r="G77" s="63"/>
      <c r="H77" s="230"/>
      <c r="I77" s="340"/>
      <c r="J77" s="234"/>
      <c r="K77" s="235"/>
      <c r="L77" s="235"/>
      <c r="M77" s="66"/>
      <c r="N77" s="66"/>
      <c r="O77" s="67"/>
      <c r="P77" s="68"/>
      <c r="Q77" s="54"/>
      <c r="R77" s="259"/>
      <c r="S77" s="271"/>
      <c r="T77" s="271"/>
      <c r="U77" s="271"/>
      <c r="V77" s="278"/>
      <c r="W77" s="271"/>
      <c r="X77" s="271"/>
      <c r="Y77" s="271"/>
      <c r="Z77" s="278"/>
      <c r="AA77" s="271"/>
      <c r="AB77" s="271"/>
      <c r="AC77" s="271"/>
      <c r="AD77" s="260"/>
      <c r="AE77" s="260"/>
      <c r="AF77" s="271"/>
      <c r="AG77" s="271"/>
    </row>
    <row r="78" spans="1:33" s="40" customFormat="1" ht="39.950000000000003" customHeight="1" x14ac:dyDescent="0.2">
      <c r="A78" s="54">
        <v>73</v>
      </c>
      <c r="B78" s="63"/>
      <c r="C78" s="63"/>
      <c r="D78" s="63"/>
      <c r="E78" s="233"/>
      <c r="F78" s="63"/>
      <c r="G78" s="63"/>
      <c r="H78" s="230"/>
      <c r="I78" s="340"/>
      <c r="J78" s="234"/>
      <c r="K78" s="235"/>
      <c r="L78" s="235"/>
      <c r="M78" s="66"/>
      <c r="N78" s="66"/>
      <c r="O78" s="67"/>
      <c r="P78" s="68"/>
      <c r="Q78" s="54"/>
      <c r="R78" s="259"/>
      <c r="S78" s="271"/>
      <c r="T78" s="271"/>
      <c r="U78" s="271"/>
      <c r="V78" s="278"/>
      <c r="W78" s="271"/>
      <c r="X78" s="271"/>
      <c r="Y78" s="271"/>
      <c r="Z78" s="278"/>
      <c r="AA78" s="271"/>
      <c r="AB78" s="271"/>
      <c r="AC78" s="271"/>
      <c r="AD78" s="260"/>
      <c r="AE78" s="260"/>
      <c r="AF78" s="271"/>
      <c r="AG78" s="271"/>
    </row>
    <row r="79" spans="1:33" s="40" customFormat="1" ht="39.950000000000003" customHeight="1" x14ac:dyDescent="0.2">
      <c r="A79" s="54">
        <v>74</v>
      </c>
      <c r="B79" s="63"/>
      <c r="C79" s="63"/>
      <c r="D79" s="63"/>
      <c r="E79" s="233"/>
      <c r="F79" s="63"/>
      <c r="G79" s="63"/>
      <c r="H79" s="230"/>
      <c r="I79" s="340"/>
      <c r="J79" s="234"/>
      <c r="K79" s="235"/>
      <c r="L79" s="235"/>
      <c r="M79" s="66"/>
      <c r="N79" s="66"/>
      <c r="O79" s="67"/>
      <c r="P79" s="68"/>
      <c r="Q79" s="54"/>
      <c r="R79" s="259"/>
      <c r="S79" s="271"/>
      <c r="T79" s="271"/>
      <c r="U79" s="271"/>
      <c r="V79" s="278"/>
      <c r="W79" s="271"/>
      <c r="X79" s="271"/>
      <c r="Y79" s="271"/>
      <c r="Z79" s="278"/>
      <c r="AA79" s="271"/>
      <c r="AB79" s="271"/>
      <c r="AC79" s="271"/>
      <c r="AD79" s="260"/>
      <c r="AE79" s="260"/>
      <c r="AF79" s="271"/>
      <c r="AG79" s="271"/>
    </row>
    <row r="80" spans="1:33" s="40" customFormat="1" ht="39.950000000000003" customHeight="1" x14ac:dyDescent="0.2">
      <c r="A80" s="54">
        <v>75</v>
      </c>
      <c r="B80" s="63"/>
      <c r="C80" s="63"/>
      <c r="D80" s="63"/>
      <c r="E80" s="233"/>
      <c r="F80" s="63"/>
      <c r="G80" s="63"/>
      <c r="H80" s="230"/>
      <c r="I80" s="340"/>
      <c r="J80" s="234"/>
      <c r="K80" s="235"/>
      <c r="L80" s="235"/>
      <c r="M80" s="66"/>
      <c r="N80" s="66"/>
      <c r="O80" s="67"/>
      <c r="P80" s="68"/>
      <c r="Q80" s="54"/>
      <c r="R80" s="259"/>
      <c r="S80" s="271"/>
      <c r="T80" s="271"/>
      <c r="U80" s="271"/>
      <c r="V80" s="278"/>
      <c r="W80" s="271"/>
      <c r="X80" s="271"/>
      <c r="Y80" s="271"/>
      <c r="Z80" s="278"/>
      <c r="AA80" s="271"/>
      <c r="AB80" s="271"/>
      <c r="AC80" s="271"/>
      <c r="AD80" s="260"/>
      <c r="AE80" s="260"/>
      <c r="AF80" s="271"/>
      <c r="AG80" s="271"/>
    </row>
    <row r="81" spans="1:33" s="40" customFormat="1" ht="39.950000000000003" customHeight="1" x14ac:dyDescent="0.2">
      <c r="A81" s="54">
        <v>76</v>
      </c>
      <c r="B81" s="63"/>
      <c r="C81" s="63"/>
      <c r="D81" s="63"/>
      <c r="E81" s="233"/>
      <c r="F81" s="63"/>
      <c r="G81" s="63"/>
      <c r="H81" s="230"/>
      <c r="I81" s="340"/>
      <c r="J81" s="234"/>
      <c r="K81" s="235"/>
      <c r="L81" s="235"/>
      <c r="M81" s="66"/>
      <c r="N81" s="66"/>
      <c r="O81" s="67"/>
      <c r="P81" s="68"/>
      <c r="Q81" s="54"/>
      <c r="R81" s="259"/>
      <c r="S81" s="271"/>
      <c r="T81" s="271"/>
      <c r="U81" s="271"/>
      <c r="V81" s="278"/>
      <c r="W81" s="271"/>
      <c r="X81" s="271"/>
      <c r="Y81" s="271"/>
      <c r="Z81" s="278"/>
      <c r="AA81" s="271"/>
      <c r="AB81" s="271"/>
      <c r="AC81" s="271"/>
      <c r="AD81" s="260"/>
      <c r="AE81" s="260"/>
      <c r="AF81" s="271"/>
      <c r="AG81" s="271"/>
    </row>
    <row r="82" spans="1:33" s="40" customFormat="1" ht="39.950000000000003" customHeight="1" x14ac:dyDescent="0.2">
      <c r="A82" s="54">
        <v>77</v>
      </c>
      <c r="B82" s="63"/>
      <c r="C82" s="63"/>
      <c r="D82" s="63"/>
      <c r="E82" s="233"/>
      <c r="F82" s="63"/>
      <c r="G82" s="63"/>
      <c r="H82" s="230"/>
      <c r="I82" s="340"/>
      <c r="J82" s="234"/>
      <c r="K82" s="235"/>
      <c r="L82" s="235"/>
      <c r="M82" s="66"/>
      <c r="N82" s="66"/>
      <c r="O82" s="67"/>
      <c r="P82" s="68"/>
      <c r="Q82" s="54"/>
      <c r="R82" s="259"/>
      <c r="S82" s="271"/>
      <c r="T82" s="271"/>
      <c r="U82" s="271"/>
      <c r="V82" s="278"/>
      <c r="W82" s="271"/>
      <c r="X82" s="271"/>
      <c r="Y82" s="271"/>
      <c r="Z82" s="278"/>
      <c r="AA82" s="271"/>
      <c r="AB82" s="271"/>
      <c r="AC82" s="271"/>
      <c r="AD82" s="260"/>
      <c r="AE82" s="260"/>
      <c r="AF82" s="271"/>
      <c r="AG82" s="271"/>
    </row>
    <row r="83" spans="1:33" s="40" customFormat="1" ht="39.950000000000003" customHeight="1" x14ac:dyDescent="0.2">
      <c r="A83" s="54">
        <v>78</v>
      </c>
      <c r="B83" s="63"/>
      <c r="C83" s="63"/>
      <c r="D83" s="63"/>
      <c r="E83" s="233"/>
      <c r="F83" s="63"/>
      <c r="G83" s="63"/>
      <c r="H83" s="230"/>
      <c r="I83" s="340"/>
      <c r="J83" s="234"/>
      <c r="K83" s="235"/>
      <c r="L83" s="235"/>
      <c r="M83" s="66"/>
      <c r="N83" s="66"/>
      <c r="O83" s="67"/>
      <c r="P83" s="68"/>
      <c r="Q83" s="54"/>
      <c r="R83" s="259"/>
      <c r="S83" s="271"/>
      <c r="T83" s="271"/>
      <c r="U83" s="271"/>
      <c r="V83" s="278"/>
      <c r="W83" s="271"/>
      <c r="X83" s="271"/>
      <c r="Y83" s="271"/>
      <c r="Z83" s="278"/>
      <c r="AA83" s="271"/>
      <c r="AB83" s="271"/>
      <c r="AC83" s="271"/>
      <c r="AD83" s="260"/>
      <c r="AE83" s="260"/>
      <c r="AF83" s="271"/>
      <c r="AG83" s="271"/>
    </row>
    <row r="84" spans="1:33" s="40" customFormat="1" ht="39.950000000000003" customHeight="1" x14ac:dyDescent="0.2">
      <c r="A84" s="54">
        <v>79</v>
      </c>
      <c r="B84" s="63"/>
      <c r="C84" s="63"/>
      <c r="D84" s="63"/>
      <c r="E84" s="233"/>
      <c r="F84" s="63"/>
      <c r="G84" s="63"/>
      <c r="H84" s="230"/>
      <c r="I84" s="340"/>
      <c r="J84" s="234"/>
      <c r="K84" s="235"/>
      <c r="L84" s="235"/>
      <c r="M84" s="66"/>
      <c r="N84" s="66"/>
      <c r="O84" s="67"/>
      <c r="P84" s="68"/>
      <c r="Q84" s="54"/>
      <c r="R84" s="259"/>
      <c r="S84" s="271"/>
      <c r="T84" s="271"/>
      <c r="U84" s="271"/>
      <c r="V84" s="278"/>
      <c r="W84" s="271"/>
      <c r="X84" s="271"/>
      <c r="Y84" s="271"/>
      <c r="Z84" s="278"/>
      <c r="AA84" s="271"/>
      <c r="AB84" s="271"/>
      <c r="AC84" s="271"/>
      <c r="AD84" s="260"/>
      <c r="AE84" s="260"/>
      <c r="AF84" s="271"/>
      <c r="AG84" s="271"/>
    </row>
    <row r="85" spans="1:33" s="40" customFormat="1" ht="39.950000000000003" customHeight="1" x14ac:dyDescent="0.2">
      <c r="A85" s="54">
        <v>80</v>
      </c>
      <c r="B85" s="63"/>
      <c r="C85" s="63"/>
      <c r="D85" s="63"/>
      <c r="E85" s="233"/>
      <c r="F85" s="63"/>
      <c r="G85" s="63"/>
      <c r="H85" s="230"/>
      <c r="I85" s="340"/>
      <c r="J85" s="234"/>
      <c r="K85" s="235"/>
      <c r="L85" s="235"/>
      <c r="M85" s="66"/>
      <c r="N85" s="66"/>
      <c r="O85" s="67"/>
      <c r="P85" s="68"/>
      <c r="Q85" s="54"/>
      <c r="R85" s="259"/>
      <c r="S85" s="271"/>
      <c r="T85" s="271"/>
      <c r="U85" s="271"/>
      <c r="V85" s="278"/>
      <c r="W85" s="271"/>
      <c r="X85" s="271"/>
      <c r="Y85" s="271"/>
      <c r="Z85" s="278"/>
      <c r="AA85" s="271"/>
      <c r="AB85" s="271"/>
      <c r="AC85" s="271"/>
      <c r="AD85" s="260"/>
      <c r="AE85" s="260"/>
      <c r="AF85" s="271"/>
      <c r="AG85" s="271"/>
    </row>
    <row r="86" spans="1:33" s="40" customFormat="1" ht="39.950000000000003" customHeight="1" x14ac:dyDescent="0.2">
      <c r="A86" s="54">
        <v>81</v>
      </c>
      <c r="B86" s="63"/>
      <c r="C86" s="63"/>
      <c r="D86" s="63"/>
      <c r="E86" s="233"/>
      <c r="F86" s="63"/>
      <c r="G86" s="63"/>
      <c r="H86" s="230"/>
      <c r="I86" s="340"/>
      <c r="J86" s="234"/>
      <c r="K86" s="235"/>
      <c r="L86" s="235"/>
      <c r="M86" s="66"/>
      <c r="N86" s="66"/>
      <c r="O86" s="67"/>
      <c r="P86" s="68"/>
      <c r="Q86" s="54"/>
      <c r="R86" s="259"/>
      <c r="S86" s="271"/>
      <c r="T86" s="271"/>
      <c r="U86" s="271"/>
      <c r="V86" s="278"/>
      <c r="W86" s="271"/>
      <c r="X86" s="271"/>
      <c r="Y86" s="271"/>
      <c r="Z86" s="278"/>
      <c r="AA86" s="271"/>
      <c r="AB86" s="271"/>
      <c r="AC86" s="271"/>
      <c r="AD86" s="260"/>
      <c r="AE86" s="260"/>
      <c r="AF86" s="271"/>
      <c r="AG86" s="271"/>
    </row>
    <row r="87" spans="1:33" s="40" customFormat="1" ht="39.950000000000003" customHeight="1" x14ac:dyDescent="0.2">
      <c r="A87" s="54">
        <v>82</v>
      </c>
      <c r="B87" s="63"/>
      <c r="C87" s="63"/>
      <c r="D87" s="63"/>
      <c r="E87" s="233"/>
      <c r="F87" s="63"/>
      <c r="G87" s="63"/>
      <c r="H87" s="230"/>
      <c r="I87" s="340"/>
      <c r="J87" s="234"/>
      <c r="K87" s="235"/>
      <c r="L87" s="235"/>
      <c r="M87" s="66"/>
      <c r="N87" s="66"/>
      <c r="O87" s="67"/>
      <c r="P87" s="68"/>
      <c r="Q87" s="54"/>
      <c r="R87" s="259"/>
      <c r="S87" s="271"/>
      <c r="T87" s="271"/>
      <c r="U87" s="271"/>
      <c r="V87" s="278"/>
      <c r="W87" s="271"/>
      <c r="X87" s="271"/>
      <c r="Y87" s="271"/>
      <c r="Z87" s="278"/>
      <c r="AA87" s="271"/>
      <c r="AB87" s="271"/>
      <c r="AC87" s="271"/>
      <c r="AD87" s="260"/>
      <c r="AE87" s="260"/>
      <c r="AF87" s="271"/>
      <c r="AG87" s="271"/>
    </row>
    <row r="88" spans="1:33" s="40" customFormat="1" ht="39.950000000000003" customHeight="1" x14ac:dyDescent="0.2">
      <c r="A88" s="54">
        <v>83</v>
      </c>
      <c r="B88" s="63"/>
      <c r="C88" s="69"/>
      <c r="D88" s="69"/>
      <c r="E88" s="233"/>
      <c r="F88" s="63"/>
      <c r="G88" s="63"/>
      <c r="H88" s="230"/>
      <c r="I88" s="340"/>
      <c r="J88" s="234"/>
      <c r="K88" s="235"/>
      <c r="L88" s="235"/>
      <c r="M88" s="66"/>
      <c r="N88" s="66"/>
      <c r="O88" s="67"/>
      <c r="P88" s="68"/>
      <c r="Q88" s="54"/>
      <c r="R88" s="259"/>
      <c r="S88" s="271"/>
      <c r="T88" s="271"/>
      <c r="U88" s="271"/>
      <c r="V88" s="278"/>
      <c r="W88" s="271"/>
      <c r="X88" s="271"/>
      <c r="Y88" s="271"/>
      <c r="Z88" s="278"/>
      <c r="AA88" s="271"/>
      <c r="AB88" s="271"/>
      <c r="AC88" s="271"/>
      <c r="AD88" s="260"/>
      <c r="AE88" s="260"/>
      <c r="AF88" s="271"/>
      <c r="AG88" s="271"/>
    </row>
    <row r="89" spans="1:33" s="40" customFormat="1" ht="39.950000000000003" customHeight="1" x14ac:dyDescent="0.2">
      <c r="A89" s="54">
        <v>84</v>
      </c>
      <c r="B89" s="63"/>
      <c r="C89" s="63"/>
      <c r="D89" s="63"/>
      <c r="E89" s="233"/>
      <c r="F89" s="63"/>
      <c r="G89" s="63"/>
      <c r="H89" s="230"/>
      <c r="I89" s="340"/>
      <c r="J89" s="234"/>
      <c r="K89" s="235"/>
      <c r="L89" s="235"/>
      <c r="M89" s="66"/>
      <c r="N89" s="66"/>
      <c r="O89" s="67"/>
      <c r="P89" s="68"/>
      <c r="Q89" s="54"/>
      <c r="R89" s="259"/>
      <c r="S89" s="271"/>
      <c r="T89" s="271"/>
      <c r="U89" s="271"/>
      <c r="V89" s="278"/>
      <c r="W89" s="271"/>
      <c r="X89" s="271"/>
      <c r="Y89" s="271"/>
      <c r="Z89" s="278"/>
      <c r="AA89" s="271"/>
      <c r="AB89" s="271"/>
      <c r="AC89" s="271"/>
      <c r="AD89" s="260"/>
      <c r="AE89" s="260"/>
      <c r="AF89" s="271"/>
      <c r="AG89" s="271"/>
    </row>
    <row r="90" spans="1:33" s="40" customFormat="1" ht="39.950000000000003" customHeight="1" x14ac:dyDescent="0.2">
      <c r="A90" s="54">
        <v>85</v>
      </c>
      <c r="B90" s="63"/>
      <c r="C90" s="63"/>
      <c r="D90" s="63"/>
      <c r="E90" s="233"/>
      <c r="F90" s="63"/>
      <c r="G90" s="63"/>
      <c r="H90" s="230"/>
      <c r="I90" s="340"/>
      <c r="J90" s="234"/>
      <c r="K90" s="235"/>
      <c r="L90" s="235"/>
      <c r="M90" s="66"/>
      <c r="N90" s="66"/>
      <c r="O90" s="67"/>
      <c r="P90" s="68"/>
      <c r="Q90" s="54"/>
      <c r="R90" s="259"/>
      <c r="S90" s="271"/>
      <c r="T90" s="271"/>
      <c r="U90" s="271"/>
      <c r="V90" s="278"/>
      <c r="W90" s="271"/>
      <c r="X90" s="271"/>
      <c r="Y90" s="271"/>
      <c r="Z90" s="278"/>
      <c r="AA90" s="271"/>
      <c r="AB90" s="271"/>
      <c r="AC90" s="271"/>
      <c r="AD90" s="260"/>
      <c r="AE90" s="260"/>
      <c r="AF90" s="271"/>
      <c r="AG90" s="271"/>
    </row>
    <row r="91" spans="1:33" s="40" customFormat="1" ht="39.950000000000003" customHeight="1" x14ac:dyDescent="0.2">
      <c r="A91" s="54">
        <v>86</v>
      </c>
      <c r="B91" s="63"/>
      <c r="C91" s="63"/>
      <c r="D91" s="63"/>
      <c r="E91" s="233"/>
      <c r="F91" s="63"/>
      <c r="G91" s="63"/>
      <c r="H91" s="230"/>
      <c r="I91" s="340"/>
      <c r="J91" s="234"/>
      <c r="K91" s="235"/>
      <c r="L91" s="235"/>
      <c r="M91" s="66"/>
      <c r="N91" s="66"/>
      <c r="O91" s="67"/>
      <c r="P91" s="68"/>
      <c r="Q91" s="54"/>
      <c r="R91" s="259"/>
      <c r="S91" s="271"/>
      <c r="T91" s="271"/>
      <c r="U91" s="271"/>
      <c r="V91" s="278"/>
      <c r="W91" s="271"/>
      <c r="X91" s="271"/>
      <c r="Y91" s="271"/>
      <c r="Z91" s="278"/>
      <c r="AA91" s="271"/>
      <c r="AB91" s="271"/>
      <c r="AC91" s="271"/>
      <c r="AD91" s="260"/>
      <c r="AE91" s="260"/>
      <c r="AF91" s="271"/>
      <c r="AG91" s="271"/>
    </row>
    <row r="92" spans="1:33" s="40" customFormat="1" ht="39.950000000000003" customHeight="1" x14ac:dyDescent="0.2">
      <c r="A92" s="54">
        <v>87</v>
      </c>
      <c r="B92" s="63"/>
      <c r="C92" s="63"/>
      <c r="D92" s="63"/>
      <c r="E92" s="233"/>
      <c r="F92" s="63"/>
      <c r="G92" s="63"/>
      <c r="H92" s="230"/>
      <c r="I92" s="340"/>
      <c r="J92" s="234"/>
      <c r="K92" s="235"/>
      <c r="L92" s="235"/>
      <c r="M92" s="66"/>
      <c r="N92" s="66"/>
      <c r="O92" s="67"/>
      <c r="P92" s="68"/>
      <c r="Q92" s="54"/>
      <c r="R92" s="259"/>
      <c r="S92" s="271"/>
      <c r="T92" s="271"/>
      <c r="U92" s="271"/>
      <c r="V92" s="278"/>
      <c r="W92" s="271"/>
      <c r="X92" s="271"/>
      <c r="Y92" s="271"/>
      <c r="Z92" s="278"/>
      <c r="AA92" s="271"/>
      <c r="AB92" s="271"/>
      <c r="AC92" s="271"/>
      <c r="AD92" s="260"/>
      <c r="AE92" s="260"/>
      <c r="AF92" s="271"/>
      <c r="AG92" s="271"/>
    </row>
    <row r="93" spans="1:33" s="40" customFormat="1" ht="39.950000000000003" customHeight="1" x14ac:dyDescent="0.2">
      <c r="A93" s="54">
        <v>88</v>
      </c>
      <c r="B93" s="63"/>
      <c r="C93" s="63"/>
      <c r="D93" s="63"/>
      <c r="E93" s="233"/>
      <c r="F93" s="63"/>
      <c r="G93" s="63"/>
      <c r="H93" s="230"/>
      <c r="I93" s="340"/>
      <c r="J93" s="234"/>
      <c r="K93" s="235"/>
      <c r="L93" s="235"/>
      <c r="M93" s="66"/>
      <c r="N93" s="66"/>
      <c r="O93" s="67"/>
      <c r="P93" s="68"/>
      <c r="Q93" s="54"/>
      <c r="R93" s="259"/>
      <c r="S93" s="271"/>
      <c r="T93" s="271"/>
      <c r="U93" s="271"/>
      <c r="V93" s="278"/>
      <c r="W93" s="271"/>
      <c r="X93" s="271"/>
      <c r="Y93" s="271"/>
      <c r="Z93" s="278"/>
      <c r="AA93" s="271"/>
      <c r="AB93" s="271"/>
      <c r="AC93" s="271"/>
      <c r="AD93" s="260"/>
      <c r="AE93" s="260"/>
      <c r="AF93" s="271"/>
      <c r="AG93" s="271"/>
    </row>
    <row r="94" spans="1:33" s="40" customFormat="1" ht="39.950000000000003" customHeight="1" x14ac:dyDescent="0.2">
      <c r="A94" s="54">
        <v>89</v>
      </c>
      <c r="B94" s="63"/>
      <c r="C94" s="63"/>
      <c r="D94" s="63"/>
      <c r="E94" s="233"/>
      <c r="F94" s="63"/>
      <c r="G94" s="63"/>
      <c r="H94" s="230"/>
      <c r="I94" s="340"/>
      <c r="J94" s="234"/>
      <c r="K94" s="235"/>
      <c r="L94" s="235"/>
      <c r="M94" s="66"/>
      <c r="N94" s="66"/>
      <c r="O94" s="67"/>
      <c r="P94" s="68"/>
      <c r="Q94" s="54"/>
      <c r="R94" s="259"/>
      <c r="S94" s="271"/>
      <c r="T94" s="271"/>
      <c r="U94" s="271"/>
      <c r="V94" s="278"/>
      <c r="W94" s="271"/>
      <c r="X94" s="271"/>
      <c r="Y94" s="271"/>
      <c r="Z94" s="278"/>
      <c r="AA94" s="271"/>
      <c r="AB94" s="271"/>
      <c r="AC94" s="271"/>
      <c r="AD94" s="260"/>
      <c r="AE94" s="260"/>
      <c r="AF94" s="271"/>
      <c r="AG94" s="271"/>
    </row>
    <row r="95" spans="1:33" s="40" customFormat="1" ht="39.950000000000003" customHeight="1" x14ac:dyDescent="0.2">
      <c r="A95" s="54">
        <v>90</v>
      </c>
      <c r="B95" s="63"/>
      <c r="C95" s="63"/>
      <c r="D95" s="63"/>
      <c r="E95" s="233"/>
      <c r="F95" s="63"/>
      <c r="G95" s="63"/>
      <c r="H95" s="230"/>
      <c r="I95" s="340"/>
      <c r="J95" s="234"/>
      <c r="K95" s="235"/>
      <c r="L95" s="235"/>
      <c r="M95" s="66"/>
      <c r="N95" s="66"/>
      <c r="O95" s="67"/>
      <c r="P95" s="68"/>
      <c r="Q95" s="54"/>
      <c r="R95" s="259"/>
      <c r="S95" s="271"/>
      <c r="T95" s="271"/>
      <c r="U95" s="271"/>
      <c r="V95" s="278"/>
      <c r="W95" s="271"/>
      <c r="X95" s="271"/>
      <c r="Y95" s="271"/>
      <c r="Z95" s="278"/>
      <c r="AA95" s="271"/>
      <c r="AB95" s="271"/>
      <c r="AC95" s="271"/>
      <c r="AD95" s="260"/>
      <c r="AE95" s="260"/>
      <c r="AF95" s="271"/>
      <c r="AG95" s="271"/>
    </row>
    <row r="96" spans="1:33" s="40" customFormat="1" ht="39.950000000000003" customHeight="1" x14ac:dyDescent="0.2">
      <c r="A96" s="54">
        <v>91</v>
      </c>
      <c r="B96" s="63"/>
      <c r="C96" s="63"/>
      <c r="D96" s="63"/>
      <c r="E96" s="233"/>
      <c r="F96" s="63"/>
      <c r="G96" s="63"/>
      <c r="H96" s="230"/>
      <c r="I96" s="340"/>
      <c r="J96" s="234"/>
      <c r="K96" s="235"/>
      <c r="L96" s="235"/>
      <c r="M96" s="66"/>
      <c r="N96" s="66"/>
      <c r="O96" s="67"/>
      <c r="P96" s="68"/>
      <c r="Q96" s="54"/>
      <c r="R96" s="259"/>
      <c r="S96" s="271"/>
      <c r="T96" s="271"/>
      <c r="U96" s="271"/>
      <c r="V96" s="278"/>
      <c r="W96" s="271"/>
      <c r="X96" s="271"/>
      <c r="Y96" s="271"/>
      <c r="Z96" s="278"/>
      <c r="AA96" s="271"/>
      <c r="AB96" s="271"/>
      <c r="AC96" s="271"/>
      <c r="AD96" s="260"/>
      <c r="AE96" s="260"/>
      <c r="AF96" s="271"/>
      <c r="AG96" s="271"/>
    </row>
    <row r="97" spans="1:33" s="40" customFormat="1" ht="39.950000000000003" customHeight="1" x14ac:dyDescent="0.2">
      <c r="A97" s="54">
        <v>92</v>
      </c>
      <c r="B97" s="63"/>
      <c r="C97" s="63"/>
      <c r="D97" s="63"/>
      <c r="E97" s="233"/>
      <c r="F97" s="63"/>
      <c r="G97" s="63"/>
      <c r="H97" s="230"/>
      <c r="I97" s="340"/>
      <c r="J97" s="234"/>
      <c r="K97" s="235"/>
      <c r="L97" s="235"/>
      <c r="M97" s="66"/>
      <c r="N97" s="66"/>
      <c r="O97" s="67"/>
      <c r="P97" s="68"/>
      <c r="Q97" s="54"/>
      <c r="R97" s="259"/>
      <c r="S97" s="271"/>
      <c r="T97" s="271"/>
      <c r="U97" s="271"/>
      <c r="V97" s="278"/>
      <c r="W97" s="271"/>
      <c r="X97" s="271"/>
      <c r="Y97" s="271"/>
      <c r="Z97" s="278"/>
      <c r="AA97" s="271"/>
      <c r="AB97" s="271"/>
      <c r="AC97" s="271"/>
      <c r="AD97" s="260"/>
      <c r="AE97" s="260"/>
      <c r="AF97" s="271"/>
      <c r="AG97" s="271"/>
    </row>
    <row r="98" spans="1:33" s="40" customFormat="1" ht="39.950000000000003" customHeight="1" x14ac:dyDescent="0.2">
      <c r="A98" s="54">
        <v>93</v>
      </c>
      <c r="B98" s="63"/>
      <c r="C98" s="69"/>
      <c r="D98" s="69"/>
      <c r="E98" s="233"/>
      <c r="F98" s="63"/>
      <c r="G98" s="63"/>
      <c r="H98" s="230"/>
      <c r="I98" s="340"/>
      <c r="J98" s="234"/>
      <c r="K98" s="235"/>
      <c r="L98" s="235"/>
      <c r="M98" s="66"/>
      <c r="N98" s="66"/>
      <c r="O98" s="67"/>
      <c r="P98" s="68"/>
      <c r="Q98" s="54"/>
      <c r="R98" s="259"/>
      <c r="S98" s="271"/>
      <c r="T98" s="271"/>
      <c r="U98" s="271"/>
      <c r="V98" s="278"/>
      <c r="W98" s="271"/>
      <c r="X98" s="271"/>
      <c r="Y98" s="271"/>
      <c r="Z98" s="278"/>
      <c r="AA98" s="271"/>
      <c r="AB98" s="271"/>
      <c r="AC98" s="271"/>
      <c r="AD98" s="260"/>
      <c r="AE98" s="260"/>
      <c r="AF98" s="271"/>
      <c r="AG98" s="271"/>
    </row>
    <row r="99" spans="1:33" s="40" customFormat="1" ht="39.950000000000003" customHeight="1" x14ac:dyDescent="0.2">
      <c r="A99" s="54">
        <v>94</v>
      </c>
      <c r="B99" s="63"/>
      <c r="C99" s="63"/>
      <c r="D99" s="63"/>
      <c r="E99" s="233"/>
      <c r="F99" s="63"/>
      <c r="G99" s="63"/>
      <c r="H99" s="230"/>
      <c r="I99" s="340"/>
      <c r="J99" s="234"/>
      <c r="K99" s="235"/>
      <c r="L99" s="235"/>
      <c r="M99" s="66"/>
      <c r="N99" s="66"/>
      <c r="O99" s="67"/>
      <c r="P99" s="68"/>
      <c r="Q99" s="54"/>
      <c r="R99" s="259"/>
      <c r="S99" s="271"/>
      <c r="T99" s="271"/>
      <c r="U99" s="271"/>
      <c r="V99" s="278"/>
      <c r="W99" s="271"/>
      <c r="X99" s="271"/>
      <c r="Y99" s="271"/>
      <c r="Z99" s="278"/>
      <c r="AA99" s="271"/>
      <c r="AB99" s="271"/>
      <c r="AC99" s="271"/>
      <c r="AD99" s="260"/>
      <c r="AE99" s="260"/>
      <c r="AF99" s="271"/>
      <c r="AG99" s="271"/>
    </row>
    <row r="100" spans="1:33" s="40" customFormat="1" ht="39.950000000000003" customHeight="1" x14ac:dyDescent="0.2">
      <c r="A100" s="54">
        <v>95</v>
      </c>
      <c r="B100" s="63"/>
      <c r="C100" s="63"/>
      <c r="D100" s="63"/>
      <c r="E100" s="233"/>
      <c r="F100" s="63"/>
      <c r="G100" s="63"/>
      <c r="H100" s="230"/>
      <c r="I100" s="340"/>
      <c r="J100" s="234"/>
      <c r="K100" s="235"/>
      <c r="L100" s="235"/>
      <c r="M100" s="66"/>
      <c r="N100" s="66"/>
      <c r="O100" s="67"/>
      <c r="P100" s="68"/>
      <c r="Q100" s="54"/>
      <c r="R100" s="259"/>
      <c r="S100" s="271"/>
      <c r="T100" s="271"/>
      <c r="U100" s="271"/>
      <c r="V100" s="278"/>
      <c r="W100" s="271"/>
      <c r="X100" s="271"/>
      <c r="Y100" s="271"/>
      <c r="Z100" s="278"/>
      <c r="AA100" s="271"/>
      <c r="AB100" s="271"/>
      <c r="AC100" s="271"/>
      <c r="AD100" s="260"/>
      <c r="AE100" s="260"/>
      <c r="AF100" s="271"/>
      <c r="AG100" s="271"/>
    </row>
    <row r="101" spans="1:33" s="40" customFormat="1" ht="39.950000000000003" customHeight="1" x14ac:dyDescent="0.2">
      <c r="A101" s="54">
        <v>96</v>
      </c>
      <c r="B101" s="63"/>
      <c r="C101" s="63"/>
      <c r="D101" s="63"/>
      <c r="E101" s="233"/>
      <c r="F101" s="63"/>
      <c r="G101" s="63"/>
      <c r="H101" s="230"/>
      <c r="I101" s="340"/>
      <c r="J101" s="234"/>
      <c r="K101" s="235"/>
      <c r="L101" s="235"/>
      <c r="M101" s="66"/>
      <c r="N101" s="66"/>
      <c r="O101" s="67"/>
      <c r="P101" s="68"/>
      <c r="Q101" s="54"/>
      <c r="R101" s="259"/>
      <c r="S101" s="271"/>
      <c r="T101" s="271"/>
      <c r="U101" s="271"/>
      <c r="V101" s="278"/>
      <c r="W101" s="271"/>
      <c r="X101" s="271"/>
      <c r="Y101" s="271"/>
      <c r="Z101" s="278"/>
      <c r="AA101" s="271"/>
      <c r="AB101" s="271"/>
      <c r="AC101" s="271"/>
      <c r="AD101" s="260"/>
      <c r="AE101" s="260"/>
      <c r="AF101" s="271"/>
      <c r="AG101" s="271"/>
    </row>
    <row r="102" spans="1:33" s="40" customFormat="1" ht="39.950000000000003" customHeight="1" x14ac:dyDescent="0.2">
      <c r="A102" s="54">
        <v>97</v>
      </c>
      <c r="B102" s="63"/>
      <c r="C102" s="63"/>
      <c r="D102" s="63"/>
      <c r="E102" s="233"/>
      <c r="F102" s="63"/>
      <c r="G102" s="63"/>
      <c r="H102" s="230"/>
      <c r="I102" s="340"/>
      <c r="J102" s="234"/>
      <c r="K102" s="235"/>
      <c r="L102" s="235"/>
      <c r="M102" s="66"/>
      <c r="N102" s="66"/>
      <c r="O102" s="67"/>
      <c r="P102" s="68"/>
      <c r="Q102" s="54"/>
      <c r="R102" s="259"/>
      <c r="S102" s="271"/>
      <c r="T102" s="271"/>
      <c r="U102" s="271"/>
      <c r="V102" s="278"/>
      <c r="W102" s="271"/>
      <c r="X102" s="271"/>
      <c r="Y102" s="271"/>
      <c r="Z102" s="278"/>
      <c r="AA102" s="271"/>
      <c r="AB102" s="271"/>
      <c r="AC102" s="271"/>
      <c r="AD102" s="260"/>
      <c r="AE102" s="260"/>
      <c r="AF102" s="271"/>
      <c r="AG102" s="271"/>
    </row>
    <row r="103" spans="1:33" s="40" customFormat="1" ht="39.950000000000003" customHeight="1" x14ac:dyDescent="0.2">
      <c r="A103" s="54">
        <v>98</v>
      </c>
      <c r="B103" s="63"/>
      <c r="C103" s="63"/>
      <c r="D103" s="63"/>
      <c r="E103" s="233"/>
      <c r="F103" s="63"/>
      <c r="G103" s="63"/>
      <c r="H103" s="230"/>
      <c r="I103" s="340"/>
      <c r="J103" s="234"/>
      <c r="K103" s="235"/>
      <c r="L103" s="235"/>
      <c r="M103" s="66"/>
      <c r="N103" s="66"/>
      <c r="O103" s="67"/>
      <c r="P103" s="68"/>
      <c r="Q103" s="54"/>
      <c r="R103" s="259"/>
      <c r="S103" s="271"/>
      <c r="T103" s="271"/>
      <c r="U103" s="271"/>
      <c r="V103" s="278"/>
      <c r="W103" s="271"/>
      <c r="X103" s="271"/>
      <c r="Y103" s="271"/>
      <c r="Z103" s="278"/>
      <c r="AA103" s="271"/>
      <c r="AB103" s="271"/>
      <c r="AC103" s="271"/>
      <c r="AD103" s="260"/>
      <c r="AE103" s="260"/>
      <c r="AF103" s="271"/>
      <c r="AG103" s="271"/>
    </row>
    <row r="104" spans="1:33" s="40" customFormat="1" ht="39.950000000000003" customHeight="1" x14ac:dyDescent="0.2">
      <c r="A104" s="54">
        <v>99</v>
      </c>
      <c r="B104" s="63"/>
      <c r="C104" s="63"/>
      <c r="D104" s="63"/>
      <c r="E104" s="233"/>
      <c r="F104" s="63"/>
      <c r="G104" s="63"/>
      <c r="H104" s="230"/>
      <c r="I104" s="340"/>
      <c r="J104" s="234"/>
      <c r="K104" s="235"/>
      <c r="L104" s="235"/>
      <c r="M104" s="66"/>
      <c r="N104" s="66"/>
      <c r="O104" s="67"/>
      <c r="P104" s="68"/>
      <c r="Q104" s="54"/>
      <c r="R104" s="259"/>
      <c r="S104" s="271"/>
      <c r="T104" s="271"/>
      <c r="U104" s="271"/>
      <c r="V104" s="278"/>
      <c r="W104" s="271"/>
      <c r="X104" s="271"/>
      <c r="Y104" s="271"/>
      <c r="Z104" s="278"/>
      <c r="AA104" s="271"/>
      <c r="AB104" s="271"/>
      <c r="AC104" s="271"/>
      <c r="AD104" s="260"/>
      <c r="AE104" s="260"/>
      <c r="AF104" s="271"/>
      <c r="AG104" s="271"/>
    </row>
    <row r="105" spans="1:33" s="40" customFormat="1" ht="39.950000000000003" customHeight="1" x14ac:dyDescent="0.2">
      <c r="A105" s="54">
        <v>100</v>
      </c>
      <c r="B105" s="63"/>
      <c r="C105" s="63"/>
      <c r="D105" s="63"/>
      <c r="E105" s="233"/>
      <c r="F105" s="63"/>
      <c r="G105" s="63"/>
      <c r="H105" s="230"/>
      <c r="I105" s="340"/>
      <c r="J105" s="234"/>
      <c r="K105" s="235"/>
      <c r="L105" s="235"/>
      <c r="M105" s="66"/>
      <c r="N105" s="66"/>
      <c r="O105" s="67"/>
      <c r="P105" s="68"/>
      <c r="Q105" s="54"/>
      <c r="R105" s="259"/>
      <c r="S105" s="271"/>
      <c r="T105" s="271"/>
      <c r="U105" s="271"/>
      <c r="V105" s="278"/>
      <c r="W105" s="271"/>
      <c r="X105" s="271"/>
      <c r="Y105" s="271"/>
      <c r="Z105" s="278"/>
      <c r="AA105" s="271"/>
      <c r="AB105" s="271"/>
      <c r="AC105" s="271"/>
      <c r="AD105" s="260"/>
      <c r="AE105" s="260"/>
      <c r="AF105" s="271"/>
      <c r="AG105" s="271"/>
    </row>
    <row r="106" spans="1:33" s="40" customFormat="1" ht="39.950000000000003" customHeight="1" x14ac:dyDescent="0.2">
      <c r="A106" s="54">
        <v>101</v>
      </c>
      <c r="B106" s="63"/>
      <c r="C106" s="63"/>
      <c r="D106" s="63"/>
      <c r="E106" s="233"/>
      <c r="F106" s="63"/>
      <c r="G106" s="63"/>
      <c r="H106" s="230"/>
      <c r="I106" s="340"/>
      <c r="J106" s="234"/>
      <c r="K106" s="235"/>
      <c r="L106" s="235"/>
      <c r="M106" s="66"/>
      <c r="N106" s="66"/>
      <c r="O106" s="67"/>
      <c r="P106" s="68"/>
      <c r="Q106" s="54"/>
      <c r="R106" s="259"/>
      <c r="S106" s="271"/>
      <c r="T106" s="271"/>
      <c r="U106" s="271"/>
      <c r="V106" s="278"/>
      <c r="W106" s="271"/>
      <c r="X106" s="271"/>
      <c r="Y106" s="271"/>
      <c r="Z106" s="278"/>
      <c r="AA106" s="271"/>
      <c r="AB106" s="271"/>
      <c r="AC106" s="271"/>
      <c r="AD106" s="260"/>
      <c r="AE106" s="260"/>
      <c r="AF106" s="271"/>
      <c r="AG106" s="271"/>
    </row>
    <row r="107" spans="1:33" s="40" customFormat="1" ht="39.950000000000003" customHeight="1" x14ac:dyDescent="0.2">
      <c r="A107" s="54">
        <v>102</v>
      </c>
      <c r="B107" s="63"/>
      <c r="C107" s="63"/>
      <c r="D107" s="63"/>
      <c r="E107" s="233"/>
      <c r="F107" s="63"/>
      <c r="G107" s="63"/>
      <c r="H107" s="230"/>
      <c r="I107" s="340"/>
      <c r="J107" s="234"/>
      <c r="K107" s="235"/>
      <c r="L107" s="235"/>
      <c r="M107" s="66"/>
      <c r="N107" s="66"/>
      <c r="O107" s="67"/>
      <c r="P107" s="68"/>
      <c r="Q107" s="54"/>
      <c r="R107" s="259"/>
      <c r="S107" s="271"/>
      <c r="T107" s="271"/>
      <c r="U107" s="271"/>
      <c r="V107" s="278"/>
      <c r="W107" s="271"/>
      <c r="X107" s="271"/>
      <c r="Y107" s="271"/>
      <c r="Z107" s="278"/>
      <c r="AA107" s="271"/>
      <c r="AB107" s="271"/>
      <c r="AC107" s="271"/>
      <c r="AD107" s="260"/>
      <c r="AE107" s="260"/>
      <c r="AF107" s="271"/>
      <c r="AG107" s="271"/>
    </row>
    <row r="108" spans="1:33" s="40" customFormat="1" ht="39.950000000000003" customHeight="1" x14ac:dyDescent="0.2">
      <c r="A108" s="54">
        <v>103</v>
      </c>
      <c r="B108" s="63"/>
      <c r="C108" s="63"/>
      <c r="D108" s="63"/>
      <c r="E108" s="233"/>
      <c r="F108" s="63"/>
      <c r="G108" s="63"/>
      <c r="H108" s="230"/>
      <c r="I108" s="340"/>
      <c r="J108" s="234"/>
      <c r="K108" s="235"/>
      <c r="L108" s="235"/>
      <c r="M108" s="66"/>
      <c r="N108" s="66"/>
      <c r="O108" s="67"/>
      <c r="P108" s="68"/>
      <c r="Q108" s="54"/>
      <c r="R108" s="259"/>
      <c r="S108" s="271"/>
      <c r="T108" s="271"/>
      <c r="U108" s="271"/>
      <c r="V108" s="278"/>
      <c r="W108" s="271"/>
      <c r="X108" s="271"/>
      <c r="Y108" s="271"/>
      <c r="Z108" s="278"/>
      <c r="AA108" s="271"/>
      <c r="AB108" s="271"/>
      <c r="AC108" s="271"/>
      <c r="AD108" s="260"/>
      <c r="AE108" s="260"/>
      <c r="AF108" s="271"/>
      <c r="AG108" s="271"/>
    </row>
    <row r="109" spans="1:33" s="40" customFormat="1" ht="39.950000000000003" customHeight="1" x14ac:dyDescent="0.2">
      <c r="A109" s="54">
        <v>104</v>
      </c>
      <c r="B109" s="63"/>
      <c r="C109" s="63"/>
      <c r="D109" s="63"/>
      <c r="E109" s="233"/>
      <c r="F109" s="63"/>
      <c r="G109" s="63"/>
      <c r="H109" s="230"/>
      <c r="I109" s="340"/>
      <c r="J109" s="234"/>
      <c r="K109" s="235"/>
      <c r="L109" s="235"/>
      <c r="M109" s="66"/>
      <c r="N109" s="66"/>
      <c r="O109" s="67"/>
      <c r="P109" s="68"/>
      <c r="Q109" s="54"/>
      <c r="R109" s="259"/>
      <c r="S109" s="271"/>
      <c r="T109" s="271"/>
      <c r="U109" s="271"/>
      <c r="V109" s="278"/>
      <c r="W109" s="271"/>
      <c r="X109" s="271"/>
      <c r="Y109" s="271"/>
      <c r="Z109" s="278"/>
      <c r="AA109" s="271"/>
      <c r="AB109" s="271"/>
      <c r="AC109" s="271"/>
      <c r="AD109" s="260"/>
      <c r="AE109" s="260"/>
      <c r="AF109" s="271"/>
      <c r="AG109" s="271"/>
    </row>
    <row r="110" spans="1:33" s="40" customFormat="1" ht="39.950000000000003" customHeight="1" x14ac:dyDescent="0.2">
      <c r="A110" s="54">
        <v>105</v>
      </c>
      <c r="B110" s="63"/>
      <c r="C110" s="63"/>
      <c r="D110" s="63"/>
      <c r="E110" s="233"/>
      <c r="F110" s="63"/>
      <c r="G110" s="63"/>
      <c r="H110" s="230"/>
      <c r="I110" s="340"/>
      <c r="J110" s="234"/>
      <c r="K110" s="235"/>
      <c r="L110" s="235"/>
      <c r="M110" s="66"/>
      <c r="N110" s="66"/>
      <c r="O110" s="67"/>
      <c r="P110" s="68"/>
      <c r="Q110" s="54"/>
      <c r="R110" s="259"/>
      <c r="S110" s="271"/>
      <c r="T110" s="271"/>
      <c r="U110" s="271"/>
      <c r="V110" s="278"/>
      <c r="W110" s="271"/>
      <c r="X110" s="271"/>
      <c r="Y110" s="271"/>
      <c r="Z110" s="278"/>
      <c r="AA110" s="271"/>
      <c r="AB110" s="271"/>
      <c r="AC110" s="271"/>
      <c r="AD110" s="260"/>
      <c r="AE110" s="260"/>
      <c r="AF110" s="271"/>
      <c r="AG110" s="271"/>
    </row>
    <row r="111" spans="1:33" s="40" customFormat="1" ht="39.950000000000003" customHeight="1" x14ac:dyDescent="0.2">
      <c r="A111" s="54">
        <v>106</v>
      </c>
      <c r="B111" s="63"/>
      <c r="C111" s="63"/>
      <c r="D111" s="63"/>
      <c r="E111" s="233"/>
      <c r="F111" s="63"/>
      <c r="G111" s="63"/>
      <c r="H111" s="230"/>
      <c r="I111" s="340"/>
      <c r="J111" s="234"/>
      <c r="K111" s="235"/>
      <c r="L111" s="235"/>
      <c r="M111" s="66"/>
      <c r="N111" s="66"/>
      <c r="O111" s="67"/>
      <c r="P111" s="68"/>
      <c r="Q111" s="54"/>
      <c r="R111" s="259"/>
      <c r="S111" s="271"/>
      <c r="T111" s="271"/>
      <c r="U111" s="271"/>
      <c r="V111" s="278"/>
      <c r="W111" s="271"/>
      <c r="X111" s="271"/>
      <c r="Y111" s="271"/>
      <c r="Z111" s="278"/>
      <c r="AA111" s="271"/>
      <c r="AB111" s="271"/>
      <c r="AC111" s="271"/>
      <c r="AD111" s="260"/>
      <c r="AE111" s="260"/>
      <c r="AF111" s="271"/>
      <c r="AG111" s="271"/>
    </row>
    <row r="112" spans="1:33" s="40" customFormat="1" ht="39.950000000000003" customHeight="1" x14ac:dyDescent="0.2">
      <c r="A112" s="54">
        <v>107</v>
      </c>
      <c r="B112" s="63"/>
      <c r="C112" s="63"/>
      <c r="D112" s="63"/>
      <c r="E112" s="233"/>
      <c r="F112" s="63"/>
      <c r="G112" s="63"/>
      <c r="H112" s="230"/>
      <c r="I112" s="340"/>
      <c r="J112" s="234"/>
      <c r="K112" s="235"/>
      <c r="L112" s="235"/>
      <c r="M112" s="66"/>
      <c r="N112" s="66"/>
      <c r="O112" s="67"/>
      <c r="P112" s="68"/>
      <c r="Q112" s="54"/>
      <c r="R112" s="259"/>
      <c r="S112" s="271"/>
      <c r="T112" s="271"/>
      <c r="U112" s="271"/>
      <c r="V112" s="278"/>
      <c r="W112" s="271"/>
      <c r="X112" s="271"/>
      <c r="Y112" s="271"/>
      <c r="Z112" s="278"/>
      <c r="AA112" s="271"/>
      <c r="AB112" s="271"/>
      <c r="AC112" s="271"/>
      <c r="AD112" s="260"/>
      <c r="AE112" s="260"/>
      <c r="AF112" s="271"/>
      <c r="AG112" s="271"/>
    </row>
    <row r="113" spans="1:33" s="40" customFormat="1" ht="39.950000000000003" customHeight="1" x14ac:dyDescent="0.2">
      <c r="A113" s="54">
        <v>108</v>
      </c>
      <c r="B113" s="63"/>
      <c r="C113" s="63"/>
      <c r="D113" s="63"/>
      <c r="E113" s="233"/>
      <c r="F113" s="63"/>
      <c r="G113" s="63"/>
      <c r="H113" s="230"/>
      <c r="I113" s="340"/>
      <c r="J113" s="234"/>
      <c r="K113" s="235"/>
      <c r="L113" s="235"/>
      <c r="M113" s="66"/>
      <c r="N113" s="66"/>
      <c r="O113" s="67"/>
      <c r="P113" s="68"/>
      <c r="Q113" s="54"/>
      <c r="R113" s="259"/>
      <c r="S113" s="271"/>
      <c r="T113" s="271"/>
      <c r="U113" s="271"/>
      <c r="V113" s="278"/>
      <c r="W113" s="271"/>
      <c r="X113" s="271"/>
      <c r="Y113" s="271"/>
      <c r="Z113" s="278"/>
      <c r="AA113" s="271"/>
      <c r="AB113" s="271"/>
      <c r="AC113" s="271"/>
      <c r="AD113" s="260"/>
      <c r="AE113" s="260"/>
      <c r="AF113" s="271"/>
      <c r="AG113" s="271"/>
    </row>
    <row r="114" spans="1:33" s="40" customFormat="1" ht="39.950000000000003" customHeight="1" x14ac:dyDescent="0.2">
      <c r="A114" s="54">
        <v>109</v>
      </c>
      <c r="B114" s="63"/>
      <c r="C114" s="63"/>
      <c r="D114" s="63"/>
      <c r="E114" s="233"/>
      <c r="F114" s="63"/>
      <c r="G114" s="63"/>
      <c r="H114" s="230"/>
      <c r="I114" s="340"/>
      <c r="J114" s="234"/>
      <c r="K114" s="235"/>
      <c r="L114" s="235"/>
      <c r="M114" s="66"/>
      <c r="N114" s="66"/>
      <c r="O114" s="67"/>
      <c r="P114" s="68"/>
      <c r="Q114" s="54"/>
      <c r="R114" s="259"/>
      <c r="S114" s="271"/>
      <c r="T114" s="271"/>
      <c r="U114" s="271"/>
      <c r="V114" s="278"/>
      <c r="W114" s="271"/>
      <c r="X114" s="271"/>
      <c r="Y114" s="271"/>
      <c r="Z114" s="278"/>
      <c r="AA114" s="271"/>
      <c r="AB114" s="271"/>
      <c r="AC114" s="271"/>
      <c r="AD114" s="260"/>
      <c r="AE114" s="260"/>
      <c r="AF114" s="271"/>
      <c r="AG114" s="271"/>
    </row>
    <row r="115" spans="1:33" s="40" customFormat="1" ht="39.950000000000003" customHeight="1" x14ac:dyDescent="0.2">
      <c r="A115" s="54">
        <v>110</v>
      </c>
      <c r="B115" s="63"/>
      <c r="C115" s="63"/>
      <c r="D115" s="63"/>
      <c r="E115" s="233"/>
      <c r="F115" s="63"/>
      <c r="G115" s="63"/>
      <c r="H115" s="230"/>
      <c r="I115" s="340"/>
      <c r="J115" s="234"/>
      <c r="K115" s="235"/>
      <c r="L115" s="235"/>
      <c r="M115" s="66"/>
      <c r="N115" s="66"/>
      <c r="O115" s="67"/>
      <c r="P115" s="68"/>
      <c r="Q115" s="54"/>
      <c r="R115" s="259"/>
      <c r="S115" s="271"/>
      <c r="T115" s="271"/>
      <c r="U115" s="271"/>
      <c r="V115" s="278"/>
      <c r="W115" s="271"/>
      <c r="X115" s="271"/>
      <c r="Y115" s="271"/>
      <c r="Z115" s="278"/>
      <c r="AA115" s="271"/>
      <c r="AB115" s="271"/>
      <c r="AC115" s="271"/>
      <c r="AD115" s="260"/>
      <c r="AE115" s="260"/>
      <c r="AF115" s="271"/>
      <c r="AG115" s="271"/>
    </row>
    <row r="116" spans="1:33" s="40" customFormat="1" ht="39.950000000000003" customHeight="1" x14ac:dyDescent="0.2">
      <c r="A116" s="54">
        <v>111</v>
      </c>
      <c r="B116" s="63"/>
      <c r="C116" s="63"/>
      <c r="D116" s="63"/>
      <c r="E116" s="233"/>
      <c r="F116" s="63"/>
      <c r="G116" s="63"/>
      <c r="H116" s="230"/>
      <c r="I116" s="340"/>
      <c r="J116" s="234"/>
      <c r="K116" s="235"/>
      <c r="L116" s="235"/>
      <c r="M116" s="66"/>
      <c r="N116" s="66"/>
      <c r="O116" s="67"/>
      <c r="P116" s="68"/>
      <c r="Q116" s="54"/>
      <c r="R116" s="259"/>
      <c r="S116" s="271"/>
      <c r="T116" s="271"/>
      <c r="U116" s="271"/>
      <c r="V116" s="278"/>
      <c r="W116" s="271"/>
      <c r="X116" s="271"/>
      <c r="Y116" s="271"/>
      <c r="Z116" s="278"/>
      <c r="AA116" s="271"/>
      <c r="AB116" s="271"/>
      <c r="AC116" s="271"/>
      <c r="AD116" s="260"/>
      <c r="AE116" s="260"/>
      <c r="AF116" s="271"/>
      <c r="AG116" s="271"/>
    </row>
    <row r="117" spans="1:33" s="40" customFormat="1" ht="39.950000000000003" customHeight="1" x14ac:dyDescent="0.2">
      <c r="A117" s="54">
        <v>112</v>
      </c>
      <c r="B117" s="63"/>
      <c r="C117" s="63"/>
      <c r="D117" s="63"/>
      <c r="E117" s="233"/>
      <c r="F117" s="63"/>
      <c r="G117" s="63"/>
      <c r="H117" s="230"/>
      <c r="I117" s="340"/>
      <c r="J117" s="234"/>
      <c r="K117" s="235"/>
      <c r="L117" s="235"/>
      <c r="M117" s="66"/>
      <c r="N117" s="66"/>
      <c r="O117" s="67"/>
      <c r="P117" s="68"/>
      <c r="Q117" s="54"/>
      <c r="R117" s="259"/>
      <c r="S117" s="271"/>
      <c r="T117" s="271"/>
      <c r="U117" s="271"/>
      <c r="V117" s="278"/>
      <c r="W117" s="271"/>
      <c r="X117" s="271"/>
      <c r="Y117" s="271"/>
      <c r="Z117" s="278"/>
      <c r="AA117" s="271"/>
      <c r="AB117" s="271"/>
      <c r="AC117" s="271"/>
      <c r="AD117" s="260"/>
      <c r="AE117" s="260"/>
      <c r="AF117" s="271"/>
      <c r="AG117" s="271"/>
    </row>
    <row r="118" spans="1:33" s="40" customFormat="1" ht="39.950000000000003" customHeight="1" x14ac:dyDescent="0.2">
      <c r="A118" s="54">
        <v>113</v>
      </c>
      <c r="B118" s="63"/>
      <c r="C118" s="63"/>
      <c r="D118" s="63"/>
      <c r="E118" s="233"/>
      <c r="F118" s="63"/>
      <c r="G118" s="63"/>
      <c r="H118" s="230"/>
      <c r="I118" s="340"/>
      <c r="J118" s="234"/>
      <c r="K118" s="235"/>
      <c r="L118" s="235"/>
      <c r="M118" s="66"/>
      <c r="N118" s="66"/>
      <c r="O118" s="67"/>
      <c r="P118" s="68"/>
      <c r="Q118" s="54"/>
      <c r="R118" s="259"/>
      <c r="S118" s="271"/>
      <c r="T118" s="271"/>
      <c r="U118" s="271"/>
      <c r="V118" s="278"/>
      <c r="W118" s="271"/>
      <c r="X118" s="271"/>
      <c r="Y118" s="271"/>
      <c r="Z118" s="278"/>
      <c r="AA118" s="271"/>
      <c r="AB118" s="271"/>
      <c r="AC118" s="271"/>
      <c r="AD118" s="260"/>
      <c r="AE118" s="260"/>
      <c r="AF118" s="271"/>
      <c r="AG118" s="271"/>
    </row>
    <row r="119" spans="1:33" s="40" customFormat="1" ht="39.950000000000003" customHeight="1" x14ac:dyDescent="0.2">
      <c r="A119" s="54">
        <v>114</v>
      </c>
      <c r="B119" s="63"/>
      <c r="C119" s="63"/>
      <c r="D119" s="63"/>
      <c r="E119" s="233"/>
      <c r="F119" s="63"/>
      <c r="G119" s="63"/>
      <c r="H119" s="230"/>
      <c r="I119" s="340"/>
      <c r="J119" s="234"/>
      <c r="K119" s="235"/>
      <c r="L119" s="235"/>
      <c r="M119" s="66"/>
      <c r="N119" s="66"/>
      <c r="O119" s="67"/>
      <c r="P119" s="68"/>
      <c r="Q119" s="54"/>
      <c r="R119" s="259"/>
      <c r="S119" s="271"/>
      <c r="T119" s="271"/>
      <c r="U119" s="271"/>
      <c r="V119" s="278"/>
      <c r="W119" s="271"/>
      <c r="X119" s="271"/>
      <c r="Y119" s="271"/>
      <c r="Z119" s="278"/>
      <c r="AA119" s="271"/>
      <c r="AB119" s="271"/>
      <c r="AC119" s="271"/>
      <c r="AD119" s="260"/>
      <c r="AE119" s="260"/>
      <c r="AF119" s="271"/>
      <c r="AG119" s="271"/>
    </row>
    <row r="120" spans="1:33" s="40" customFormat="1" ht="39.950000000000003" customHeight="1" x14ac:dyDescent="0.2">
      <c r="A120" s="54">
        <v>115</v>
      </c>
      <c r="B120" s="63"/>
      <c r="C120" s="63"/>
      <c r="D120" s="63"/>
      <c r="E120" s="233"/>
      <c r="F120" s="63"/>
      <c r="G120" s="63"/>
      <c r="H120" s="230"/>
      <c r="I120" s="340"/>
      <c r="J120" s="234"/>
      <c r="K120" s="235"/>
      <c r="L120" s="235"/>
      <c r="M120" s="66"/>
      <c r="N120" s="66"/>
      <c r="O120" s="67"/>
      <c r="P120" s="68"/>
      <c r="Q120" s="54"/>
      <c r="R120" s="259"/>
      <c r="S120" s="271"/>
      <c r="T120" s="271"/>
      <c r="U120" s="271"/>
      <c r="V120" s="278"/>
      <c r="W120" s="271"/>
      <c r="X120" s="271"/>
      <c r="Y120" s="271"/>
      <c r="Z120" s="278"/>
      <c r="AA120" s="271"/>
      <c r="AB120" s="271"/>
      <c r="AC120" s="271"/>
      <c r="AD120" s="260"/>
      <c r="AE120" s="260"/>
      <c r="AF120" s="271"/>
      <c r="AG120" s="271"/>
    </row>
    <row r="121" spans="1:33" s="40" customFormat="1" ht="39.950000000000003" customHeight="1" x14ac:dyDescent="0.2">
      <c r="A121" s="54">
        <v>116</v>
      </c>
      <c r="B121" s="63"/>
      <c r="C121" s="63"/>
      <c r="D121" s="63"/>
      <c r="E121" s="233"/>
      <c r="F121" s="63"/>
      <c r="G121" s="63"/>
      <c r="H121" s="230"/>
      <c r="I121" s="340"/>
      <c r="J121" s="234"/>
      <c r="K121" s="235"/>
      <c r="L121" s="235"/>
      <c r="M121" s="66"/>
      <c r="N121" s="66"/>
      <c r="O121" s="67"/>
      <c r="P121" s="68"/>
      <c r="Q121" s="54"/>
      <c r="R121" s="259"/>
      <c r="S121" s="271"/>
      <c r="T121" s="271"/>
      <c r="U121" s="271"/>
      <c r="V121" s="278"/>
      <c r="W121" s="271"/>
      <c r="X121" s="271"/>
      <c r="Y121" s="271"/>
      <c r="Z121" s="278"/>
      <c r="AA121" s="271"/>
      <c r="AB121" s="271"/>
      <c r="AC121" s="271"/>
      <c r="AD121" s="260"/>
      <c r="AE121" s="260"/>
      <c r="AF121" s="271"/>
      <c r="AG121" s="271"/>
    </row>
    <row r="122" spans="1:33" s="40" customFormat="1" ht="39.950000000000003" customHeight="1" x14ac:dyDescent="0.2">
      <c r="A122" s="54">
        <v>117</v>
      </c>
      <c r="B122" s="63"/>
      <c r="C122" s="63"/>
      <c r="D122" s="63"/>
      <c r="E122" s="233"/>
      <c r="F122" s="63"/>
      <c r="G122" s="63"/>
      <c r="H122" s="230"/>
      <c r="I122" s="340"/>
      <c r="J122" s="234"/>
      <c r="K122" s="235"/>
      <c r="L122" s="235"/>
      <c r="M122" s="66"/>
      <c r="N122" s="66"/>
      <c r="O122" s="67"/>
      <c r="P122" s="68"/>
      <c r="Q122" s="54"/>
      <c r="R122" s="259"/>
      <c r="S122" s="271"/>
      <c r="T122" s="271"/>
      <c r="U122" s="271"/>
      <c r="V122" s="278"/>
      <c r="W122" s="271"/>
      <c r="X122" s="271"/>
      <c r="Y122" s="271"/>
      <c r="Z122" s="278"/>
      <c r="AA122" s="271"/>
      <c r="AB122" s="271"/>
      <c r="AC122" s="271"/>
      <c r="AD122" s="260"/>
      <c r="AE122" s="260"/>
      <c r="AF122" s="271"/>
      <c r="AG122" s="271"/>
    </row>
    <row r="123" spans="1:33" s="40" customFormat="1" ht="39.950000000000003" customHeight="1" x14ac:dyDescent="0.2">
      <c r="A123" s="54">
        <v>118</v>
      </c>
      <c r="B123" s="63"/>
      <c r="C123" s="63"/>
      <c r="D123" s="63"/>
      <c r="E123" s="233"/>
      <c r="F123" s="63"/>
      <c r="G123" s="63"/>
      <c r="H123" s="230"/>
      <c r="I123" s="340"/>
      <c r="J123" s="234"/>
      <c r="K123" s="235"/>
      <c r="L123" s="235"/>
      <c r="M123" s="66"/>
      <c r="N123" s="66"/>
      <c r="O123" s="67"/>
      <c r="P123" s="68"/>
      <c r="Q123" s="54"/>
      <c r="R123" s="259"/>
      <c r="S123" s="271"/>
      <c r="T123" s="271"/>
      <c r="U123" s="271"/>
      <c r="V123" s="278"/>
      <c r="W123" s="271"/>
      <c r="X123" s="271"/>
      <c r="Y123" s="271"/>
      <c r="Z123" s="278"/>
      <c r="AA123" s="271"/>
      <c r="AB123" s="271"/>
      <c r="AC123" s="271"/>
      <c r="AD123" s="260"/>
      <c r="AE123" s="260"/>
      <c r="AF123" s="271"/>
      <c r="AG123" s="271"/>
    </row>
    <row r="124" spans="1:33" s="40" customFormat="1" ht="39.950000000000003" customHeight="1" x14ac:dyDescent="0.2">
      <c r="A124" s="54">
        <v>119</v>
      </c>
      <c r="B124" s="63"/>
      <c r="C124" s="63"/>
      <c r="D124" s="63"/>
      <c r="E124" s="233"/>
      <c r="F124" s="63"/>
      <c r="G124" s="63"/>
      <c r="H124" s="230"/>
      <c r="I124" s="340"/>
      <c r="J124" s="234"/>
      <c r="K124" s="235"/>
      <c r="L124" s="235"/>
      <c r="M124" s="66"/>
      <c r="N124" s="66"/>
      <c r="O124" s="67"/>
      <c r="P124" s="68"/>
      <c r="Q124" s="54"/>
      <c r="R124" s="259"/>
      <c r="S124" s="271"/>
      <c r="T124" s="271"/>
      <c r="U124" s="271"/>
      <c r="V124" s="278"/>
      <c r="W124" s="271"/>
      <c r="X124" s="271"/>
      <c r="Y124" s="271"/>
      <c r="Z124" s="278"/>
      <c r="AA124" s="271"/>
      <c r="AB124" s="271"/>
      <c r="AC124" s="271"/>
      <c r="AD124" s="260"/>
      <c r="AE124" s="260"/>
      <c r="AF124" s="271"/>
      <c r="AG124" s="271"/>
    </row>
    <row r="125" spans="1:33" s="40" customFormat="1" ht="39.950000000000003" customHeight="1" x14ac:dyDescent="0.2">
      <c r="A125" s="54">
        <v>120</v>
      </c>
      <c r="B125" s="63"/>
      <c r="C125" s="63"/>
      <c r="D125" s="63"/>
      <c r="E125" s="233"/>
      <c r="F125" s="63"/>
      <c r="G125" s="63"/>
      <c r="H125" s="230"/>
      <c r="I125" s="340"/>
      <c r="J125" s="234"/>
      <c r="K125" s="235"/>
      <c r="L125" s="235"/>
      <c r="M125" s="66"/>
      <c r="N125" s="66"/>
      <c r="O125" s="67"/>
      <c r="P125" s="68"/>
      <c r="Q125" s="54"/>
      <c r="R125" s="259"/>
      <c r="S125" s="271"/>
      <c r="T125" s="271"/>
      <c r="U125" s="271"/>
      <c r="V125" s="278"/>
      <c r="W125" s="271"/>
      <c r="X125" s="271"/>
      <c r="Y125" s="271"/>
      <c r="Z125" s="278"/>
      <c r="AA125" s="271"/>
      <c r="AB125" s="271"/>
      <c r="AC125" s="271"/>
      <c r="AD125" s="260"/>
      <c r="AE125" s="260"/>
      <c r="AF125" s="271"/>
      <c r="AG125" s="271"/>
    </row>
    <row r="126" spans="1:33" s="40" customFormat="1" ht="39.950000000000003" customHeight="1" x14ac:dyDescent="0.2">
      <c r="A126" s="54">
        <v>121</v>
      </c>
      <c r="B126" s="63"/>
      <c r="C126" s="63"/>
      <c r="D126" s="63"/>
      <c r="E126" s="233"/>
      <c r="F126" s="63"/>
      <c r="G126" s="63"/>
      <c r="H126" s="230"/>
      <c r="I126" s="340"/>
      <c r="J126" s="234"/>
      <c r="K126" s="235"/>
      <c r="L126" s="235"/>
      <c r="M126" s="66"/>
      <c r="N126" s="66"/>
      <c r="O126" s="67"/>
      <c r="P126" s="68"/>
      <c r="Q126" s="54"/>
      <c r="R126" s="259"/>
      <c r="S126" s="271"/>
      <c r="T126" s="271"/>
      <c r="U126" s="271"/>
      <c r="V126" s="278"/>
      <c r="W126" s="271"/>
      <c r="X126" s="271"/>
      <c r="Y126" s="271"/>
      <c r="Z126" s="278"/>
      <c r="AA126" s="271"/>
      <c r="AB126" s="271"/>
      <c r="AC126" s="271"/>
      <c r="AD126" s="260"/>
      <c r="AE126" s="260"/>
      <c r="AF126" s="271"/>
      <c r="AG126" s="271"/>
    </row>
    <row r="127" spans="1:33" s="40" customFormat="1" ht="39.950000000000003" customHeight="1" x14ac:dyDescent="0.2">
      <c r="A127" s="54">
        <v>122</v>
      </c>
      <c r="B127" s="63"/>
      <c r="C127" s="63"/>
      <c r="D127" s="63"/>
      <c r="E127" s="233"/>
      <c r="F127" s="63"/>
      <c r="G127" s="63"/>
      <c r="H127" s="230"/>
      <c r="I127" s="340"/>
      <c r="J127" s="234"/>
      <c r="K127" s="235"/>
      <c r="L127" s="235"/>
      <c r="M127" s="66"/>
      <c r="N127" s="66"/>
      <c r="O127" s="67"/>
      <c r="P127" s="68"/>
      <c r="Q127" s="54"/>
      <c r="R127" s="259"/>
      <c r="S127" s="271"/>
      <c r="T127" s="271"/>
      <c r="U127" s="271"/>
      <c r="V127" s="278"/>
      <c r="W127" s="271"/>
      <c r="X127" s="271"/>
      <c r="Y127" s="271"/>
      <c r="Z127" s="278"/>
      <c r="AA127" s="271"/>
      <c r="AB127" s="271"/>
      <c r="AC127" s="271"/>
      <c r="AD127" s="260"/>
      <c r="AE127" s="260"/>
      <c r="AF127" s="271"/>
      <c r="AG127" s="271"/>
    </row>
    <row r="128" spans="1:33" s="40" customFormat="1" ht="39.950000000000003" customHeight="1" x14ac:dyDescent="0.2">
      <c r="A128" s="54">
        <v>123</v>
      </c>
      <c r="B128" s="63"/>
      <c r="C128" s="69"/>
      <c r="D128" s="69"/>
      <c r="E128" s="233"/>
      <c r="F128" s="63"/>
      <c r="G128" s="63"/>
      <c r="H128" s="230"/>
      <c r="I128" s="340"/>
      <c r="J128" s="234"/>
      <c r="K128" s="235"/>
      <c r="L128" s="235"/>
      <c r="M128" s="66"/>
      <c r="N128" s="66"/>
      <c r="O128" s="67"/>
      <c r="P128" s="68"/>
      <c r="Q128" s="54"/>
      <c r="R128" s="259"/>
      <c r="S128" s="271"/>
      <c r="T128" s="271"/>
      <c r="U128" s="271"/>
      <c r="V128" s="278"/>
      <c r="W128" s="271"/>
      <c r="X128" s="271"/>
      <c r="Y128" s="271"/>
      <c r="Z128" s="278"/>
      <c r="AA128" s="271"/>
      <c r="AB128" s="271"/>
      <c r="AC128" s="271"/>
      <c r="AD128" s="260"/>
      <c r="AE128" s="260"/>
      <c r="AF128" s="271"/>
      <c r="AG128" s="271"/>
    </row>
    <row r="129" spans="1:33" s="40" customFormat="1" ht="39.950000000000003" customHeight="1" x14ac:dyDescent="0.2">
      <c r="A129" s="54">
        <v>124</v>
      </c>
      <c r="B129" s="63"/>
      <c r="C129" s="63"/>
      <c r="D129" s="63"/>
      <c r="E129" s="233"/>
      <c r="F129" s="63"/>
      <c r="G129" s="63"/>
      <c r="H129" s="230"/>
      <c r="I129" s="340"/>
      <c r="J129" s="234"/>
      <c r="K129" s="235"/>
      <c r="L129" s="235"/>
      <c r="M129" s="66"/>
      <c r="N129" s="66"/>
      <c r="O129" s="67"/>
      <c r="P129" s="68"/>
      <c r="Q129" s="54"/>
      <c r="R129" s="259"/>
      <c r="S129" s="271"/>
      <c r="T129" s="271"/>
      <c r="U129" s="271"/>
      <c r="V129" s="278"/>
      <c r="W129" s="271"/>
      <c r="X129" s="271"/>
      <c r="Y129" s="271"/>
      <c r="Z129" s="278"/>
      <c r="AA129" s="271"/>
      <c r="AB129" s="271"/>
      <c r="AC129" s="271"/>
      <c r="AD129" s="260"/>
      <c r="AE129" s="260"/>
      <c r="AF129" s="271"/>
      <c r="AG129" s="271"/>
    </row>
    <row r="130" spans="1:33" s="40" customFormat="1" ht="39.950000000000003" customHeight="1" x14ac:dyDescent="0.2">
      <c r="A130" s="54">
        <v>125</v>
      </c>
      <c r="B130" s="63"/>
      <c r="C130" s="63"/>
      <c r="D130" s="63"/>
      <c r="E130" s="233"/>
      <c r="F130" s="63"/>
      <c r="G130" s="63"/>
      <c r="H130" s="230"/>
      <c r="I130" s="340"/>
      <c r="J130" s="234"/>
      <c r="K130" s="235"/>
      <c r="L130" s="235"/>
      <c r="M130" s="66"/>
      <c r="N130" s="66"/>
      <c r="O130" s="67"/>
      <c r="P130" s="68"/>
      <c r="Q130" s="54"/>
      <c r="R130" s="259"/>
      <c r="S130" s="271"/>
      <c r="T130" s="271"/>
      <c r="U130" s="271"/>
      <c r="V130" s="278"/>
      <c r="W130" s="271"/>
      <c r="X130" s="271"/>
      <c r="Y130" s="271"/>
      <c r="Z130" s="278"/>
      <c r="AA130" s="271"/>
      <c r="AB130" s="271"/>
      <c r="AC130" s="271"/>
      <c r="AD130" s="260"/>
      <c r="AE130" s="260"/>
      <c r="AF130" s="271"/>
      <c r="AG130" s="271"/>
    </row>
    <row r="131" spans="1:33" s="40" customFormat="1" ht="39.950000000000003" customHeight="1" x14ac:dyDescent="0.2">
      <c r="A131" s="54">
        <v>126</v>
      </c>
      <c r="B131" s="63"/>
      <c r="C131" s="63"/>
      <c r="D131" s="63"/>
      <c r="E131" s="233"/>
      <c r="F131" s="63"/>
      <c r="G131" s="63"/>
      <c r="H131" s="230"/>
      <c r="I131" s="340"/>
      <c r="J131" s="234"/>
      <c r="K131" s="235"/>
      <c r="L131" s="235"/>
      <c r="M131" s="66"/>
      <c r="N131" s="66"/>
      <c r="O131" s="67"/>
      <c r="P131" s="68"/>
      <c r="Q131" s="54"/>
      <c r="R131" s="259"/>
      <c r="S131" s="271"/>
      <c r="T131" s="271"/>
      <c r="U131" s="271"/>
      <c r="V131" s="278"/>
      <c r="W131" s="271"/>
      <c r="X131" s="271"/>
      <c r="Y131" s="271"/>
      <c r="Z131" s="278"/>
      <c r="AA131" s="271"/>
      <c r="AB131" s="271"/>
      <c r="AC131" s="271"/>
      <c r="AD131" s="260"/>
      <c r="AE131" s="260"/>
      <c r="AF131" s="271"/>
      <c r="AG131" s="271"/>
    </row>
    <row r="132" spans="1:33" s="40" customFormat="1" ht="39.950000000000003" customHeight="1" x14ac:dyDescent="0.2">
      <c r="A132" s="54">
        <v>127</v>
      </c>
      <c r="B132" s="63"/>
      <c r="C132" s="63"/>
      <c r="D132" s="63"/>
      <c r="E132" s="233"/>
      <c r="F132" s="63"/>
      <c r="G132" s="63"/>
      <c r="H132" s="230"/>
      <c r="I132" s="340"/>
      <c r="J132" s="234"/>
      <c r="K132" s="235"/>
      <c r="L132" s="235"/>
      <c r="M132" s="66"/>
      <c r="N132" s="66"/>
      <c r="O132" s="67"/>
      <c r="P132" s="68"/>
      <c r="Q132" s="54"/>
      <c r="R132" s="259"/>
      <c r="S132" s="271"/>
      <c r="T132" s="271"/>
      <c r="U132" s="271"/>
      <c r="V132" s="278"/>
      <c r="W132" s="271"/>
      <c r="X132" s="271"/>
      <c r="Y132" s="271"/>
      <c r="Z132" s="278"/>
      <c r="AA132" s="271"/>
      <c r="AB132" s="271"/>
      <c r="AC132" s="271"/>
      <c r="AD132" s="260"/>
      <c r="AE132" s="260"/>
      <c r="AF132" s="271"/>
      <c r="AG132" s="271"/>
    </row>
    <row r="133" spans="1:33" s="40" customFormat="1" ht="39.950000000000003" customHeight="1" x14ac:dyDescent="0.2">
      <c r="A133" s="54">
        <v>128</v>
      </c>
      <c r="B133" s="63"/>
      <c r="C133" s="63"/>
      <c r="D133" s="63"/>
      <c r="E133" s="233"/>
      <c r="F133" s="63"/>
      <c r="G133" s="63"/>
      <c r="H133" s="230"/>
      <c r="I133" s="340"/>
      <c r="J133" s="234"/>
      <c r="K133" s="235"/>
      <c r="L133" s="235"/>
      <c r="M133" s="66"/>
      <c r="N133" s="66"/>
      <c r="O133" s="67"/>
      <c r="P133" s="68"/>
      <c r="Q133" s="54"/>
      <c r="R133" s="259"/>
      <c r="S133" s="271"/>
      <c r="T133" s="271"/>
      <c r="U133" s="271"/>
      <c r="V133" s="278"/>
      <c r="W133" s="271"/>
      <c r="X133" s="271"/>
      <c r="Y133" s="271"/>
      <c r="Z133" s="278"/>
      <c r="AA133" s="271"/>
      <c r="AB133" s="271"/>
      <c r="AC133" s="271"/>
      <c r="AD133" s="260"/>
      <c r="AE133" s="260"/>
      <c r="AF133" s="271"/>
      <c r="AG133" s="271"/>
    </row>
    <row r="134" spans="1:33" s="40" customFormat="1" ht="39.950000000000003" customHeight="1" x14ac:dyDescent="0.2">
      <c r="A134" s="54">
        <v>129</v>
      </c>
      <c r="B134" s="63"/>
      <c r="C134" s="63"/>
      <c r="D134" s="63"/>
      <c r="E134" s="233"/>
      <c r="F134" s="63"/>
      <c r="G134" s="63"/>
      <c r="H134" s="230"/>
      <c r="I134" s="340"/>
      <c r="J134" s="234"/>
      <c r="K134" s="235"/>
      <c r="L134" s="235"/>
      <c r="M134" s="66"/>
      <c r="N134" s="66"/>
      <c r="O134" s="67"/>
      <c r="P134" s="68"/>
      <c r="Q134" s="54"/>
      <c r="R134" s="259"/>
      <c r="S134" s="271"/>
      <c r="T134" s="271"/>
      <c r="U134" s="271"/>
      <c r="V134" s="278"/>
      <c r="W134" s="271"/>
      <c r="X134" s="271"/>
      <c r="Y134" s="271"/>
      <c r="Z134" s="278"/>
      <c r="AA134" s="271"/>
      <c r="AB134" s="271"/>
      <c r="AC134" s="271"/>
      <c r="AD134" s="260"/>
      <c r="AE134" s="260"/>
      <c r="AF134" s="271"/>
      <c r="AG134" s="271"/>
    </row>
    <row r="135" spans="1:33" s="40" customFormat="1" ht="39.950000000000003" customHeight="1" x14ac:dyDescent="0.2">
      <c r="A135" s="54">
        <v>130</v>
      </c>
      <c r="B135" s="63"/>
      <c r="C135" s="63"/>
      <c r="D135" s="63"/>
      <c r="E135" s="233"/>
      <c r="F135" s="63"/>
      <c r="G135" s="63"/>
      <c r="H135" s="230"/>
      <c r="I135" s="340"/>
      <c r="J135" s="234"/>
      <c r="K135" s="235"/>
      <c r="L135" s="235"/>
      <c r="M135" s="66"/>
      <c r="N135" s="66"/>
      <c r="O135" s="67"/>
      <c r="P135" s="68"/>
      <c r="Q135" s="54"/>
      <c r="R135" s="259"/>
      <c r="S135" s="271"/>
      <c r="T135" s="271"/>
      <c r="U135" s="271"/>
      <c r="V135" s="278"/>
      <c r="W135" s="271"/>
      <c r="X135" s="271"/>
      <c r="Y135" s="271"/>
      <c r="Z135" s="278"/>
      <c r="AA135" s="271"/>
      <c r="AB135" s="271"/>
      <c r="AC135" s="271"/>
      <c r="AD135" s="260"/>
      <c r="AE135" s="260"/>
      <c r="AF135" s="271"/>
      <c r="AG135" s="271"/>
    </row>
    <row r="136" spans="1:33" s="40" customFormat="1" ht="39.950000000000003" customHeight="1" x14ac:dyDescent="0.2">
      <c r="A136" s="54">
        <v>131</v>
      </c>
      <c r="B136" s="63"/>
      <c r="C136" s="63"/>
      <c r="D136" s="63"/>
      <c r="E136" s="233"/>
      <c r="F136" s="63"/>
      <c r="G136" s="63"/>
      <c r="H136" s="230"/>
      <c r="I136" s="340"/>
      <c r="J136" s="234"/>
      <c r="K136" s="235"/>
      <c r="L136" s="235"/>
      <c r="M136" s="66"/>
      <c r="N136" s="66"/>
      <c r="O136" s="67"/>
      <c r="P136" s="68"/>
      <c r="Q136" s="54"/>
      <c r="R136" s="259"/>
      <c r="S136" s="271"/>
      <c r="T136" s="271"/>
      <c r="U136" s="271"/>
      <c r="V136" s="278"/>
      <c r="W136" s="271"/>
      <c r="X136" s="271"/>
      <c r="Y136" s="271"/>
      <c r="Z136" s="278"/>
      <c r="AA136" s="271"/>
      <c r="AB136" s="271"/>
      <c r="AC136" s="271"/>
      <c r="AD136" s="260"/>
      <c r="AE136" s="260"/>
      <c r="AF136" s="271"/>
      <c r="AG136" s="271"/>
    </row>
    <row r="137" spans="1:33" s="40" customFormat="1" ht="39.950000000000003" customHeight="1" x14ac:dyDescent="0.2">
      <c r="A137" s="54">
        <v>132</v>
      </c>
      <c r="B137" s="63"/>
      <c r="C137" s="63"/>
      <c r="D137" s="63"/>
      <c r="E137" s="233"/>
      <c r="F137" s="63"/>
      <c r="G137" s="63"/>
      <c r="H137" s="230"/>
      <c r="I137" s="340"/>
      <c r="J137" s="234"/>
      <c r="K137" s="235"/>
      <c r="L137" s="235"/>
      <c r="M137" s="66"/>
      <c r="N137" s="66"/>
      <c r="O137" s="67"/>
      <c r="P137" s="68"/>
      <c r="Q137" s="54"/>
      <c r="R137" s="259"/>
      <c r="S137" s="271"/>
      <c r="T137" s="271"/>
      <c r="U137" s="271"/>
      <c r="V137" s="278"/>
      <c r="W137" s="271"/>
      <c r="X137" s="271"/>
      <c r="Y137" s="271"/>
      <c r="Z137" s="278"/>
      <c r="AA137" s="271"/>
      <c r="AB137" s="271"/>
      <c r="AC137" s="271"/>
      <c r="AD137" s="260"/>
      <c r="AE137" s="260"/>
      <c r="AF137" s="271"/>
      <c r="AG137" s="271"/>
    </row>
    <row r="138" spans="1:33" s="40" customFormat="1" ht="39.950000000000003" customHeight="1" x14ac:dyDescent="0.2">
      <c r="A138" s="54">
        <v>133</v>
      </c>
      <c r="B138" s="63"/>
      <c r="C138" s="69"/>
      <c r="D138" s="69"/>
      <c r="E138" s="233"/>
      <c r="F138" s="63"/>
      <c r="G138" s="63"/>
      <c r="H138" s="230"/>
      <c r="I138" s="340"/>
      <c r="J138" s="234"/>
      <c r="K138" s="235"/>
      <c r="L138" s="235"/>
      <c r="M138" s="66"/>
      <c r="N138" s="66"/>
      <c r="O138" s="67"/>
      <c r="P138" s="68"/>
      <c r="Q138" s="54"/>
      <c r="R138" s="259"/>
      <c r="S138" s="271"/>
      <c r="T138" s="271"/>
      <c r="U138" s="271"/>
      <c r="V138" s="278"/>
      <c r="W138" s="271"/>
      <c r="X138" s="271"/>
      <c r="Y138" s="271"/>
      <c r="Z138" s="278"/>
      <c r="AA138" s="271"/>
      <c r="AB138" s="271"/>
      <c r="AC138" s="271"/>
      <c r="AD138" s="260"/>
      <c r="AE138" s="260"/>
      <c r="AF138" s="271"/>
      <c r="AG138" s="271"/>
    </row>
    <row r="139" spans="1:33" s="40" customFormat="1" ht="39.950000000000003" customHeight="1" x14ac:dyDescent="0.2">
      <c r="A139" s="54">
        <v>134</v>
      </c>
      <c r="B139" s="63"/>
      <c r="C139" s="63"/>
      <c r="D139" s="63"/>
      <c r="E139" s="233"/>
      <c r="F139" s="63"/>
      <c r="G139" s="63"/>
      <c r="H139" s="230"/>
      <c r="I139" s="340"/>
      <c r="J139" s="234"/>
      <c r="K139" s="235"/>
      <c r="L139" s="235"/>
      <c r="M139" s="66"/>
      <c r="N139" s="66"/>
      <c r="O139" s="67"/>
      <c r="P139" s="68"/>
      <c r="Q139" s="54"/>
      <c r="R139" s="259"/>
      <c r="S139" s="271"/>
      <c r="T139" s="271"/>
      <c r="U139" s="271"/>
      <c r="V139" s="278"/>
      <c r="W139" s="271"/>
      <c r="X139" s="271"/>
      <c r="Y139" s="271"/>
      <c r="Z139" s="278"/>
      <c r="AA139" s="271"/>
      <c r="AB139" s="271"/>
      <c r="AC139" s="271"/>
      <c r="AD139" s="260"/>
      <c r="AE139" s="260"/>
      <c r="AF139" s="271"/>
      <c r="AG139" s="271"/>
    </row>
    <row r="140" spans="1:33" s="40" customFormat="1" ht="39.950000000000003" customHeight="1" x14ac:dyDescent="0.2">
      <c r="A140" s="54">
        <v>135</v>
      </c>
      <c r="B140" s="63"/>
      <c r="C140" s="63"/>
      <c r="D140" s="63"/>
      <c r="E140" s="233"/>
      <c r="F140" s="63"/>
      <c r="G140" s="63"/>
      <c r="H140" s="230"/>
      <c r="I140" s="340"/>
      <c r="J140" s="234"/>
      <c r="K140" s="235"/>
      <c r="L140" s="235"/>
      <c r="M140" s="66"/>
      <c r="N140" s="66"/>
      <c r="O140" s="67"/>
      <c r="P140" s="68"/>
      <c r="Q140" s="54"/>
      <c r="R140" s="259"/>
      <c r="S140" s="271"/>
      <c r="T140" s="271"/>
      <c r="U140" s="271"/>
      <c r="V140" s="278"/>
      <c r="W140" s="271"/>
      <c r="X140" s="271"/>
      <c r="Y140" s="271"/>
      <c r="Z140" s="278"/>
      <c r="AA140" s="271"/>
      <c r="AB140" s="271"/>
      <c r="AC140" s="271"/>
      <c r="AD140" s="260"/>
      <c r="AE140" s="260"/>
      <c r="AF140" s="271"/>
      <c r="AG140" s="271"/>
    </row>
    <row r="141" spans="1:33" s="40" customFormat="1" ht="39.950000000000003" customHeight="1" x14ac:dyDescent="0.2">
      <c r="A141" s="54">
        <v>136</v>
      </c>
      <c r="B141" s="63"/>
      <c r="C141" s="63"/>
      <c r="D141" s="63"/>
      <c r="E141" s="233"/>
      <c r="F141" s="63"/>
      <c r="G141" s="63"/>
      <c r="H141" s="230"/>
      <c r="I141" s="340"/>
      <c r="J141" s="234"/>
      <c r="K141" s="235"/>
      <c r="L141" s="235"/>
      <c r="M141" s="66"/>
      <c r="N141" s="66"/>
      <c r="O141" s="67"/>
      <c r="P141" s="68"/>
      <c r="Q141" s="54"/>
      <c r="R141" s="259"/>
      <c r="S141" s="271"/>
      <c r="T141" s="271"/>
      <c r="U141" s="271"/>
      <c r="V141" s="278"/>
      <c r="W141" s="271"/>
      <c r="X141" s="271"/>
      <c r="Y141" s="271"/>
      <c r="Z141" s="278"/>
      <c r="AA141" s="271"/>
      <c r="AB141" s="271"/>
      <c r="AC141" s="271"/>
      <c r="AD141" s="260"/>
      <c r="AE141" s="260"/>
      <c r="AF141" s="271"/>
      <c r="AG141" s="271"/>
    </row>
    <row r="142" spans="1:33" s="40" customFormat="1" ht="39.950000000000003" customHeight="1" x14ac:dyDescent="0.2">
      <c r="A142" s="54">
        <v>137</v>
      </c>
      <c r="B142" s="63"/>
      <c r="C142" s="63"/>
      <c r="D142" s="63"/>
      <c r="E142" s="233"/>
      <c r="F142" s="63"/>
      <c r="G142" s="63"/>
      <c r="H142" s="230"/>
      <c r="I142" s="340"/>
      <c r="J142" s="234"/>
      <c r="K142" s="235"/>
      <c r="L142" s="235"/>
      <c r="M142" s="66"/>
      <c r="N142" s="66"/>
      <c r="O142" s="67"/>
      <c r="P142" s="68"/>
      <c r="Q142" s="54"/>
      <c r="R142" s="259"/>
      <c r="S142" s="271"/>
      <c r="T142" s="271"/>
      <c r="U142" s="271"/>
      <c r="V142" s="278"/>
      <c r="W142" s="271"/>
      <c r="X142" s="271"/>
      <c r="Y142" s="271"/>
      <c r="Z142" s="278"/>
      <c r="AA142" s="271"/>
      <c r="AB142" s="271"/>
      <c r="AC142" s="271"/>
      <c r="AD142" s="260"/>
      <c r="AE142" s="260"/>
      <c r="AF142" s="271"/>
      <c r="AG142" s="271"/>
    </row>
    <row r="143" spans="1:33" s="40" customFormat="1" ht="39.950000000000003" customHeight="1" x14ac:dyDescent="0.2">
      <c r="A143" s="54">
        <v>138</v>
      </c>
      <c r="B143" s="63"/>
      <c r="C143" s="63"/>
      <c r="D143" s="63"/>
      <c r="E143" s="233"/>
      <c r="F143" s="63"/>
      <c r="G143" s="63"/>
      <c r="H143" s="230"/>
      <c r="I143" s="340"/>
      <c r="J143" s="234"/>
      <c r="K143" s="235"/>
      <c r="L143" s="235"/>
      <c r="M143" s="66"/>
      <c r="N143" s="66"/>
      <c r="O143" s="67"/>
      <c r="P143" s="68"/>
      <c r="Q143" s="54"/>
      <c r="R143" s="259"/>
      <c r="S143" s="271"/>
      <c r="T143" s="271"/>
      <c r="U143" s="271"/>
      <c r="V143" s="278"/>
      <c r="W143" s="271"/>
      <c r="X143" s="271"/>
      <c r="Y143" s="271"/>
      <c r="Z143" s="278"/>
      <c r="AA143" s="271"/>
      <c r="AB143" s="271"/>
      <c r="AC143" s="271"/>
      <c r="AD143" s="260"/>
      <c r="AE143" s="260"/>
      <c r="AF143" s="271"/>
      <c r="AG143" s="271"/>
    </row>
    <row r="144" spans="1:33" s="40" customFormat="1" ht="39.950000000000003" customHeight="1" x14ac:dyDescent="0.2">
      <c r="A144" s="54">
        <v>139</v>
      </c>
      <c r="B144" s="63"/>
      <c r="C144" s="63"/>
      <c r="D144" s="63"/>
      <c r="E144" s="233"/>
      <c r="F144" s="63"/>
      <c r="G144" s="63"/>
      <c r="H144" s="230"/>
      <c r="I144" s="340"/>
      <c r="J144" s="234"/>
      <c r="K144" s="235"/>
      <c r="L144" s="235"/>
      <c r="M144" s="66"/>
      <c r="N144" s="66"/>
      <c r="O144" s="67"/>
      <c r="P144" s="68"/>
      <c r="Q144" s="54"/>
      <c r="R144" s="259"/>
      <c r="S144" s="271"/>
      <c r="T144" s="271"/>
      <c r="U144" s="271"/>
      <c r="V144" s="278"/>
      <c r="W144" s="271"/>
      <c r="X144" s="271"/>
      <c r="Y144" s="271"/>
      <c r="Z144" s="278"/>
      <c r="AA144" s="271"/>
      <c r="AB144" s="271"/>
      <c r="AC144" s="271"/>
      <c r="AD144" s="260"/>
      <c r="AE144" s="260"/>
      <c r="AF144" s="271"/>
      <c r="AG144" s="271"/>
    </row>
    <row r="145" spans="1:33" s="40" customFormat="1" ht="39.950000000000003" customHeight="1" x14ac:dyDescent="0.2">
      <c r="A145" s="54">
        <v>140</v>
      </c>
      <c r="B145" s="63"/>
      <c r="C145" s="63"/>
      <c r="D145" s="63"/>
      <c r="E145" s="233"/>
      <c r="F145" s="63"/>
      <c r="G145" s="63"/>
      <c r="H145" s="230"/>
      <c r="I145" s="340"/>
      <c r="J145" s="234"/>
      <c r="K145" s="235"/>
      <c r="L145" s="235"/>
      <c r="M145" s="66"/>
      <c r="N145" s="66"/>
      <c r="O145" s="67"/>
      <c r="P145" s="68"/>
      <c r="Q145" s="54"/>
      <c r="R145" s="259"/>
      <c r="S145" s="271"/>
      <c r="T145" s="271"/>
      <c r="U145" s="271"/>
      <c r="V145" s="278"/>
      <c r="W145" s="271"/>
      <c r="X145" s="271"/>
      <c r="Y145" s="271"/>
      <c r="Z145" s="278"/>
      <c r="AA145" s="271"/>
      <c r="AB145" s="271"/>
      <c r="AC145" s="271"/>
      <c r="AD145" s="260"/>
      <c r="AE145" s="260"/>
      <c r="AF145" s="271"/>
      <c r="AG145" s="271"/>
    </row>
    <row r="146" spans="1:33" s="40" customFormat="1" ht="39.950000000000003" customHeight="1" x14ac:dyDescent="0.2">
      <c r="A146" s="54">
        <v>141</v>
      </c>
      <c r="B146" s="63"/>
      <c r="C146" s="63"/>
      <c r="D146" s="63"/>
      <c r="E146" s="233"/>
      <c r="F146" s="63"/>
      <c r="G146" s="63"/>
      <c r="H146" s="230"/>
      <c r="I146" s="340"/>
      <c r="J146" s="234"/>
      <c r="K146" s="235"/>
      <c r="L146" s="235"/>
      <c r="M146" s="66"/>
      <c r="N146" s="66"/>
      <c r="O146" s="67"/>
      <c r="P146" s="68"/>
      <c r="Q146" s="54"/>
      <c r="R146" s="259"/>
      <c r="S146" s="271"/>
      <c r="T146" s="271"/>
      <c r="U146" s="271"/>
      <c r="V146" s="278"/>
      <c r="W146" s="271"/>
      <c r="X146" s="271"/>
      <c r="Y146" s="271"/>
      <c r="Z146" s="278"/>
      <c r="AA146" s="271"/>
      <c r="AB146" s="271"/>
      <c r="AC146" s="271"/>
      <c r="AD146" s="260"/>
      <c r="AE146" s="260"/>
      <c r="AF146" s="271"/>
      <c r="AG146" s="271"/>
    </row>
    <row r="147" spans="1:33" s="40" customFormat="1" ht="39.950000000000003" customHeight="1" x14ac:dyDescent="0.2">
      <c r="A147" s="54">
        <v>142</v>
      </c>
      <c r="B147" s="63"/>
      <c r="C147" s="63"/>
      <c r="D147" s="63"/>
      <c r="E147" s="233"/>
      <c r="F147" s="63"/>
      <c r="G147" s="63"/>
      <c r="H147" s="230"/>
      <c r="I147" s="340"/>
      <c r="J147" s="234"/>
      <c r="K147" s="235"/>
      <c r="L147" s="235"/>
      <c r="M147" s="66"/>
      <c r="N147" s="66"/>
      <c r="O147" s="67"/>
      <c r="P147" s="68"/>
      <c r="Q147" s="54"/>
      <c r="R147" s="259"/>
      <c r="S147" s="271"/>
      <c r="T147" s="271"/>
      <c r="U147" s="271"/>
      <c r="V147" s="278"/>
      <c r="W147" s="271"/>
      <c r="X147" s="271"/>
      <c r="Y147" s="271"/>
      <c r="Z147" s="278"/>
      <c r="AA147" s="271"/>
      <c r="AB147" s="271"/>
      <c r="AC147" s="271"/>
      <c r="AD147" s="260"/>
      <c r="AE147" s="260"/>
      <c r="AF147" s="271"/>
      <c r="AG147" s="271"/>
    </row>
    <row r="148" spans="1:33" s="40" customFormat="1" ht="39.950000000000003" customHeight="1" x14ac:dyDescent="0.2">
      <c r="A148" s="54">
        <v>143</v>
      </c>
      <c r="B148" s="63"/>
      <c r="C148" s="63"/>
      <c r="D148" s="63"/>
      <c r="E148" s="233"/>
      <c r="F148" s="63"/>
      <c r="G148" s="63"/>
      <c r="H148" s="230"/>
      <c r="I148" s="340"/>
      <c r="J148" s="234"/>
      <c r="K148" s="235"/>
      <c r="L148" s="235"/>
      <c r="M148" s="66"/>
      <c r="N148" s="66"/>
      <c r="O148" s="67"/>
      <c r="P148" s="68"/>
      <c r="Q148" s="54"/>
      <c r="R148" s="259"/>
      <c r="S148" s="271"/>
      <c r="T148" s="271"/>
      <c r="U148" s="271"/>
      <c r="V148" s="278"/>
      <c r="W148" s="271"/>
      <c r="X148" s="271"/>
      <c r="Y148" s="271"/>
      <c r="Z148" s="278"/>
      <c r="AA148" s="271"/>
      <c r="AB148" s="271"/>
      <c r="AC148" s="271"/>
      <c r="AD148" s="260"/>
      <c r="AE148" s="260"/>
      <c r="AF148" s="271"/>
      <c r="AG148" s="271"/>
    </row>
    <row r="149" spans="1:33" s="40" customFormat="1" ht="39.950000000000003" customHeight="1" x14ac:dyDescent="0.2">
      <c r="A149" s="54">
        <v>144</v>
      </c>
      <c r="B149" s="63"/>
      <c r="C149" s="63"/>
      <c r="D149" s="63"/>
      <c r="E149" s="233"/>
      <c r="F149" s="63"/>
      <c r="G149" s="63"/>
      <c r="H149" s="230"/>
      <c r="I149" s="340"/>
      <c r="J149" s="234"/>
      <c r="K149" s="235"/>
      <c r="L149" s="235"/>
      <c r="M149" s="66"/>
      <c r="N149" s="66"/>
      <c r="O149" s="67"/>
      <c r="P149" s="68"/>
      <c r="Q149" s="54"/>
      <c r="R149" s="259"/>
      <c r="S149" s="271"/>
      <c r="T149" s="271"/>
      <c r="U149" s="271"/>
      <c r="V149" s="278"/>
      <c r="W149" s="271"/>
      <c r="X149" s="271"/>
      <c r="Y149" s="271"/>
      <c r="Z149" s="278"/>
      <c r="AA149" s="271"/>
      <c r="AB149" s="271"/>
      <c r="AC149" s="271"/>
      <c r="AD149" s="260"/>
      <c r="AE149" s="260"/>
      <c r="AF149" s="271"/>
      <c r="AG149" s="271"/>
    </row>
    <row r="150" spans="1:33" s="40" customFormat="1" ht="39.950000000000003" customHeight="1" x14ac:dyDescent="0.2">
      <c r="A150" s="54">
        <v>145</v>
      </c>
      <c r="B150" s="63"/>
      <c r="C150" s="63"/>
      <c r="D150" s="63"/>
      <c r="E150" s="233"/>
      <c r="F150" s="63"/>
      <c r="G150" s="63"/>
      <c r="H150" s="230"/>
      <c r="I150" s="340"/>
      <c r="J150" s="234"/>
      <c r="K150" s="235"/>
      <c r="L150" s="235"/>
      <c r="M150" s="66"/>
      <c r="N150" s="66"/>
      <c r="O150" s="67"/>
      <c r="P150" s="68"/>
      <c r="Q150" s="54"/>
      <c r="R150" s="259"/>
      <c r="S150" s="271"/>
      <c r="T150" s="271"/>
      <c r="U150" s="271"/>
      <c r="V150" s="278"/>
      <c r="W150" s="271"/>
      <c r="X150" s="271"/>
      <c r="Y150" s="271"/>
      <c r="Z150" s="278"/>
      <c r="AA150" s="271"/>
      <c r="AB150" s="271"/>
      <c r="AC150" s="271"/>
      <c r="AD150" s="260"/>
      <c r="AE150" s="260"/>
      <c r="AF150" s="271"/>
      <c r="AG150" s="271"/>
    </row>
    <row r="151" spans="1:33" s="40" customFormat="1" ht="39.950000000000003" customHeight="1" x14ac:dyDescent="0.2">
      <c r="A151" s="54">
        <v>146</v>
      </c>
      <c r="B151" s="63"/>
      <c r="C151" s="63"/>
      <c r="D151" s="63"/>
      <c r="E151" s="233"/>
      <c r="F151" s="63"/>
      <c r="G151" s="63"/>
      <c r="H151" s="230"/>
      <c r="I151" s="340"/>
      <c r="J151" s="234"/>
      <c r="K151" s="235"/>
      <c r="L151" s="235"/>
      <c r="M151" s="66"/>
      <c r="N151" s="66"/>
      <c r="O151" s="67"/>
      <c r="P151" s="68"/>
      <c r="Q151" s="54"/>
      <c r="R151" s="259"/>
      <c r="S151" s="271"/>
      <c r="T151" s="271"/>
      <c r="U151" s="271"/>
      <c r="V151" s="278"/>
      <c r="W151" s="271"/>
      <c r="X151" s="271"/>
      <c r="Y151" s="271"/>
      <c r="Z151" s="278"/>
      <c r="AA151" s="271"/>
      <c r="AB151" s="271"/>
      <c r="AC151" s="271"/>
      <c r="AD151" s="260"/>
      <c r="AE151" s="260"/>
      <c r="AF151" s="271"/>
      <c r="AG151" s="271"/>
    </row>
    <row r="152" spans="1:33" s="40" customFormat="1" ht="39.950000000000003" customHeight="1" x14ac:dyDescent="0.2">
      <c r="A152" s="54">
        <v>147</v>
      </c>
      <c r="B152" s="63"/>
      <c r="C152" s="63"/>
      <c r="D152" s="63"/>
      <c r="E152" s="233"/>
      <c r="F152" s="63"/>
      <c r="G152" s="63"/>
      <c r="H152" s="230"/>
      <c r="I152" s="340"/>
      <c r="J152" s="234"/>
      <c r="K152" s="235"/>
      <c r="L152" s="235"/>
      <c r="M152" s="66"/>
      <c r="N152" s="66"/>
      <c r="O152" s="67"/>
      <c r="P152" s="68"/>
      <c r="Q152" s="54"/>
      <c r="R152" s="259"/>
      <c r="S152" s="271"/>
      <c r="T152" s="271"/>
      <c r="U152" s="271"/>
      <c r="V152" s="278"/>
      <c r="W152" s="271"/>
      <c r="X152" s="271"/>
      <c r="Y152" s="271"/>
      <c r="Z152" s="278"/>
      <c r="AA152" s="271"/>
      <c r="AB152" s="271"/>
      <c r="AC152" s="271"/>
      <c r="AD152" s="260"/>
      <c r="AE152" s="260"/>
      <c r="AF152" s="271"/>
      <c r="AG152" s="271"/>
    </row>
    <row r="153" spans="1:33" s="40" customFormat="1" ht="39.950000000000003" customHeight="1" x14ac:dyDescent="0.2">
      <c r="A153" s="54">
        <v>148</v>
      </c>
      <c r="B153" s="63"/>
      <c r="C153" s="63"/>
      <c r="D153" s="63"/>
      <c r="E153" s="233"/>
      <c r="F153" s="63"/>
      <c r="G153" s="63"/>
      <c r="H153" s="230"/>
      <c r="I153" s="340"/>
      <c r="J153" s="234"/>
      <c r="K153" s="235"/>
      <c r="L153" s="235"/>
      <c r="M153" s="66"/>
      <c r="N153" s="66"/>
      <c r="O153" s="67"/>
      <c r="P153" s="68"/>
      <c r="Q153" s="54"/>
      <c r="R153" s="259"/>
      <c r="S153" s="271"/>
      <c r="T153" s="271"/>
      <c r="U153" s="271"/>
      <c r="V153" s="278"/>
      <c r="W153" s="271"/>
      <c r="X153" s="271"/>
      <c r="Y153" s="271"/>
      <c r="Z153" s="278"/>
      <c r="AA153" s="271"/>
      <c r="AB153" s="271"/>
      <c r="AC153" s="271"/>
      <c r="AD153" s="260"/>
      <c r="AE153" s="260"/>
      <c r="AF153" s="271"/>
      <c r="AG153" s="271"/>
    </row>
    <row r="154" spans="1:33" s="40" customFormat="1" ht="39.950000000000003" customHeight="1" x14ac:dyDescent="0.2">
      <c r="A154" s="54">
        <v>149</v>
      </c>
      <c r="B154" s="63"/>
      <c r="C154" s="63"/>
      <c r="D154" s="63"/>
      <c r="E154" s="233"/>
      <c r="F154" s="63"/>
      <c r="G154" s="63"/>
      <c r="H154" s="230"/>
      <c r="I154" s="340"/>
      <c r="J154" s="234"/>
      <c r="K154" s="235"/>
      <c r="L154" s="235"/>
      <c r="M154" s="66"/>
      <c r="N154" s="66"/>
      <c r="O154" s="67"/>
      <c r="P154" s="68"/>
      <c r="Q154" s="54"/>
      <c r="R154" s="259"/>
      <c r="S154" s="271"/>
      <c r="T154" s="271"/>
      <c r="U154" s="271"/>
      <c r="V154" s="278"/>
      <c r="W154" s="271"/>
      <c r="X154" s="271"/>
      <c r="Y154" s="271"/>
      <c r="Z154" s="278"/>
      <c r="AA154" s="271"/>
      <c r="AB154" s="271"/>
      <c r="AC154" s="271"/>
      <c r="AD154" s="260"/>
      <c r="AE154" s="260"/>
      <c r="AF154" s="271"/>
      <c r="AG154" s="271"/>
    </row>
    <row r="155" spans="1:33" s="40" customFormat="1" ht="39.950000000000003" customHeight="1" x14ac:dyDescent="0.2">
      <c r="A155" s="54">
        <v>150</v>
      </c>
      <c r="B155" s="63"/>
      <c r="C155" s="63"/>
      <c r="D155" s="63"/>
      <c r="E155" s="233"/>
      <c r="F155" s="63"/>
      <c r="G155" s="63"/>
      <c r="H155" s="230"/>
      <c r="I155" s="340"/>
      <c r="J155" s="234"/>
      <c r="K155" s="235"/>
      <c r="L155" s="235"/>
      <c r="M155" s="66"/>
      <c r="N155" s="66"/>
      <c r="O155" s="67"/>
      <c r="P155" s="68"/>
      <c r="Q155" s="54"/>
      <c r="R155" s="259"/>
      <c r="S155" s="271"/>
      <c r="T155" s="271"/>
      <c r="U155" s="271"/>
      <c r="V155" s="278"/>
      <c r="W155" s="271"/>
      <c r="X155" s="271"/>
      <c r="Y155" s="271"/>
      <c r="Z155" s="278"/>
      <c r="AA155" s="271"/>
      <c r="AB155" s="271"/>
      <c r="AC155" s="271"/>
      <c r="AD155" s="260"/>
      <c r="AE155" s="260"/>
      <c r="AF155" s="271"/>
      <c r="AG155" s="271"/>
    </row>
    <row r="156" spans="1:33" s="40" customFormat="1" ht="39.950000000000003" customHeight="1" x14ac:dyDescent="0.2">
      <c r="A156" s="54">
        <v>151</v>
      </c>
      <c r="B156" s="63"/>
      <c r="C156" s="63"/>
      <c r="D156" s="63"/>
      <c r="E156" s="233"/>
      <c r="F156" s="63"/>
      <c r="G156" s="63"/>
      <c r="H156" s="230"/>
      <c r="I156" s="340"/>
      <c r="J156" s="234"/>
      <c r="K156" s="235"/>
      <c r="L156" s="235"/>
      <c r="M156" s="66"/>
      <c r="N156" s="66"/>
      <c r="O156" s="67"/>
      <c r="P156" s="68"/>
      <c r="Q156" s="54"/>
      <c r="R156" s="259"/>
      <c r="S156" s="271"/>
      <c r="T156" s="271"/>
      <c r="U156" s="271"/>
      <c r="V156" s="278"/>
      <c r="W156" s="271"/>
      <c r="X156" s="271"/>
      <c r="Y156" s="271"/>
      <c r="Z156" s="278"/>
      <c r="AA156" s="271"/>
      <c r="AB156" s="271"/>
      <c r="AC156" s="271"/>
      <c r="AD156" s="260"/>
      <c r="AE156" s="260"/>
      <c r="AF156" s="271"/>
      <c r="AG156" s="271"/>
    </row>
    <row r="157" spans="1:33" s="40" customFormat="1" ht="39.950000000000003" customHeight="1" x14ac:dyDescent="0.2">
      <c r="A157" s="54">
        <v>152</v>
      </c>
      <c r="B157" s="63"/>
      <c r="C157" s="63"/>
      <c r="D157" s="63"/>
      <c r="E157" s="233"/>
      <c r="F157" s="63"/>
      <c r="G157" s="63"/>
      <c r="H157" s="230"/>
      <c r="I157" s="340"/>
      <c r="J157" s="234"/>
      <c r="K157" s="235"/>
      <c r="L157" s="235"/>
      <c r="M157" s="66"/>
      <c r="N157" s="66"/>
      <c r="O157" s="67"/>
      <c r="P157" s="68"/>
      <c r="Q157" s="54"/>
      <c r="R157" s="259"/>
      <c r="S157" s="271"/>
      <c r="T157" s="271"/>
      <c r="U157" s="271"/>
      <c r="V157" s="278"/>
      <c r="W157" s="271"/>
      <c r="X157" s="271"/>
      <c r="Y157" s="271"/>
      <c r="Z157" s="278"/>
      <c r="AA157" s="271"/>
      <c r="AB157" s="271"/>
      <c r="AC157" s="271"/>
      <c r="AD157" s="260"/>
      <c r="AE157" s="260"/>
      <c r="AF157" s="271"/>
      <c r="AG157" s="271"/>
    </row>
    <row r="158" spans="1:33" s="40" customFormat="1" ht="39.950000000000003" customHeight="1" x14ac:dyDescent="0.2">
      <c r="A158" s="54">
        <v>153</v>
      </c>
      <c r="B158" s="63"/>
      <c r="C158" s="63"/>
      <c r="D158" s="63"/>
      <c r="E158" s="233"/>
      <c r="F158" s="63"/>
      <c r="G158" s="63"/>
      <c r="H158" s="230"/>
      <c r="I158" s="340"/>
      <c r="J158" s="234"/>
      <c r="K158" s="235"/>
      <c r="L158" s="235"/>
      <c r="M158" s="66"/>
      <c r="N158" s="66"/>
      <c r="O158" s="67"/>
      <c r="P158" s="68"/>
      <c r="Q158" s="54"/>
      <c r="R158" s="259"/>
      <c r="S158" s="271"/>
      <c r="T158" s="271"/>
      <c r="U158" s="271"/>
      <c r="V158" s="278"/>
      <c r="W158" s="271"/>
      <c r="X158" s="271"/>
      <c r="Y158" s="271"/>
      <c r="Z158" s="278"/>
      <c r="AA158" s="271"/>
      <c r="AB158" s="271"/>
      <c r="AC158" s="271"/>
      <c r="AD158" s="260"/>
      <c r="AE158" s="260"/>
      <c r="AF158" s="271"/>
      <c r="AG158" s="271"/>
    </row>
    <row r="159" spans="1:33" s="40" customFormat="1" ht="39.950000000000003" customHeight="1" x14ac:dyDescent="0.2">
      <c r="A159" s="54">
        <v>154</v>
      </c>
      <c r="B159" s="63"/>
      <c r="C159" s="63"/>
      <c r="D159" s="63"/>
      <c r="E159" s="233"/>
      <c r="F159" s="63"/>
      <c r="G159" s="63"/>
      <c r="H159" s="230"/>
      <c r="I159" s="340"/>
      <c r="J159" s="234"/>
      <c r="K159" s="235"/>
      <c r="L159" s="235"/>
      <c r="M159" s="66"/>
      <c r="N159" s="66"/>
      <c r="O159" s="67"/>
      <c r="P159" s="68"/>
      <c r="Q159" s="54"/>
      <c r="R159" s="259"/>
      <c r="S159" s="271"/>
      <c r="T159" s="271"/>
      <c r="U159" s="271"/>
      <c r="V159" s="278"/>
      <c r="W159" s="271"/>
      <c r="X159" s="271"/>
      <c r="Y159" s="271"/>
      <c r="Z159" s="278"/>
      <c r="AA159" s="271"/>
      <c r="AB159" s="271"/>
      <c r="AC159" s="271"/>
      <c r="AD159" s="260"/>
      <c r="AE159" s="260"/>
      <c r="AF159" s="271"/>
      <c r="AG159" s="271"/>
    </row>
    <row r="160" spans="1:33" s="40" customFormat="1" ht="39.950000000000003" customHeight="1" x14ac:dyDescent="0.2">
      <c r="A160" s="54">
        <v>155</v>
      </c>
      <c r="B160" s="63"/>
      <c r="C160" s="63"/>
      <c r="D160" s="63"/>
      <c r="E160" s="233"/>
      <c r="F160" s="63"/>
      <c r="G160" s="63"/>
      <c r="H160" s="230"/>
      <c r="I160" s="340"/>
      <c r="J160" s="234"/>
      <c r="K160" s="235"/>
      <c r="L160" s="235"/>
      <c r="M160" s="66"/>
      <c r="N160" s="66"/>
      <c r="O160" s="67"/>
      <c r="P160" s="68"/>
      <c r="Q160" s="54"/>
      <c r="R160" s="259"/>
      <c r="S160" s="271"/>
      <c r="T160" s="271"/>
      <c r="U160" s="271"/>
      <c r="V160" s="278"/>
      <c r="W160" s="271"/>
      <c r="X160" s="271"/>
      <c r="Y160" s="271"/>
      <c r="Z160" s="278"/>
      <c r="AA160" s="271"/>
      <c r="AB160" s="271"/>
      <c r="AC160" s="271"/>
      <c r="AD160" s="260"/>
      <c r="AE160" s="260"/>
      <c r="AF160" s="271"/>
      <c r="AG160" s="271"/>
    </row>
    <row r="161" spans="1:33" s="40" customFormat="1" ht="39.950000000000003" customHeight="1" x14ac:dyDescent="0.2">
      <c r="A161" s="54">
        <v>156</v>
      </c>
      <c r="B161" s="63"/>
      <c r="C161" s="63"/>
      <c r="D161" s="63"/>
      <c r="E161" s="233"/>
      <c r="F161" s="63"/>
      <c r="G161" s="63"/>
      <c r="H161" s="230"/>
      <c r="I161" s="340"/>
      <c r="J161" s="234"/>
      <c r="K161" s="235"/>
      <c r="L161" s="235"/>
      <c r="M161" s="66"/>
      <c r="N161" s="66"/>
      <c r="O161" s="67"/>
      <c r="P161" s="68"/>
      <c r="Q161" s="54"/>
      <c r="R161" s="259"/>
      <c r="S161" s="271"/>
      <c r="T161" s="271"/>
      <c r="U161" s="271"/>
      <c r="V161" s="278"/>
      <c r="W161" s="271"/>
      <c r="X161" s="271"/>
      <c r="Y161" s="271"/>
      <c r="Z161" s="278"/>
      <c r="AA161" s="271"/>
      <c r="AB161" s="271"/>
      <c r="AC161" s="271"/>
      <c r="AD161" s="260"/>
      <c r="AE161" s="260"/>
      <c r="AF161" s="271"/>
      <c r="AG161" s="271"/>
    </row>
    <row r="162" spans="1:33" s="40" customFormat="1" ht="39.950000000000003" customHeight="1" x14ac:dyDescent="0.2">
      <c r="A162" s="54">
        <v>157</v>
      </c>
      <c r="B162" s="63"/>
      <c r="C162" s="63"/>
      <c r="D162" s="63"/>
      <c r="E162" s="233"/>
      <c r="F162" s="63"/>
      <c r="G162" s="63"/>
      <c r="H162" s="230"/>
      <c r="I162" s="340"/>
      <c r="J162" s="234"/>
      <c r="K162" s="235"/>
      <c r="L162" s="235"/>
      <c r="M162" s="66"/>
      <c r="N162" s="66"/>
      <c r="O162" s="67"/>
      <c r="P162" s="68"/>
      <c r="Q162" s="54"/>
      <c r="R162" s="259"/>
      <c r="S162" s="271"/>
      <c r="T162" s="271"/>
      <c r="U162" s="271"/>
      <c r="V162" s="278"/>
      <c r="W162" s="271"/>
      <c r="X162" s="271"/>
      <c r="Y162" s="271"/>
      <c r="Z162" s="278"/>
      <c r="AA162" s="271"/>
      <c r="AB162" s="271"/>
      <c r="AC162" s="271"/>
      <c r="AD162" s="260"/>
      <c r="AE162" s="260"/>
      <c r="AF162" s="271"/>
      <c r="AG162" s="271"/>
    </row>
    <row r="163" spans="1:33" s="40" customFormat="1" ht="39.950000000000003" customHeight="1" x14ac:dyDescent="0.2">
      <c r="A163" s="54">
        <v>158</v>
      </c>
      <c r="B163" s="63"/>
      <c r="C163" s="63"/>
      <c r="D163" s="63"/>
      <c r="E163" s="233"/>
      <c r="F163" s="63"/>
      <c r="G163" s="63"/>
      <c r="H163" s="230"/>
      <c r="I163" s="340"/>
      <c r="J163" s="234"/>
      <c r="K163" s="235"/>
      <c r="L163" s="235"/>
      <c r="M163" s="66"/>
      <c r="N163" s="66"/>
      <c r="O163" s="67"/>
      <c r="P163" s="68"/>
      <c r="Q163" s="54"/>
      <c r="R163" s="259"/>
      <c r="S163" s="271"/>
      <c r="T163" s="271"/>
      <c r="U163" s="271"/>
      <c r="V163" s="278"/>
      <c r="W163" s="271"/>
      <c r="X163" s="271"/>
      <c r="Y163" s="271"/>
      <c r="Z163" s="278"/>
      <c r="AA163" s="271"/>
      <c r="AB163" s="271"/>
      <c r="AC163" s="271"/>
      <c r="AD163" s="260"/>
      <c r="AE163" s="260"/>
      <c r="AF163" s="271"/>
      <c r="AG163" s="271"/>
    </row>
    <row r="164" spans="1:33" s="40" customFormat="1" ht="39.950000000000003" customHeight="1" x14ac:dyDescent="0.2">
      <c r="A164" s="54">
        <v>159</v>
      </c>
      <c r="B164" s="63"/>
      <c r="C164" s="63"/>
      <c r="D164" s="63"/>
      <c r="E164" s="233"/>
      <c r="F164" s="63"/>
      <c r="G164" s="63"/>
      <c r="H164" s="230"/>
      <c r="I164" s="340"/>
      <c r="J164" s="234"/>
      <c r="K164" s="235"/>
      <c r="L164" s="235"/>
      <c r="M164" s="66"/>
      <c r="N164" s="66"/>
      <c r="O164" s="67"/>
      <c r="P164" s="68"/>
      <c r="Q164" s="54"/>
      <c r="R164" s="259"/>
      <c r="S164" s="271"/>
      <c r="T164" s="271"/>
      <c r="U164" s="271"/>
      <c r="V164" s="278"/>
      <c r="W164" s="271"/>
      <c r="X164" s="271"/>
      <c r="Y164" s="271"/>
      <c r="Z164" s="278"/>
      <c r="AA164" s="271"/>
      <c r="AB164" s="271"/>
      <c r="AC164" s="271"/>
      <c r="AD164" s="260"/>
      <c r="AE164" s="260"/>
      <c r="AF164" s="271"/>
      <c r="AG164" s="271"/>
    </row>
    <row r="165" spans="1:33" s="40" customFormat="1" ht="39.950000000000003" customHeight="1" x14ac:dyDescent="0.2">
      <c r="A165" s="54">
        <v>160</v>
      </c>
      <c r="B165" s="63"/>
      <c r="C165" s="63"/>
      <c r="D165" s="63"/>
      <c r="E165" s="233"/>
      <c r="F165" s="63"/>
      <c r="G165" s="63"/>
      <c r="H165" s="230"/>
      <c r="I165" s="340"/>
      <c r="J165" s="234"/>
      <c r="K165" s="235"/>
      <c r="L165" s="235"/>
      <c r="M165" s="66"/>
      <c r="N165" s="66"/>
      <c r="O165" s="67"/>
      <c r="P165" s="68"/>
      <c r="Q165" s="54"/>
      <c r="R165" s="259"/>
      <c r="S165" s="271"/>
      <c r="T165" s="271"/>
      <c r="U165" s="271"/>
      <c r="V165" s="278"/>
      <c r="W165" s="271"/>
      <c r="X165" s="271"/>
      <c r="Y165" s="271"/>
      <c r="Z165" s="278"/>
      <c r="AA165" s="271"/>
      <c r="AB165" s="271"/>
      <c r="AC165" s="271"/>
      <c r="AD165" s="260"/>
      <c r="AE165" s="260"/>
      <c r="AF165" s="271"/>
      <c r="AG165" s="271"/>
    </row>
    <row r="166" spans="1:33" s="40" customFormat="1" ht="39.950000000000003" customHeight="1" x14ac:dyDescent="0.2">
      <c r="A166" s="54">
        <v>161</v>
      </c>
      <c r="B166" s="63"/>
      <c r="C166" s="63"/>
      <c r="D166" s="63"/>
      <c r="E166" s="233"/>
      <c r="F166" s="63"/>
      <c r="G166" s="63"/>
      <c r="H166" s="230"/>
      <c r="I166" s="340"/>
      <c r="J166" s="234"/>
      <c r="K166" s="235"/>
      <c r="L166" s="235"/>
      <c r="M166" s="66"/>
      <c r="N166" s="66"/>
      <c r="O166" s="67"/>
      <c r="P166" s="68"/>
      <c r="Q166" s="54"/>
      <c r="R166" s="259"/>
      <c r="S166" s="271"/>
      <c r="T166" s="271"/>
      <c r="U166" s="271"/>
      <c r="V166" s="278"/>
      <c r="W166" s="271"/>
      <c r="X166" s="271"/>
      <c r="Y166" s="271"/>
      <c r="Z166" s="278"/>
      <c r="AA166" s="271"/>
      <c r="AB166" s="271"/>
      <c r="AC166" s="271"/>
      <c r="AD166" s="260"/>
      <c r="AE166" s="260"/>
      <c r="AF166" s="271"/>
      <c r="AG166" s="271"/>
    </row>
    <row r="167" spans="1:33" s="40" customFormat="1" ht="39.950000000000003" customHeight="1" x14ac:dyDescent="0.2">
      <c r="A167" s="54">
        <v>162</v>
      </c>
      <c r="B167" s="63"/>
      <c r="C167" s="63"/>
      <c r="D167" s="63"/>
      <c r="E167" s="233"/>
      <c r="F167" s="63"/>
      <c r="G167" s="63"/>
      <c r="H167" s="230"/>
      <c r="I167" s="340"/>
      <c r="J167" s="234"/>
      <c r="K167" s="235"/>
      <c r="L167" s="235"/>
      <c r="M167" s="66"/>
      <c r="N167" s="66"/>
      <c r="O167" s="67"/>
      <c r="P167" s="68"/>
      <c r="Q167" s="54"/>
      <c r="R167" s="259"/>
      <c r="S167" s="271"/>
      <c r="T167" s="271"/>
      <c r="U167" s="271"/>
      <c r="V167" s="278"/>
      <c r="W167" s="271"/>
      <c r="X167" s="271"/>
      <c r="Y167" s="271"/>
      <c r="Z167" s="278"/>
      <c r="AA167" s="271"/>
      <c r="AB167" s="271"/>
      <c r="AC167" s="271"/>
      <c r="AD167" s="260"/>
      <c r="AE167" s="260"/>
      <c r="AF167" s="271"/>
      <c r="AG167" s="271"/>
    </row>
    <row r="168" spans="1:33" s="40" customFormat="1" ht="39.950000000000003" customHeight="1" x14ac:dyDescent="0.2">
      <c r="A168" s="54">
        <v>163</v>
      </c>
      <c r="B168" s="63"/>
      <c r="C168" s="63"/>
      <c r="D168" s="63"/>
      <c r="E168" s="233"/>
      <c r="F168" s="63"/>
      <c r="G168" s="63"/>
      <c r="H168" s="230"/>
      <c r="I168" s="340"/>
      <c r="J168" s="234"/>
      <c r="K168" s="235"/>
      <c r="L168" s="235"/>
      <c r="M168" s="66"/>
      <c r="N168" s="66"/>
      <c r="O168" s="67"/>
      <c r="P168" s="68"/>
      <c r="Q168" s="54"/>
      <c r="R168" s="259"/>
      <c r="S168" s="271"/>
      <c r="T168" s="271"/>
      <c r="U168" s="271"/>
      <c r="V168" s="278"/>
      <c r="W168" s="271"/>
      <c r="X168" s="271"/>
      <c r="Y168" s="271"/>
      <c r="Z168" s="278"/>
      <c r="AA168" s="271"/>
      <c r="AB168" s="271"/>
      <c r="AC168" s="271"/>
      <c r="AD168" s="260"/>
      <c r="AE168" s="260"/>
      <c r="AF168" s="271"/>
      <c r="AG168" s="271"/>
    </row>
    <row r="169" spans="1:33" s="40" customFormat="1" ht="39.950000000000003" customHeight="1" x14ac:dyDescent="0.2">
      <c r="A169" s="54">
        <v>164</v>
      </c>
      <c r="B169" s="63"/>
      <c r="C169" s="63"/>
      <c r="D169" s="63"/>
      <c r="E169" s="233"/>
      <c r="F169" s="63"/>
      <c r="G169" s="63"/>
      <c r="H169" s="230"/>
      <c r="I169" s="340"/>
      <c r="J169" s="234"/>
      <c r="K169" s="235"/>
      <c r="L169" s="235"/>
      <c r="M169" s="66"/>
      <c r="N169" s="66"/>
      <c r="O169" s="67"/>
      <c r="P169" s="68"/>
      <c r="Q169" s="54"/>
      <c r="R169" s="259"/>
      <c r="S169" s="271"/>
      <c r="T169" s="271"/>
      <c r="U169" s="271"/>
      <c r="V169" s="278"/>
      <c r="W169" s="271"/>
      <c r="X169" s="271"/>
      <c r="Y169" s="271"/>
      <c r="Z169" s="278"/>
      <c r="AA169" s="271"/>
      <c r="AB169" s="271"/>
      <c r="AC169" s="271"/>
      <c r="AD169" s="260"/>
      <c r="AE169" s="260"/>
      <c r="AF169" s="271"/>
      <c r="AG169" s="271"/>
    </row>
    <row r="170" spans="1:33" s="40" customFormat="1" ht="39.950000000000003" customHeight="1" x14ac:dyDescent="0.2">
      <c r="A170" s="54">
        <v>165</v>
      </c>
      <c r="B170" s="63"/>
      <c r="C170" s="63"/>
      <c r="D170" s="63"/>
      <c r="E170" s="233"/>
      <c r="F170" s="63"/>
      <c r="G170" s="63"/>
      <c r="H170" s="230"/>
      <c r="I170" s="340"/>
      <c r="J170" s="234"/>
      <c r="K170" s="235"/>
      <c r="L170" s="235"/>
      <c r="M170" s="66"/>
      <c r="N170" s="66"/>
      <c r="O170" s="67"/>
      <c r="P170" s="68"/>
      <c r="Q170" s="54"/>
      <c r="R170" s="259"/>
      <c r="S170" s="271"/>
      <c r="T170" s="271"/>
      <c r="U170" s="271"/>
      <c r="V170" s="278"/>
      <c r="W170" s="271"/>
      <c r="X170" s="271"/>
      <c r="Y170" s="271"/>
      <c r="Z170" s="278"/>
      <c r="AA170" s="271"/>
      <c r="AB170" s="271"/>
      <c r="AC170" s="271"/>
      <c r="AD170" s="260"/>
      <c r="AE170" s="260"/>
      <c r="AF170" s="271"/>
      <c r="AG170" s="271"/>
    </row>
    <row r="171" spans="1:33" s="40" customFormat="1" ht="39.950000000000003" customHeight="1" x14ac:dyDescent="0.2">
      <c r="A171" s="54">
        <v>166</v>
      </c>
      <c r="B171" s="63"/>
      <c r="C171" s="63"/>
      <c r="D171" s="63"/>
      <c r="E171" s="233"/>
      <c r="F171" s="63"/>
      <c r="G171" s="63"/>
      <c r="H171" s="230"/>
      <c r="I171" s="340"/>
      <c r="J171" s="234"/>
      <c r="K171" s="235"/>
      <c r="L171" s="235"/>
      <c r="M171" s="66"/>
      <c r="N171" s="66"/>
      <c r="O171" s="67"/>
      <c r="P171" s="68"/>
      <c r="Q171" s="54"/>
      <c r="R171" s="259"/>
      <c r="S171" s="271"/>
      <c r="T171" s="271"/>
      <c r="U171" s="271"/>
      <c r="V171" s="278"/>
      <c r="W171" s="271"/>
      <c r="X171" s="271"/>
      <c r="Y171" s="271"/>
      <c r="Z171" s="278"/>
      <c r="AA171" s="271"/>
      <c r="AB171" s="271"/>
      <c r="AC171" s="271"/>
      <c r="AD171" s="260"/>
      <c r="AE171" s="260"/>
      <c r="AF171" s="271"/>
      <c r="AG171" s="271"/>
    </row>
    <row r="172" spans="1:33" s="40" customFormat="1" ht="39.950000000000003" customHeight="1" x14ac:dyDescent="0.2">
      <c r="A172" s="54">
        <v>167</v>
      </c>
      <c r="B172" s="63"/>
      <c r="C172" s="63"/>
      <c r="D172" s="63"/>
      <c r="E172" s="233"/>
      <c r="F172" s="63"/>
      <c r="G172" s="63"/>
      <c r="H172" s="230"/>
      <c r="I172" s="340"/>
      <c r="J172" s="234"/>
      <c r="K172" s="235"/>
      <c r="L172" s="235"/>
      <c r="M172" s="66"/>
      <c r="N172" s="66"/>
      <c r="O172" s="67"/>
      <c r="P172" s="68"/>
      <c r="Q172" s="54"/>
      <c r="R172" s="259"/>
      <c r="S172" s="271"/>
      <c r="T172" s="271"/>
      <c r="U172" s="271"/>
      <c r="V172" s="278"/>
      <c r="W172" s="271"/>
      <c r="X172" s="271"/>
      <c r="Y172" s="271"/>
      <c r="Z172" s="278"/>
      <c r="AA172" s="271"/>
      <c r="AB172" s="271"/>
      <c r="AC172" s="271"/>
      <c r="AD172" s="260"/>
      <c r="AE172" s="260"/>
      <c r="AF172" s="271"/>
      <c r="AG172" s="271"/>
    </row>
    <row r="173" spans="1:33" s="40" customFormat="1" ht="39.950000000000003" customHeight="1" x14ac:dyDescent="0.2">
      <c r="A173" s="54">
        <v>168</v>
      </c>
      <c r="B173" s="63"/>
      <c r="C173" s="63"/>
      <c r="D173" s="63"/>
      <c r="E173" s="233"/>
      <c r="F173" s="63"/>
      <c r="G173" s="63"/>
      <c r="H173" s="230"/>
      <c r="I173" s="340"/>
      <c r="J173" s="234"/>
      <c r="K173" s="235"/>
      <c r="L173" s="235"/>
      <c r="M173" s="66"/>
      <c r="N173" s="66"/>
      <c r="O173" s="67"/>
      <c r="P173" s="68"/>
      <c r="Q173" s="54"/>
      <c r="R173" s="259"/>
      <c r="S173" s="271"/>
      <c r="T173" s="271"/>
      <c r="U173" s="271"/>
      <c r="V173" s="278"/>
      <c r="W173" s="271"/>
      <c r="X173" s="271"/>
      <c r="Y173" s="271"/>
      <c r="Z173" s="278"/>
      <c r="AA173" s="271"/>
      <c r="AB173" s="271"/>
      <c r="AC173" s="271"/>
      <c r="AD173" s="260"/>
      <c r="AE173" s="260"/>
      <c r="AF173" s="271"/>
      <c r="AG173" s="271"/>
    </row>
    <row r="174" spans="1:33" s="40" customFormat="1" ht="39.950000000000003" customHeight="1" x14ac:dyDescent="0.2">
      <c r="A174" s="54">
        <v>169</v>
      </c>
      <c r="B174" s="63"/>
      <c r="C174" s="63"/>
      <c r="D174" s="63"/>
      <c r="E174" s="233"/>
      <c r="F174" s="63"/>
      <c r="G174" s="63"/>
      <c r="H174" s="230"/>
      <c r="I174" s="340"/>
      <c r="J174" s="234"/>
      <c r="K174" s="235"/>
      <c r="L174" s="235"/>
      <c r="M174" s="66"/>
      <c r="N174" s="66"/>
      <c r="O174" s="67"/>
      <c r="P174" s="68"/>
      <c r="Q174" s="54"/>
      <c r="R174" s="259"/>
      <c r="S174" s="271"/>
      <c r="T174" s="271"/>
      <c r="U174" s="271"/>
      <c r="V174" s="278"/>
      <c r="W174" s="271"/>
      <c r="X174" s="271"/>
      <c r="Y174" s="271"/>
      <c r="Z174" s="278"/>
      <c r="AA174" s="271"/>
      <c r="AB174" s="271"/>
      <c r="AC174" s="271"/>
      <c r="AD174" s="260"/>
      <c r="AE174" s="260"/>
      <c r="AF174" s="271"/>
      <c r="AG174" s="271"/>
    </row>
    <row r="175" spans="1:33" s="40" customFormat="1" ht="39.950000000000003" customHeight="1" x14ac:dyDescent="0.2">
      <c r="A175" s="54">
        <v>170</v>
      </c>
      <c r="B175" s="63"/>
      <c r="C175" s="63"/>
      <c r="D175" s="63"/>
      <c r="E175" s="233"/>
      <c r="F175" s="63"/>
      <c r="G175" s="63"/>
      <c r="H175" s="230"/>
      <c r="I175" s="340"/>
      <c r="J175" s="234"/>
      <c r="K175" s="235"/>
      <c r="L175" s="235"/>
      <c r="M175" s="66"/>
      <c r="N175" s="66"/>
      <c r="O175" s="67"/>
      <c r="P175" s="68"/>
      <c r="Q175" s="54"/>
      <c r="R175" s="259"/>
      <c r="S175" s="271"/>
      <c r="T175" s="271"/>
      <c r="U175" s="271"/>
      <c r="V175" s="278"/>
      <c r="W175" s="271"/>
      <c r="X175" s="271"/>
      <c r="Y175" s="271"/>
      <c r="Z175" s="278"/>
      <c r="AA175" s="271"/>
      <c r="AB175" s="271"/>
      <c r="AC175" s="271"/>
      <c r="AD175" s="260"/>
      <c r="AE175" s="260"/>
      <c r="AF175" s="271"/>
      <c r="AG175" s="271"/>
    </row>
    <row r="176" spans="1:33" s="40" customFormat="1" ht="39.950000000000003" customHeight="1" x14ac:dyDescent="0.2">
      <c r="A176" s="54">
        <v>171</v>
      </c>
      <c r="B176" s="63"/>
      <c r="C176" s="63"/>
      <c r="D176" s="63"/>
      <c r="E176" s="233"/>
      <c r="F176" s="63"/>
      <c r="G176" s="63"/>
      <c r="H176" s="230"/>
      <c r="I176" s="340"/>
      <c r="J176" s="234"/>
      <c r="K176" s="235"/>
      <c r="L176" s="235"/>
      <c r="M176" s="66"/>
      <c r="N176" s="66"/>
      <c r="O176" s="67"/>
      <c r="P176" s="68"/>
      <c r="Q176" s="54"/>
      <c r="R176" s="259"/>
      <c r="S176" s="271"/>
      <c r="T176" s="271"/>
      <c r="U176" s="271"/>
      <c r="V176" s="278"/>
      <c r="W176" s="271"/>
      <c r="X176" s="271"/>
      <c r="Y176" s="271"/>
      <c r="Z176" s="278"/>
      <c r="AA176" s="271"/>
      <c r="AB176" s="271"/>
      <c r="AC176" s="271"/>
      <c r="AD176" s="260"/>
      <c r="AE176" s="260"/>
      <c r="AF176" s="271"/>
      <c r="AG176" s="271"/>
    </row>
    <row r="177" spans="1:33" s="40" customFormat="1" ht="39.950000000000003" customHeight="1" x14ac:dyDescent="0.2">
      <c r="A177" s="54">
        <v>172</v>
      </c>
      <c r="B177" s="63"/>
      <c r="C177" s="63"/>
      <c r="D177" s="63"/>
      <c r="E177" s="233"/>
      <c r="F177" s="63"/>
      <c r="G177" s="63"/>
      <c r="H177" s="230"/>
      <c r="I177" s="340"/>
      <c r="J177" s="234"/>
      <c r="K177" s="235"/>
      <c r="L177" s="235"/>
      <c r="M177" s="66"/>
      <c r="N177" s="66"/>
      <c r="O177" s="67"/>
      <c r="P177" s="68"/>
      <c r="Q177" s="54"/>
      <c r="R177" s="259"/>
      <c r="S177" s="271"/>
      <c r="T177" s="271"/>
      <c r="U177" s="271"/>
      <c r="V177" s="278"/>
      <c r="W177" s="271"/>
      <c r="X177" s="271"/>
      <c r="Y177" s="271"/>
      <c r="Z177" s="278"/>
      <c r="AA177" s="271"/>
      <c r="AB177" s="271"/>
      <c r="AC177" s="271"/>
      <c r="AD177" s="260"/>
      <c r="AE177" s="260"/>
      <c r="AF177" s="271"/>
      <c r="AG177" s="271"/>
    </row>
    <row r="178" spans="1:33" s="40" customFormat="1" ht="39.950000000000003" customHeight="1" x14ac:dyDescent="0.2">
      <c r="A178" s="54">
        <v>173</v>
      </c>
      <c r="B178" s="63"/>
      <c r="C178" s="63"/>
      <c r="D178" s="63"/>
      <c r="E178" s="233"/>
      <c r="F178" s="63"/>
      <c r="G178" s="63"/>
      <c r="H178" s="230"/>
      <c r="I178" s="340"/>
      <c r="J178" s="234"/>
      <c r="K178" s="235"/>
      <c r="L178" s="235"/>
      <c r="M178" s="66"/>
      <c r="N178" s="66"/>
      <c r="O178" s="67"/>
      <c r="P178" s="68"/>
      <c r="Q178" s="54"/>
      <c r="R178" s="259"/>
      <c r="S178" s="271"/>
      <c r="T178" s="271"/>
      <c r="U178" s="271"/>
      <c r="V178" s="278"/>
      <c r="W178" s="271"/>
      <c r="X178" s="271"/>
      <c r="Y178" s="271"/>
      <c r="Z178" s="278"/>
      <c r="AA178" s="271"/>
      <c r="AB178" s="271"/>
      <c r="AC178" s="271"/>
      <c r="AD178" s="260"/>
      <c r="AE178" s="260"/>
      <c r="AF178" s="271"/>
      <c r="AG178" s="271"/>
    </row>
    <row r="179" spans="1:33" s="40" customFormat="1" ht="39.950000000000003" customHeight="1" x14ac:dyDescent="0.2">
      <c r="A179" s="54">
        <v>174</v>
      </c>
      <c r="B179" s="63"/>
      <c r="C179" s="63"/>
      <c r="D179" s="63"/>
      <c r="E179" s="233"/>
      <c r="F179" s="63"/>
      <c r="G179" s="63"/>
      <c r="H179" s="230"/>
      <c r="I179" s="340"/>
      <c r="J179" s="234"/>
      <c r="K179" s="235"/>
      <c r="L179" s="235"/>
      <c r="M179" s="66"/>
      <c r="N179" s="66"/>
      <c r="O179" s="67"/>
      <c r="P179" s="68"/>
      <c r="Q179" s="54"/>
      <c r="R179" s="259"/>
      <c r="S179" s="271"/>
      <c r="T179" s="271"/>
      <c r="U179" s="271"/>
      <c r="V179" s="278"/>
      <c r="W179" s="271"/>
      <c r="X179" s="271"/>
      <c r="Y179" s="271"/>
      <c r="Z179" s="278"/>
      <c r="AA179" s="271"/>
      <c r="AB179" s="271"/>
      <c r="AC179" s="271"/>
      <c r="AD179" s="260"/>
      <c r="AE179" s="260"/>
      <c r="AF179" s="271"/>
      <c r="AG179" s="271"/>
    </row>
    <row r="180" spans="1:33" s="40" customFormat="1" ht="39.950000000000003" customHeight="1" x14ac:dyDescent="0.2">
      <c r="A180" s="54">
        <v>175</v>
      </c>
      <c r="B180" s="63"/>
      <c r="C180" s="63"/>
      <c r="D180" s="63"/>
      <c r="E180" s="233"/>
      <c r="F180" s="63"/>
      <c r="G180" s="63"/>
      <c r="H180" s="230"/>
      <c r="I180" s="340"/>
      <c r="J180" s="234"/>
      <c r="K180" s="235"/>
      <c r="L180" s="235"/>
      <c r="M180" s="66"/>
      <c r="N180" s="66"/>
      <c r="O180" s="67"/>
      <c r="P180" s="68"/>
      <c r="Q180" s="54"/>
      <c r="R180" s="259"/>
      <c r="S180" s="271"/>
      <c r="T180" s="271"/>
      <c r="U180" s="271"/>
      <c r="V180" s="278"/>
      <c r="W180" s="271"/>
      <c r="X180" s="271"/>
      <c r="Y180" s="271"/>
      <c r="Z180" s="278"/>
      <c r="AA180" s="271"/>
      <c r="AB180" s="271"/>
      <c r="AC180" s="271"/>
      <c r="AD180" s="260"/>
      <c r="AE180" s="260"/>
      <c r="AF180" s="271"/>
      <c r="AG180" s="271"/>
    </row>
    <row r="181" spans="1:33" s="40" customFormat="1" ht="39.950000000000003" customHeight="1" x14ac:dyDescent="0.2">
      <c r="A181" s="54">
        <v>176</v>
      </c>
      <c r="B181" s="63"/>
      <c r="C181" s="63"/>
      <c r="D181" s="63"/>
      <c r="E181" s="233"/>
      <c r="F181" s="63"/>
      <c r="G181" s="63"/>
      <c r="H181" s="230"/>
      <c r="I181" s="340"/>
      <c r="J181" s="234"/>
      <c r="K181" s="235"/>
      <c r="L181" s="235"/>
      <c r="M181" s="66"/>
      <c r="N181" s="66"/>
      <c r="O181" s="67"/>
      <c r="P181" s="68"/>
      <c r="Q181" s="54"/>
      <c r="R181" s="259"/>
      <c r="S181" s="271"/>
      <c r="T181" s="271"/>
      <c r="U181" s="271"/>
      <c r="V181" s="278"/>
      <c r="W181" s="271"/>
      <c r="X181" s="271"/>
      <c r="Y181" s="271"/>
      <c r="Z181" s="278"/>
      <c r="AA181" s="271"/>
      <c r="AB181" s="271"/>
      <c r="AC181" s="271"/>
      <c r="AD181" s="260"/>
      <c r="AE181" s="260"/>
      <c r="AF181" s="271"/>
      <c r="AG181" s="271"/>
    </row>
    <row r="182" spans="1:33" s="40" customFormat="1" ht="39.950000000000003" customHeight="1" x14ac:dyDescent="0.2">
      <c r="A182" s="54">
        <v>177</v>
      </c>
      <c r="B182" s="63"/>
      <c r="C182" s="63"/>
      <c r="D182" s="63"/>
      <c r="E182" s="233"/>
      <c r="F182" s="63"/>
      <c r="G182" s="63"/>
      <c r="H182" s="230"/>
      <c r="I182" s="340"/>
      <c r="J182" s="234"/>
      <c r="K182" s="235"/>
      <c r="L182" s="235"/>
      <c r="M182" s="66"/>
      <c r="N182" s="66"/>
      <c r="O182" s="67"/>
      <c r="P182" s="68"/>
      <c r="Q182" s="54"/>
      <c r="R182" s="259"/>
      <c r="S182" s="271"/>
      <c r="T182" s="271"/>
      <c r="U182" s="271"/>
      <c r="V182" s="278"/>
      <c r="W182" s="271"/>
      <c r="X182" s="271"/>
      <c r="Y182" s="271"/>
      <c r="Z182" s="278"/>
      <c r="AA182" s="271"/>
      <c r="AB182" s="271"/>
      <c r="AC182" s="271"/>
      <c r="AD182" s="260"/>
      <c r="AE182" s="260"/>
      <c r="AF182" s="271"/>
      <c r="AG182" s="271"/>
    </row>
    <row r="183" spans="1:33" s="40" customFormat="1" ht="39.950000000000003" customHeight="1" x14ac:dyDescent="0.2">
      <c r="A183" s="54">
        <v>178</v>
      </c>
      <c r="B183" s="63"/>
      <c r="C183" s="63"/>
      <c r="D183" s="63"/>
      <c r="E183" s="233"/>
      <c r="F183" s="63"/>
      <c r="G183" s="63"/>
      <c r="H183" s="230"/>
      <c r="I183" s="340"/>
      <c r="J183" s="234"/>
      <c r="K183" s="235"/>
      <c r="L183" s="235"/>
      <c r="M183" s="66"/>
      <c r="N183" s="66"/>
      <c r="O183" s="67"/>
      <c r="P183" s="68"/>
      <c r="Q183" s="54"/>
      <c r="R183" s="259"/>
      <c r="S183" s="271"/>
      <c r="T183" s="271"/>
      <c r="U183" s="271"/>
      <c r="V183" s="278"/>
      <c r="W183" s="271"/>
      <c r="X183" s="271"/>
      <c r="Y183" s="271"/>
      <c r="Z183" s="278"/>
      <c r="AA183" s="271"/>
      <c r="AB183" s="271"/>
      <c r="AC183" s="271"/>
      <c r="AD183" s="260"/>
      <c r="AE183" s="260"/>
      <c r="AF183" s="271"/>
      <c r="AG183" s="271"/>
    </row>
    <row r="184" spans="1:33" s="40" customFormat="1" ht="39.950000000000003" customHeight="1" x14ac:dyDescent="0.2">
      <c r="A184" s="54">
        <v>179</v>
      </c>
      <c r="B184" s="63"/>
      <c r="C184" s="63"/>
      <c r="D184" s="63"/>
      <c r="E184" s="233"/>
      <c r="F184" s="63"/>
      <c r="G184" s="63"/>
      <c r="H184" s="230"/>
      <c r="I184" s="340"/>
      <c r="J184" s="234"/>
      <c r="K184" s="235"/>
      <c r="L184" s="235"/>
      <c r="M184" s="66"/>
      <c r="N184" s="66"/>
      <c r="O184" s="67"/>
      <c r="P184" s="68"/>
      <c r="Q184" s="54"/>
      <c r="R184" s="259"/>
      <c r="S184" s="271"/>
      <c r="T184" s="271"/>
      <c r="U184" s="271"/>
      <c r="V184" s="278"/>
      <c r="W184" s="271"/>
      <c r="X184" s="271"/>
      <c r="Y184" s="271"/>
      <c r="Z184" s="278"/>
      <c r="AA184" s="271"/>
      <c r="AB184" s="271"/>
      <c r="AC184" s="271"/>
      <c r="AD184" s="260"/>
      <c r="AE184" s="260"/>
      <c r="AF184" s="271"/>
      <c r="AG184" s="271"/>
    </row>
    <row r="185" spans="1:33" s="40" customFormat="1" ht="39.950000000000003" customHeight="1" x14ac:dyDescent="0.2">
      <c r="A185" s="54">
        <v>180</v>
      </c>
      <c r="B185" s="63"/>
      <c r="C185" s="63"/>
      <c r="D185" s="63"/>
      <c r="E185" s="233"/>
      <c r="F185" s="63"/>
      <c r="G185" s="63"/>
      <c r="H185" s="230"/>
      <c r="I185" s="340"/>
      <c r="J185" s="234"/>
      <c r="K185" s="235"/>
      <c r="L185" s="235"/>
      <c r="M185" s="66"/>
      <c r="N185" s="66"/>
      <c r="O185" s="67"/>
      <c r="P185" s="68"/>
      <c r="Q185" s="54"/>
      <c r="R185" s="259"/>
      <c r="S185" s="271"/>
      <c r="T185" s="271"/>
      <c r="U185" s="271"/>
      <c r="V185" s="278"/>
      <c r="W185" s="271"/>
      <c r="X185" s="271"/>
      <c r="Y185" s="271"/>
      <c r="Z185" s="278"/>
      <c r="AA185" s="271"/>
      <c r="AB185" s="271"/>
      <c r="AC185" s="271"/>
      <c r="AD185" s="260"/>
      <c r="AE185" s="260"/>
      <c r="AF185" s="271"/>
      <c r="AG185" s="271"/>
    </row>
    <row r="186" spans="1:33" s="40" customFormat="1" ht="39.950000000000003" customHeight="1" x14ac:dyDescent="0.2">
      <c r="A186" s="54">
        <v>181</v>
      </c>
      <c r="B186" s="63"/>
      <c r="C186" s="63"/>
      <c r="D186" s="63"/>
      <c r="E186" s="233"/>
      <c r="F186" s="63"/>
      <c r="G186" s="63"/>
      <c r="H186" s="230"/>
      <c r="I186" s="340"/>
      <c r="J186" s="234"/>
      <c r="K186" s="235"/>
      <c r="L186" s="235"/>
      <c r="M186" s="66"/>
      <c r="N186" s="66"/>
      <c r="O186" s="67"/>
      <c r="P186" s="68"/>
      <c r="Q186" s="54"/>
      <c r="R186" s="259"/>
      <c r="S186" s="271"/>
      <c r="T186" s="271"/>
      <c r="U186" s="271"/>
      <c r="V186" s="278"/>
      <c r="W186" s="271"/>
      <c r="X186" s="271"/>
      <c r="Y186" s="271"/>
      <c r="Z186" s="278"/>
      <c r="AA186" s="271"/>
      <c r="AB186" s="271"/>
      <c r="AC186" s="271"/>
      <c r="AD186" s="260"/>
      <c r="AE186" s="260"/>
      <c r="AF186" s="271"/>
      <c r="AG186" s="271"/>
    </row>
    <row r="187" spans="1:33" s="40" customFormat="1" ht="39.950000000000003" customHeight="1" x14ac:dyDescent="0.2">
      <c r="A187" s="54">
        <v>182</v>
      </c>
      <c r="B187" s="63"/>
      <c r="C187" s="63"/>
      <c r="D187" s="63"/>
      <c r="E187" s="233"/>
      <c r="F187" s="63"/>
      <c r="G187" s="63"/>
      <c r="H187" s="230"/>
      <c r="I187" s="340"/>
      <c r="J187" s="234"/>
      <c r="K187" s="235"/>
      <c r="L187" s="235"/>
      <c r="M187" s="66"/>
      <c r="N187" s="66"/>
      <c r="O187" s="67"/>
      <c r="P187" s="68"/>
      <c r="Q187" s="54"/>
      <c r="R187" s="259"/>
      <c r="S187" s="271"/>
      <c r="T187" s="271"/>
      <c r="U187" s="271"/>
      <c r="V187" s="278"/>
      <c r="W187" s="271"/>
      <c r="X187" s="271"/>
      <c r="Y187" s="271"/>
      <c r="Z187" s="278"/>
      <c r="AA187" s="271"/>
      <c r="AB187" s="271"/>
      <c r="AC187" s="271"/>
      <c r="AD187" s="260"/>
      <c r="AE187" s="260"/>
      <c r="AF187" s="271"/>
      <c r="AG187" s="271"/>
    </row>
    <row r="188" spans="1:33" s="40" customFormat="1" ht="39.950000000000003" customHeight="1" x14ac:dyDescent="0.2">
      <c r="A188" s="54">
        <v>183</v>
      </c>
      <c r="B188" s="63"/>
      <c r="C188" s="63"/>
      <c r="D188" s="63"/>
      <c r="E188" s="233"/>
      <c r="F188" s="63"/>
      <c r="G188" s="63"/>
      <c r="H188" s="230"/>
      <c r="I188" s="340"/>
      <c r="J188" s="234"/>
      <c r="K188" s="235"/>
      <c r="L188" s="235"/>
      <c r="M188" s="66"/>
      <c r="N188" s="66"/>
      <c r="O188" s="67"/>
      <c r="P188" s="68"/>
      <c r="Q188" s="54"/>
      <c r="R188" s="259"/>
      <c r="S188" s="271"/>
      <c r="T188" s="271"/>
      <c r="U188" s="271"/>
      <c r="V188" s="278"/>
      <c r="W188" s="271"/>
      <c r="X188" s="271"/>
      <c r="Y188" s="271"/>
      <c r="Z188" s="278"/>
      <c r="AA188" s="271"/>
      <c r="AB188" s="271"/>
      <c r="AC188" s="271"/>
      <c r="AD188" s="260"/>
      <c r="AE188" s="260"/>
      <c r="AF188" s="271"/>
      <c r="AG188" s="271"/>
    </row>
    <row r="189" spans="1:33" s="40" customFormat="1" ht="39.950000000000003" customHeight="1" x14ac:dyDescent="0.2">
      <c r="A189" s="54">
        <v>184</v>
      </c>
      <c r="B189" s="63"/>
      <c r="C189" s="63"/>
      <c r="D189" s="63"/>
      <c r="E189" s="233"/>
      <c r="F189" s="63"/>
      <c r="G189" s="63"/>
      <c r="H189" s="230"/>
      <c r="I189" s="340"/>
      <c r="J189" s="234"/>
      <c r="K189" s="235"/>
      <c r="L189" s="235"/>
      <c r="M189" s="66"/>
      <c r="N189" s="66"/>
      <c r="O189" s="67"/>
      <c r="P189" s="68"/>
      <c r="Q189" s="54"/>
      <c r="R189" s="259"/>
      <c r="S189" s="271"/>
      <c r="T189" s="271"/>
      <c r="U189" s="271"/>
      <c r="V189" s="278"/>
      <c r="W189" s="271"/>
      <c r="X189" s="271"/>
      <c r="Y189" s="271"/>
      <c r="Z189" s="278"/>
      <c r="AA189" s="271"/>
      <c r="AB189" s="271"/>
      <c r="AC189" s="271"/>
      <c r="AD189" s="260"/>
      <c r="AE189" s="260"/>
      <c r="AF189" s="271"/>
      <c r="AG189" s="271"/>
    </row>
    <row r="190" spans="1:33" s="40" customFormat="1" ht="39.950000000000003" customHeight="1" x14ac:dyDescent="0.2">
      <c r="A190" s="54">
        <v>185</v>
      </c>
      <c r="B190" s="63"/>
      <c r="C190" s="63"/>
      <c r="D190" s="63"/>
      <c r="E190" s="233"/>
      <c r="F190" s="63"/>
      <c r="G190" s="63"/>
      <c r="H190" s="230"/>
      <c r="I190" s="340"/>
      <c r="J190" s="234"/>
      <c r="K190" s="235"/>
      <c r="L190" s="235"/>
      <c r="M190" s="66"/>
      <c r="N190" s="66"/>
      <c r="O190" s="67"/>
      <c r="P190" s="68"/>
      <c r="Q190" s="54"/>
      <c r="R190" s="259"/>
      <c r="S190" s="271"/>
      <c r="T190" s="271"/>
      <c r="U190" s="271"/>
      <c r="V190" s="278"/>
      <c r="W190" s="271"/>
      <c r="X190" s="271"/>
      <c r="Y190" s="271"/>
      <c r="Z190" s="278"/>
      <c r="AA190" s="271"/>
      <c r="AB190" s="271"/>
      <c r="AC190" s="271"/>
      <c r="AD190" s="260"/>
      <c r="AE190" s="260"/>
      <c r="AF190" s="271"/>
      <c r="AG190" s="271"/>
    </row>
    <row r="191" spans="1:33" s="40" customFormat="1" ht="39.950000000000003" customHeight="1" x14ac:dyDescent="0.2">
      <c r="A191" s="54">
        <v>186</v>
      </c>
      <c r="B191" s="63"/>
      <c r="C191" s="63"/>
      <c r="D191" s="63"/>
      <c r="E191" s="233"/>
      <c r="F191" s="63"/>
      <c r="G191" s="63"/>
      <c r="H191" s="230"/>
      <c r="I191" s="340"/>
      <c r="J191" s="234"/>
      <c r="K191" s="235"/>
      <c r="L191" s="235"/>
      <c r="M191" s="66"/>
      <c r="N191" s="66"/>
      <c r="O191" s="67"/>
      <c r="P191" s="68"/>
      <c r="Q191" s="54"/>
      <c r="R191" s="259"/>
      <c r="S191" s="271"/>
      <c r="T191" s="271"/>
      <c r="U191" s="271"/>
      <c r="V191" s="278"/>
      <c r="W191" s="271"/>
      <c r="X191" s="271"/>
      <c r="Y191" s="271"/>
      <c r="Z191" s="278"/>
      <c r="AA191" s="271"/>
      <c r="AB191" s="271"/>
      <c r="AC191" s="271"/>
      <c r="AD191" s="260"/>
      <c r="AE191" s="260"/>
      <c r="AF191" s="271"/>
      <c r="AG191" s="271"/>
    </row>
    <row r="192" spans="1:33" s="40" customFormat="1" ht="39.950000000000003" customHeight="1" x14ac:dyDescent="0.2">
      <c r="A192" s="54">
        <v>187</v>
      </c>
      <c r="B192" s="63"/>
      <c r="C192" s="63"/>
      <c r="D192" s="63"/>
      <c r="E192" s="233"/>
      <c r="F192" s="63"/>
      <c r="G192" s="63"/>
      <c r="H192" s="230"/>
      <c r="I192" s="340"/>
      <c r="J192" s="234"/>
      <c r="K192" s="235"/>
      <c r="L192" s="235"/>
      <c r="M192" s="66"/>
      <c r="N192" s="66"/>
      <c r="O192" s="67"/>
      <c r="P192" s="68"/>
      <c r="Q192" s="54"/>
      <c r="R192" s="259"/>
      <c r="S192" s="271"/>
      <c r="T192" s="271"/>
      <c r="U192" s="271"/>
      <c r="V192" s="278"/>
      <c r="W192" s="271"/>
      <c r="X192" s="271"/>
      <c r="Y192" s="271"/>
      <c r="Z192" s="278"/>
      <c r="AA192" s="271"/>
      <c r="AB192" s="271"/>
      <c r="AC192" s="271"/>
      <c r="AD192" s="260"/>
      <c r="AE192" s="260"/>
      <c r="AF192" s="271"/>
      <c r="AG192" s="271"/>
    </row>
    <row r="193" spans="1:33" s="40" customFormat="1" ht="39.950000000000003" customHeight="1" x14ac:dyDescent="0.2">
      <c r="A193" s="54">
        <v>188</v>
      </c>
      <c r="B193" s="63"/>
      <c r="C193" s="63"/>
      <c r="D193" s="63"/>
      <c r="E193" s="233"/>
      <c r="F193" s="63"/>
      <c r="G193" s="63"/>
      <c r="H193" s="230"/>
      <c r="I193" s="340"/>
      <c r="J193" s="234"/>
      <c r="K193" s="235"/>
      <c r="L193" s="235"/>
      <c r="M193" s="66"/>
      <c r="N193" s="66"/>
      <c r="O193" s="67"/>
      <c r="P193" s="68"/>
      <c r="Q193" s="54"/>
      <c r="R193" s="259"/>
      <c r="S193" s="271"/>
      <c r="T193" s="271"/>
      <c r="U193" s="271"/>
      <c r="V193" s="278"/>
      <c r="W193" s="271"/>
      <c r="X193" s="271"/>
      <c r="Y193" s="271"/>
      <c r="Z193" s="278"/>
      <c r="AA193" s="271"/>
      <c r="AB193" s="271"/>
      <c r="AC193" s="271"/>
      <c r="AD193" s="260"/>
      <c r="AE193" s="260"/>
      <c r="AF193" s="271"/>
      <c r="AG193" s="271"/>
    </row>
    <row r="194" spans="1:33" s="40" customFormat="1" ht="39.950000000000003" customHeight="1" x14ac:dyDescent="0.2">
      <c r="A194" s="54">
        <v>189</v>
      </c>
      <c r="B194" s="63"/>
      <c r="C194" s="63"/>
      <c r="D194" s="63"/>
      <c r="E194" s="233"/>
      <c r="F194" s="63"/>
      <c r="G194" s="63"/>
      <c r="H194" s="230"/>
      <c r="I194" s="340"/>
      <c r="J194" s="234"/>
      <c r="K194" s="235"/>
      <c r="L194" s="235"/>
      <c r="M194" s="66"/>
      <c r="N194" s="66"/>
      <c r="O194" s="67"/>
      <c r="P194" s="68"/>
      <c r="Q194" s="54"/>
      <c r="R194" s="259"/>
      <c r="S194" s="271"/>
      <c r="T194" s="271"/>
      <c r="U194" s="271"/>
      <c r="V194" s="278"/>
      <c r="W194" s="271"/>
      <c r="X194" s="271"/>
      <c r="Y194" s="271"/>
      <c r="Z194" s="278"/>
      <c r="AA194" s="271"/>
      <c r="AB194" s="271"/>
      <c r="AC194" s="271"/>
      <c r="AD194" s="260"/>
      <c r="AE194" s="260"/>
      <c r="AF194" s="271"/>
      <c r="AG194" s="271"/>
    </row>
    <row r="195" spans="1:33" s="40" customFormat="1" ht="39.950000000000003" customHeight="1" x14ac:dyDescent="0.2">
      <c r="A195" s="54">
        <v>190</v>
      </c>
      <c r="B195" s="63"/>
      <c r="C195" s="63"/>
      <c r="D195" s="63"/>
      <c r="E195" s="233"/>
      <c r="F195" s="63"/>
      <c r="G195" s="63"/>
      <c r="H195" s="230"/>
      <c r="I195" s="340"/>
      <c r="J195" s="234"/>
      <c r="K195" s="235"/>
      <c r="L195" s="235"/>
      <c r="M195" s="66"/>
      <c r="N195" s="66"/>
      <c r="O195" s="67"/>
      <c r="P195" s="68"/>
      <c r="Q195" s="54"/>
      <c r="R195" s="259"/>
      <c r="S195" s="271"/>
      <c r="T195" s="271"/>
      <c r="U195" s="271"/>
      <c r="V195" s="278"/>
      <c r="W195" s="271"/>
      <c r="X195" s="271"/>
      <c r="Y195" s="271"/>
      <c r="Z195" s="278"/>
      <c r="AA195" s="271"/>
      <c r="AB195" s="271"/>
      <c r="AC195" s="271"/>
      <c r="AD195" s="260"/>
      <c r="AE195" s="260"/>
      <c r="AF195" s="271"/>
      <c r="AG195" s="271"/>
    </row>
    <row r="196" spans="1:33" s="40" customFormat="1" ht="39.950000000000003" customHeight="1" x14ac:dyDescent="0.2">
      <c r="A196" s="54">
        <v>191</v>
      </c>
      <c r="B196" s="63"/>
      <c r="C196" s="63"/>
      <c r="D196" s="63"/>
      <c r="E196" s="233"/>
      <c r="F196" s="63"/>
      <c r="G196" s="63"/>
      <c r="H196" s="230"/>
      <c r="I196" s="340"/>
      <c r="J196" s="234"/>
      <c r="K196" s="235"/>
      <c r="L196" s="235"/>
      <c r="M196" s="66"/>
      <c r="N196" s="66"/>
      <c r="O196" s="67"/>
      <c r="P196" s="68"/>
      <c r="Q196" s="54"/>
      <c r="R196" s="259"/>
      <c r="S196" s="271"/>
      <c r="T196" s="271"/>
      <c r="U196" s="271"/>
      <c r="V196" s="278"/>
      <c r="W196" s="271"/>
      <c r="X196" s="271"/>
      <c r="Y196" s="271"/>
      <c r="Z196" s="278"/>
      <c r="AA196" s="271"/>
      <c r="AB196" s="271"/>
      <c r="AC196" s="271"/>
      <c r="AD196" s="260"/>
      <c r="AE196" s="260"/>
      <c r="AF196" s="271"/>
      <c r="AG196" s="271"/>
    </row>
    <row r="197" spans="1:33" s="40" customFormat="1" ht="39.950000000000003" customHeight="1" x14ac:dyDescent="0.2">
      <c r="A197" s="54">
        <v>192</v>
      </c>
      <c r="B197" s="63"/>
      <c r="C197" s="63"/>
      <c r="D197" s="63"/>
      <c r="E197" s="233"/>
      <c r="F197" s="63"/>
      <c r="G197" s="63"/>
      <c r="H197" s="230"/>
      <c r="I197" s="340"/>
      <c r="J197" s="234"/>
      <c r="K197" s="235"/>
      <c r="L197" s="235"/>
      <c r="M197" s="66"/>
      <c r="N197" s="66"/>
      <c r="O197" s="67"/>
      <c r="P197" s="68"/>
      <c r="Q197" s="54"/>
      <c r="R197" s="259"/>
      <c r="S197" s="271"/>
      <c r="T197" s="271"/>
      <c r="U197" s="271"/>
      <c r="V197" s="278"/>
      <c r="W197" s="271"/>
      <c r="X197" s="271"/>
      <c r="Y197" s="271"/>
      <c r="Z197" s="278"/>
      <c r="AA197" s="271"/>
      <c r="AB197" s="271"/>
      <c r="AC197" s="271"/>
      <c r="AD197" s="260"/>
      <c r="AE197" s="260"/>
      <c r="AF197" s="271"/>
      <c r="AG197" s="271"/>
    </row>
    <row r="198" spans="1:33" s="40" customFormat="1" ht="39.950000000000003" customHeight="1" x14ac:dyDescent="0.2">
      <c r="A198" s="54">
        <v>193</v>
      </c>
      <c r="B198" s="63"/>
      <c r="C198" s="63"/>
      <c r="D198" s="63"/>
      <c r="E198" s="233"/>
      <c r="F198" s="63"/>
      <c r="G198" s="63"/>
      <c r="H198" s="230"/>
      <c r="I198" s="340"/>
      <c r="J198" s="234"/>
      <c r="K198" s="235"/>
      <c r="L198" s="235"/>
      <c r="M198" s="66"/>
      <c r="N198" s="66"/>
      <c r="O198" s="67"/>
      <c r="P198" s="68"/>
      <c r="Q198" s="54"/>
      <c r="R198" s="259"/>
      <c r="S198" s="271"/>
      <c r="T198" s="271"/>
      <c r="U198" s="271"/>
      <c r="V198" s="278"/>
      <c r="W198" s="271"/>
      <c r="X198" s="271"/>
      <c r="Y198" s="271"/>
      <c r="Z198" s="278"/>
      <c r="AA198" s="271"/>
      <c r="AB198" s="271"/>
      <c r="AC198" s="271"/>
      <c r="AD198" s="260"/>
      <c r="AE198" s="260"/>
      <c r="AF198" s="271"/>
      <c r="AG198" s="271"/>
    </row>
    <row r="199" spans="1:33" s="40" customFormat="1" ht="39.950000000000003" customHeight="1" x14ac:dyDescent="0.2">
      <c r="A199" s="54">
        <v>194</v>
      </c>
      <c r="B199" s="63"/>
      <c r="C199" s="63"/>
      <c r="D199" s="63"/>
      <c r="E199" s="233"/>
      <c r="F199" s="63"/>
      <c r="G199" s="63"/>
      <c r="H199" s="230"/>
      <c r="I199" s="340"/>
      <c r="J199" s="234"/>
      <c r="K199" s="235"/>
      <c r="L199" s="235"/>
      <c r="M199" s="66"/>
      <c r="N199" s="66"/>
      <c r="O199" s="67"/>
      <c r="P199" s="68"/>
      <c r="Q199" s="54"/>
      <c r="R199" s="259"/>
      <c r="S199" s="271"/>
      <c r="T199" s="271"/>
      <c r="U199" s="271"/>
      <c r="V199" s="278"/>
      <c r="W199" s="271"/>
      <c r="X199" s="271"/>
      <c r="Y199" s="271"/>
      <c r="Z199" s="278"/>
      <c r="AA199" s="271"/>
      <c r="AB199" s="271"/>
      <c r="AC199" s="271"/>
      <c r="AD199" s="260"/>
      <c r="AE199" s="260"/>
      <c r="AF199" s="271"/>
      <c r="AG199" s="271"/>
    </row>
    <row r="200" spans="1:33" s="40" customFormat="1" ht="39.950000000000003" customHeight="1" x14ac:dyDescent="0.2">
      <c r="A200" s="54">
        <v>195</v>
      </c>
      <c r="B200" s="63"/>
      <c r="C200" s="63"/>
      <c r="D200" s="63"/>
      <c r="E200" s="233"/>
      <c r="F200" s="63"/>
      <c r="G200" s="63"/>
      <c r="H200" s="230"/>
      <c r="I200" s="340"/>
      <c r="J200" s="234"/>
      <c r="K200" s="235"/>
      <c r="L200" s="235"/>
      <c r="M200" s="66"/>
      <c r="N200" s="66"/>
      <c r="O200" s="67"/>
      <c r="P200" s="68"/>
      <c r="Q200" s="54"/>
      <c r="R200" s="259"/>
      <c r="S200" s="271"/>
      <c r="T200" s="271"/>
      <c r="U200" s="271"/>
      <c r="V200" s="278"/>
      <c r="W200" s="271"/>
      <c r="X200" s="271"/>
      <c r="Y200" s="271"/>
      <c r="Z200" s="278"/>
      <c r="AA200" s="271"/>
      <c r="AB200" s="271"/>
      <c r="AC200" s="271"/>
      <c r="AD200" s="260"/>
      <c r="AE200" s="260"/>
      <c r="AF200" s="271"/>
      <c r="AG200" s="271"/>
    </row>
    <row r="201" spans="1:33" s="40" customFormat="1" ht="39.950000000000003" customHeight="1" x14ac:dyDescent="0.2">
      <c r="A201" s="54">
        <v>196</v>
      </c>
      <c r="B201" s="63"/>
      <c r="C201" s="63"/>
      <c r="D201" s="63"/>
      <c r="E201" s="233"/>
      <c r="F201" s="63"/>
      <c r="G201" s="63"/>
      <c r="H201" s="230"/>
      <c r="I201" s="340"/>
      <c r="J201" s="234"/>
      <c r="K201" s="235"/>
      <c r="L201" s="235"/>
      <c r="M201" s="66"/>
      <c r="N201" s="66"/>
      <c r="O201" s="67"/>
      <c r="P201" s="68"/>
      <c r="Q201" s="54"/>
      <c r="R201" s="259"/>
      <c r="S201" s="271"/>
      <c r="T201" s="271"/>
      <c r="U201" s="271"/>
      <c r="V201" s="278"/>
      <c r="W201" s="271"/>
      <c r="X201" s="271"/>
      <c r="Y201" s="271"/>
      <c r="Z201" s="278"/>
      <c r="AA201" s="271"/>
      <c r="AB201" s="271"/>
      <c r="AC201" s="271"/>
      <c r="AD201" s="260"/>
      <c r="AE201" s="260"/>
      <c r="AF201" s="271"/>
      <c r="AG201" s="271"/>
    </row>
    <row r="202" spans="1:33" s="40" customFormat="1" ht="39.950000000000003" customHeight="1" x14ac:dyDescent="0.2">
      <c r="A202" s="54">
        <v>197</v>
      </c>
      <c r="B202" s="63"/>
      <c r="C202" s="63"/>
      <c r="D202" s="63"/>
      <c r="E202" s="233"/>
      <c r="F202" s="63"/>
      <c r="G202" s="63"/>
      <c r="H202" s="230"/>
      <c r="I202" s="340"/>
      <c r="J202" s="234"/>
      <c r="K202" s="235"/>
      <c r="L202" s="235"/>
      <c r="M202" s="66"/>
      <c r="N202" s="66"/>
      <c r="O202" s="67"/>
      <c r="P202" s="68"/>
      <c r="Q202" s="54"/>
      <c r="R202" s="259"/>
      <c r="S202" s="271"/>
      <c r="T202" s="271"/>
      <c r="U202" s="271"/>
      <c r="V202" s="278"/>
      <c r="W202" s="271"/>
      <c r="X202" s="271"/>
      <c r="Y202" s="271"/>
      <c r="Z202" s="278"/>
      <c r="AA202" s="271"/>
      <c r="AB202" s="271"/>
      <c r="AC202" s="271"/>
      <c r="AD202" s="260"/>
      <c r="AE202" s="260"/>
      <c r="AF202" s="271"/>
      <c r="AG202" s="271"/>
    </row>
    <row r="203" spans="1:33" s="40" customFormat="1" ht="39.950000000000003" customHeight="1" x14ac:dyDescent="0.2">
      <c r="A203" s="54">
        <v>198</v>
      </c>
      <c r="B203" s="63"/>
      <c r="C203" s="63"/>
      <c r="D203" s="63"/>
      <c r="E203" s="233"/>
      <c r="F203" s="63"/>
      <c r="G203" s="63"/>
      <c r="H203" s="230"/>
      <c r="I203" s="340"/>
      <c r="J203" s="234"/>
      <c r="K203" s="235"/>
      <c r="L203" s="235"/>
      <c r="M203" s="66"/>
      <c r="N203" s="66"/>
      <c r="O203" s="67"/>
      <c r="P203" s="68"/>
      <c r="Q203" s="54"/>
      <c r="R203" s="259"/>
      <c r="S203" s="271"/>
      <c r="T203" s="271"/>
      <c r="U203" s="271"/>
      <c r="V203" s="278"/>
      <c r="W203" s="271"/>
      <c r="X203" s="271"/>
      <c r="Y203" s="271"/>
      <c r="Z203" s="278"/>
      <c r="AA203" s="271"/>
      <c r="AB203" s="271"/>
      <c r="AC203" s="271"/>
      <c r="AD203" s="260"/>
      <c r="AE203" s="260"/>
      <c r="AF203" s="271"/>
      <c r="AG203" s="271"/>
    </row>
    <row r="204" spans="1:33" s="40" customFormat="1" ht="39.950000000000003" customHeight="1" x14ac:dyDescent="0.2">
      <c r="A204" s="54">
        <v>199</v>
      </c>
      <c r="B204" s="63"/>
      <c r="C204" s="63"/>
      <c r="D204" s="63"/>
      <c r="E204" s="233"/>
      <c r="F204" s="63"/>
      <c r="G204" s="63"/>
      <c r="H204" s="230"/>
      <c r="I204" s="340"/>
      <c r="J204" s="234"/>
      <c r="K204" s="235"/>
      <c r="L204" s="235"/>
      <c r="M204" s="66"/>
      <c r="N204" s="66"/>
      <c r="O204" s="67"/>
      <c r="P204" s="68"/>
      <c r="Q204" s="54"/>
      <c r="R204" s="259"/>
      <c r="S204" s="271"/>
      <c r="T204" s="271"/>
      <c r="U204" s="271"/>
      <c r="V204" s="278"/>
      <c r="W204" s="271"/>
      <c r="X204" s="271"/>
      <c r="Y204" s="271"/>
      <c r="Z204" s="278"/>
      <c r="AA204" s="271"/>
      <c r="AB204" s="271"/>
      <c r="AC204" s="271"/>
      <c r="AD204" s="260"/>
      <c r="AE204" s="260"/>
      <c r="AF204" s="271"/>
      <c r="AG204" s="271"/>
    </row>
    <row r="205" spans="1:33" s="40" customFormat="1" ht="39.950000000000003" customHeight="1" x14ac:dyDescent="0.2">
      <c r="A205" s="54">
        <v>200</v>
      </c>
      <c r="B205" s="63"/>
      <c r="C205" s="63"/>
      <c r="D205" s="63"/>
      <c r="E205" s="233"/>
      <c r="F205" s="63"/>
      <c r="G205" s="63"/>
      <c r="H205" s="230"/>
      <c r="I205" s="340"/>
      <c r="J205" s="234"/>
      <c r="K205" s="235"/>
      <c r="L205" s="235"/>
      <c r="M205" s="66"/>
      <c r="N205" s="66"/>
      <c r="O205" s="67"/>
      <c r="P205" s="68"/>
      <c r="Q205" s="54"/>
      <c r="R205" s="259"/>
      <c r="S205" s="271"/>
      <c r="T205" s="271"/>
      <c r="U205" s="271"/>
      <c r="V205" s="278"/>
      <c r="W205" s="271"/>
      <c r="X205" s="271"/>
      <c r="Y205" s="271"/>
      <c r="Z205" s="278"/>
      <c r="AA205" s="271"/>
      <c r="AB205" s="271"/>
      <c r="AC205" s="271"/>
      <c r="AD205" s="260"/>
      <c r="AE205" s="260"/>
      <c r="AF205" s="271"/>
      <c r="AG205" s="271"/>
    </row>
    <row r="206" spans="1:33" s="40" customFormat="1" ht="39.950000000000003" customHeight="1" x14ac:dyDescent="0.2">
      <c r="A206" s="54">
        <v>201</v>
      </c>
      <c r="B206" s="63"/>
      <c r="C206" s="63"/>
      <c r="D206" s="63"/>
      <c r="E206" s="233"/>
      <c r="F206" s="63"/>
      <c r="G206" s="63"/>
      <c r="H206" s="230"/>
      <c r="I206" s="340"/>
      <c r="J206" s="234"/>
      <c r="K206" s="235"/>
      <c r="L206" s="235"/>
      <c r="M206" s="66"/>
      <c r="N206" s="66"/>
      <c r="O206" s="67"/>
      <c r="P206" s="68"/>
      <c r="Q206" s="54"/>
      <c r="R206" s="259"/>
      <c r="S206" s="271"/>
      <c r="T206" s="271"/>
      <c r="U206" s="271"/>
      <c r="V206" s="278"/>
      <c r="W206" s="271"/>
      <c r="X206" s="271"/>
      <c r="Y206" s="271"/>
      <c r="Z206" s="278"/>
      <c r="AA206" s="271"/>
      <c r="AB206" s="271"/>
      <c r="AC206" s="271"/>
      <c r="AD206" s="260"/>
      <c r="AE206" s="260"/>
      <c r="AF206" s="271"/>
      <c r="AG206" s="271"/>
    </row>
    <row r="207" spans="1:33" s="40" customFormat="1" ht="39.950000000000003" customHeight="1" x14ac:dyDescent="0.2">
      <c r="A207" s="54">
        <v>202</v>
      </c>
      <c r="B207" s="63"/>
      <c r="C207" s="63"/>
      <c r="D207" s="63"/>
      <c r="E207" s="233"/>
      <c r="F207" s="63"/>
      <c r="G207" s="63"/>
      <c r="H207" s="230"/>
      <c r="I207" s="340"/>
      <c r="J207" s="234"/>
      <c r="K207" s="235"/>
      <c r="L207" s="235"/>
      <c r="M207" s="66"/>
      <c r="N207" s="66"/>
      <c r="O207" s="67"/>
      <c r="P207" s="68"/>
      <c r="Q207" s="54"/>
      <c r="R207" s="259"/>
      <c r="S207" s="271"/>
      <c r="T207" s="271"/>
      <c r="U207" s="271"/>
      <c r="V207" s="278"/>
      <c r="W207" s="271"/>
      <c r="X207" s="271"/>
      <c r="Y207" s="271"/>
      <c r="Z207" s="278"/>
      <c r="AA207" s="271"/>
      <c r="AB207" s="271"/>
      <c r="AC207" s="271"/>
      <c r="AD207" s="260"/>
      <c r="AE207" s="260"/>
      <c r="AF207" s="271"/>
      <c r="AG207" s="271"/>
    </row>
    <row r="208" spans="1:33" s="40" customFormat="1" ht="39.950000000000003" customHeight="1" x14ac:dyDescent="0.2">
      <c r="A208" s="54">
        <v>203</v>
      </c>
      <c r="B208" s="63"/>
      <c r="C208" s="63"/>
      <c r="D208" s="63"/>
      <c r="E208" s="233"/>
      <c r="F208" s="63"/>
      <c r="G208" s="63"/>
      <c r="H208" s="230"/>
      <c r="I208" s="340"/>
      <c r="J208" s="234"/>
      <c r="K208" s="235"/>
      <c r="L208" s="235"/>
      <c r="M208" s="66"/>
      <c r="N208" s="66"/>
      <c r="O208" s="67"/>
      <c r="P208" s="68"/>
      <c r="Q208" s="54"/>
      <c r="R208" s="259"/>
      <c r="S208" s="271"/>
      <c r="T208" s="271"/>
      <c r="U208" s="271"/>
      <c r="V208" s="278"/>
      <c r="W208" s="271"/>
      <c r="X208" s="271"/>
      <c r="Y208" s="271"/>
      <c r="Z208" s="278"/>
      <c r="AA208" s="271"/>
      <c r="AB208" s="271"/>
      <c r="AC208" s="271"/>
      <c r="AD208" s="260"/>
      <c r="AE208" s="260"/>
      <c r="AF208" s="271"/>
      <c r="AG208" s="271"/>
    </row>
    <row r="209" spans="1:33" s="40" customFormat="1" ht="39.950000000000003" customHeight="1" x14ac:dyDescent="0.2">
      <c r="A209" s="54">
        <v>204</v>
      </c>
      <c r="B209" s="63"/>
      <c r="C209" s="63"/>
      <c r="D209" s="63"/>
      <c r="E209" s="233"/>
      <c r="F209" s="63"/>
      <c r="G209" s="63"/>
      <c r="H209" s="230"/>
      <c r="I209" s="340"/>
      <c r="J209" s="234"/>
      <c r="K209" s="235"/>
      <c r="L209" s="235"/>
      <c r="M209" s="66"/>
      <c r="N209" s="66"/>
      <c r="O209" s="67"/>
      <c r="P209" s="68"/>
      <c r="Q209" s="54"/>
      <c r="R209" s="259"/>
      <c r="S209" s="271"/>
      <c r="T209" s="271"/>
      <c r="U209" s="271"/>
      <c r="V209" s="278"/>
      <c r="W209" s="271"/>
      <c r="X209" s="271"/>
      <c r="Y209" s="271"/>
      <c r="Z209" s="278"/>
      <c r="AA209" s="271"/>
      <c r="AB209" s="271"/>
      <c r="AC209" s="271"/>
      <c r="AD209" s="260"/>
      <c r="AE209" s="260"/>
      <c r="AF209" s="271"/>
      <c r="AG209" s="271"/>
    </row>
    <row r="210" spans="1:33" s="40" customFormat="1" ht="39.950000000000003" customHeight="1" x14ac:dyDescent="0.2">
      <c r="A210" s="54">
        <v>205</v>
      </c>
      <c r="B210" s="63"/>
      <c r="C210" s="63"/>
      <c r="D210" s="63"/>
      <c r="E210" s="233"/>
      <c r="F210" s="63"/>
      <c r="G210" s="63"/>
      <c r="H210" s="230"/>
      <c r="I210" s="340"/>
      <c r="J210" s="234"/>
      <c r="K210" s="235"/>
      <c r="L210" s="235"/>
      <c r="M210" s="66"/>
      <c r="N210" s="66"/>
      <c r="O210" s="67"/>
      <c r="P210" s="68"/>
      <c r="Q210" s="54"/>
      <c r="R210" s="259"/>
      <c r="S210" s="271"/>
      <c r="T210" s="271"/>
      <c r="U210" s="271"/>
      <c r="V210" s="278"/>
      <c r="W210" s="271"/>
      <c r="X210" s="271"/>
      <c r="Y210" s="271"/>
      <c r="Z210" s="278"/>
      <c r="AA210" s="271"/>
      <c r="AB210" s="271"/>
      <c r="AC210" s="271"/>
      <c r="AD210" s="260"/>
      <c r="AE210" s="260"/>
      <c r="AF210" s="271"/>
      <c r="AG210" s="271"/>
    </row>
    <row r="211" spans="1:33" s="40" customFormat="1" ht="39.950000000000003" customHeight="1" x14ac:dyDescent="0.2">
      <c r="A211" s="54">
        <v>206</v>
      </c>
      <c r="B211" s="63"/>
      <c r="C211" s="63"/>
      <c r="D211" s="63"/>
      <c r="E211" s="233"/>
      <c r="F211" s="63"/>
      <c r="G211" s="63"/>
      <c r="H211" s="230"/>
      <c r="I211" s="340"/>
      <c r="J211" s="234"/>
      <c r="K211" s="235"/>
      <c r="L211" s="235"/>
      <c r="M211" s="66"/>
      <c r="N211" s="66"/>
      <c r="O211" s="67"/>
      <c r="P211" s="68"/>
      <c r="Q211" s="54"/>
      <c r="R211" s="259"/>
      <c r="S211" s="271"/>
      <c r="T211" s="271"/>
      <c r="U211" s="271"/>
      <c r="V211" s="278"/>
      <c r="W211" s="271"/>
      <c r="X211" s="271"/>
      <c r="Y211" s="271"/>
      <c r="Z211" s="278"/>
      <c r="AA211" s="271"/>
      <c r="AB211" s="271"/>
      <c r="AC211" s="271"/>
      <c r="AD211" s="260"/>
      <c r="AE211" s="260"/>
      <c r="AF211" s="271"/>
      <c r="AG211" s="271"/>
    </row>
    <row r="212" spans="1:33" s="40" customFormat="1" ht="39.950000000000003" customHeight="1" x14ac:dyDescent="0.2">
      <c r="A212" s="54">
        <v>207</v>
      </c>
      <c r="B212" s="63"/>
      <c r="C212" s="63"/>
      <c r="D212" s="63"/>
      <c r="E212" s="233"/>
      <c r="F212" s="63"/>
      <c r="G212" s="63"/>
      <c r="H212" s="230"/>
      <c r="I212" s="340"/>
      <c r="J212" s="234"/>
      <c r="K212" s="235"/>
      <c r="L212" s="235"/>
      <c r="M212" s="66"/>
      <c r="N212" s="66"/>
      <c r="O212" s="67"/>
      <c r="P212" s="68"/>
      <c r="Q212" s="54"/>
      <c r="R212" s="259"/>
      <c r="S212" s="271"/>
      <c r="T212" s="271"/>
      <c r="U212" s="271"/>
      <c r="V212" s="278"/>
      <c r="W212" s="271"/>
      <c r="X212" s="271"/>
      <c r="Y212" s="271"/>
      <c r="Z212" s="278"/>
      <c r="AA212" s="271"/>
      <c r="AB212" s="271"/>
      <c r="AC212" s="271"/>
      <c r="AD212" s="260"/>
      <c r="AE212" s="260"/>
      <c r="AF212" s="271"/>
      <c r="AG212" s="271"/>
    </row>
    <row r="213" spans="1:33" s="40" customFormat="1" ht="39.950000000000003" customHeight="1" x14ac:dyDescent="0.2">
      <c r="A213" s="54">
        <v>208</v>
      </c>
      <c r="B213" s="63"/>
      <c r="C213" s="63"/>
      <c r="D213" s="63"/>
      <c r="E213" s="233"/>
      <c r="F213" s="63"/>
      <c r="G213" s="63"/>
      <c r="H213" s="230"/>
      <c r="I213" s="340"/>
      <c r="J213" s="234"/>
      <c r="K213" s="235"/>
      <c r="L213" s="235"/>
      <c r="M213" s="66"/>
      <c r="N213" s="66"/>
      <c r="O213" s="67"/>
      <c r="P213" s="68"/>
      <c r="Q213" s="54"/>
      <c r="R213" s="259"/>
      <c r="S213" s="271"/>
      <c r="T213" s="271"/>
      <c r="U213" s="271"/>
      <c r="V213" s="278"/>
      <c r="W213" s="271"/>
      <c r="X213" s="271"/>
      <c r="Y213" s="271"/>
      <c r="Z213" s="278"/>
      <c r="AA213" s="271"/>
      <c r="AB213" s="271"/>
      <c r="AC213" s="271"/>
      <c r="AD213" s="260"/>
      <c r="AE213" s="260"/>
      <c r="AF213" s="271"/>
      <c r="AG213" s="271"/>
    </row>
    <row r="214" spans="1:33" s="40" customFormat="1" ht="39.950000000000003" customHeight="1" x14ac:dyDescent="0.2">
      <c r="A214" s="54">
        <v>209</v>
      </c>
      <c r="B214" s="63"/>
      <c r="C214" s="63"/>
      <c r="D214" s="63"/>
      <c r="E214" s="233"/>
      <c r="F214" s="63"/>
      <c r="G214" s="63"/>
      <c r="H214" s="230"/>
      <c r="I214" s="340"/>
      <c r="J214" s="234"/>
      <c r="K214" s="235"/>
      <c r="L214" s="235"/>
      <c r="M214" s="66"/>
      <c r="N214" s="66"/>
      <c r="O214" s="67"/>
      <c r="P214" s="68"/>
      <c r="Q214" s="54"/>
      <c r="R214" s="259"/>
      <c r="S214" s="271"/>
      <c r="T214" s="271"/>
      <c r="U214" s="271"/>
      <c r="V214" s="278"/>
      <c r="W214" s="271"/>
      <c r="X214" s="271"/>
      <c r="Y214" s="271"/>
      <c r="Z214" s="278"/>
      <c r="AA214" s="271"/>
      <c r="AB214" s="271"/>
      <c r="AC214" s="271"/>
      <c r="AD214" s="260"/>
      <c r="AE214" s="260"/>
      <c r="AF214" s="271"/>
      <c r="AG214" s="271"/>
    </row>
    <row r="215" spans="1:33" s="40" customFormat="1" ht="39.950000000000003" customHeight="1" x14ac:dyDescent="0.2">
      <c r="A215" s="54">
        <v>210</v>
      </c>
      <c r="B215" s="63"/>
      <c r="C215" s="63"/>
      <c r="D215" s="63"/>
      <c r="E215" s="233"/>
      <c r="F215" s="63"/>
      <c r="G215" s="63"/>
      <c r="H215" s="230"/>
      <c r="I215" s="340"/>
      <c r="J215" s="234"/>
      <c r="K215" s="235"/>
      <c r="L215" s="235"/>
      <c r="M215" s="66"/>
      <c r="N215" s="66"/>
      <c r="O215" s="67"/>
      <c r="P215" s="68"/>
      <c r="Q215" s="54"/>
      <c r="R215" s="259"/>
      <c r="S215" s="271"/>
      <c r="T215" s="271"/>
      <c r="U215" s="271"/>
      <c r="V215" s="278"/>
      <c r="W215" s="271"/>
      <c r="X215" s="271"/>
      <c r="Y215" s="271"/>
      <c r="Z215" s="278"/>
      <c r="AA215" s="271"/>
      <c r="AB215" s="271"/>
      <c r="AC215" s="271"/>
      <c r="AD215" s="260"/>
      <c r="AE215" s="260"/>
      <c r="AF215" s="271"/>
      <c r="AG215" s="271"/>
    </row>
    <row r="216" spans="1:33" s="40" customFormat="1" ht="39.950000000000003" customHeight="1" x14ac:dyDescent="0.2">
      <c r="A216" s="54">
        <v>211</v>
      </c>
      <c r="B216" s="63"/>
      <c r="C216" s="63"/>
      <c r="D216" s="63"/>
      <c r="E216" s="233"/>
      <c r="F216" s="63"/>
      <c r="G216" s="63"/>
      <c r="H216" s="230"/>
      <c r="I216" s="340"/>
      <c r="J216" s="234"/>
      <c r="K216" s="235"/>
      <c r="L216" s="235"/>
      <c r="M216" s="66"/>
      <c r="N216" s="66"/>
      <c r="O216" s="67"/>
      <c r="P216" s="68"/>
      <c r="Q216" s="54"/>
      <c r="R216" s="259"/>
      <c r="S216" s="271"/>
      <c r="T216" s="271"/>
      <c r="U216" s="271"/>
      <c r="V216" s="278"/>
      <c r="W216" s="271"/>
      <c r="X216" s="271"/>
      <c r="Y216" s="271"/>
      <c r="Z216" s="278"/>
      <c r="AA216" s="271"/>
      <c r="AB216" s="271"/>
      <c r="AC216" s="271"/>
      <c r="AD216" s="260"/>
      <c r="AE216" s="260"/>
      <c r="AF216" s="271"/>
      <c r="AG216" s="271"/>
    </row>
    <row r="217" spans="1:33" s="40" customFormat="1" ht="39.950000000000003" customHeight="1" x14ac:dyDescent="0.2">
      <c r="A217" s="54">
        <v>212</v>
      </c>
      <c r="B217" s="63"/>
      <c r="C217" s="63"/>
      <c r="D217" s="63"/>
      <c r="E217" s="233"/>
      <c r="F217" s="63"/>
      <c r="G217" s="63"/>
      <c r="H217" s="230"/>
      <c r="I217" s="340"/>
      <c r="J217" s="234"/>
      <c r="K217" s="235"/>
      <c r="L217" s="235"/>
      <c r="M217" s="66"/>
      <c r="N217" s="66"/>
      <c r="O217" s="67"/>
      <c r="P217" s="68"/>
      <c r="Q217" s="54"/>
      <c r="R217" s="259"/>
      <c r="S217" s="271"/>
      <c r="T217" s="271"/>
      <c r="U217" s="271"/>
      <c r="V217" s="278"/>
      <c r="W217" s="271"/>
      <c r="X217" s="271"/>
      <c r="Y217" s="271"/>
      <c r="Z217" s="278"/>
      <c r="AA217" s="271"/>
      <c r="AB217" s="271"/>
      <c r="AC217" s="271"/>
      <c r="AD217" s="260"/>
      <c r="AE217" s="260"/>
      <c r="AF217" s="271"/>
      <c r="AG217" s="271"/>
    </row>
    <row r="218" spans="1:33" s="40" customFormat="1" ht="39.950000000000003" customHeight="1" x14ac:dyDescent="0.2">
      <c r="A218" s="54">
        <v>213</v>
      </c>
      <c r="B218" s="63"/>
      <c r="C218" s="63"/>
      <c r="D218" s="63"/>
      <c r="E218" s="233"/>
      <c r="F218" s="63"/>
      <c r="G218" s="63"/>
      <c r="H218" s="230"/>
      <c r="I218" s="340"/>
      <c r="J218" s="234"/>
      <c r="K218" s="235"/>
      <c r="L218" s="235"/>
      <c r="M218" s="66"/>
      <c r="N218" s="66"/>
      <c r="O218" s="67"/>
      <c r="P218" s="68"/>
      <c r="Q218" s="54"/>
      <c r="R218" s="259"/>
      <c r="S218" s="271"/>
      <c r="T218" s="271"/>
      <c r="U218" s="271"/>
      <c r="V218" s="278"/>
      <c r="W218" s="271"/>
      <c r="X218" s="271"/>
      <c r="Y218" s="271"/>
      <c r="Z218" s="278"/>
      <c r="AA218" s="271"/>
      <c r="AB218" s="271"/>
      <c r="AC218" s="271"/>
      <c r="AD218" s="260"/>
      <c r="AE218" s="260"/>
      <c r="AF218" s="271"/>
      <c r="AG218" s="271"/>
    </row>
    <row r="219" spans="1:33" s="40" customFormat="1" ht="39.950000000000003" customHeight="1" x14ac:dyDescent="0.2">
      <c r="A219" s="54">
        <v>214</v>
      </c>
      <c r="B219" s="63"/>
      <c r="C219" s="63"/>
      <c r="D219" s="63"/>
      <c r="E219" s="233"/>
      <c r="F219" s="63"/>
      <c r="G219" s="63"/>
      <c r="H219" s="230"/>
      <c r="I219" s="340"/>
      <c r="J219" s="234"/>
      <c r="K219" s="235"/>
      <c r="L219" s="235"/>
      <c r="M219" s="66"/>
      <c r="N219" s="66"/>
      <c r="O219" s="67"/>
      <c r="P219" s="68"/>
      <c r="Q219" s="54"/>
      <c r="R219" s="259"/>
      <c r="S219" s="271"/>
      <c r="T219" s="271"/>
      <c r="U219" s="271"/>
      <c r="V219" s="278"/>
      <c r="W219" s="271"/>
      <c r="X219" s="271"/>
      <c r="Y219" s="271"/>
      <c r="Z219" s="278"/>
      <c r="AA219" s="271"/>
      <c r="AB219" s="271"/>
      <c r="AC219" s="271"/>
      <c r="AD219" s="260"/>
      <c r="AE219" s="260"/>
      <c r="AF219" s="271"/>
      <c r="AG219" s="271"/>
    </row>
    <row r="220" spans="1:33" s="40" customFormat="1" ht="39.950000000000003" customHeight="1" x14ac:dyDescent="0.2">
      <c r="A220" s="54">
        <v>215</v>
      </c>
      <c r="B220" s="63"/>
      <c r="C220" s="63"/>
      <c r="D220" s="63"/>
      <c r="E220" s="233"/>
      <c r="F220" s="63"/>
      <c r="G220" s="63"/>
      <c r="H220" s="230"/>
      <c r="I220" s="340"/>
      <c r="J220" s="234"/>
      <c r="K220" s="235"/>
      <c r="L220" s="235"/>
      <c r="M220" s="66"/>
      <c r="N220" s="66"/>
      <c r="O220" s="67"/>
      <c r="P220" s="68"/>
      <c r="Q220" s="54"/>
      <c r="R220" s="259"/>
      <c r="S220" s="271"/>
      <c r="T220" s="271"/>
      <c r="U220" s="271"/>
      <c r="V220" s="278"/>
      <c r="W220" s="271"/>
      <c r="X220" s="271"/>
      <c r="Y220" s="271"/>
      <c r="Z220" s="278"/>
      <c r="AA220" s="271"/>
      <c r="AB220" s="271"/>
      <c r="AC220" s="271"/>
      <c r="AD220" s="260"/>
      <c r="AE220" s="260"/>
      <c r="AF220" s="271"/>
      <c r="AG220" s="271"/>
    </row>
    <row r="221" spans="1:33" s="40" customFormat="1" ht="39.950000000000003" customHeight="1" x14ac:dyDescent="0.2">
      <c r="A221" s="54">
        <v>216</v>
      </c>
      <c r="B221" s="63"/>
      <c r="C221" s="63"/>
      <c r="D221" s="63"/>
      <c r="E221" s="233"/>
      <c r="F221" s="63"/>
      <c r="G221" s="63"/>
      <c r="H221" s="230"/>
      <c r="I221" s="340"/>
      <c r="J221" s="234"/>
      <c r="K221" s="235"/>
      <c r="L221" s="235"/>
      <c r="M221" s="66"/>
      <c r="N221" s="66"/>
      <c r="O221" s="67"/>
      <c r="P221" s="68"/>
      <c r="Q221" s="54"/>
      <c r="R221" s="259"/>
      <c r="S221" s="271"/>
      <c r="T221" s="271"/>
      <c r="U221" s="271"/>
      <c r="V221" s="278"/>
      <c r="W221" s="271"/>
      <c r="X221" s="271"/>
      <c r="Y221" s="271"/>
      <c r="Z221" s="278"/>
      <c r="AA221" s="271"/>
      <c r="AB221" s="271"/>
      <c r="AC221" s="271"/>
      <c r="AD221" s="260"/>
      <c r="AE221" s="260"/>
      <c r="AF221" s="271"/>
      <c r="AG221" s="271"/>
    </row>
    <row r="222" spans="1:33" s="40" customFormat="1" ht="39.950000000000003" customHeight="1" x14ac:dyDescent="0.2">
      <c r="A222" s="54">
        <v>217</v>
      </c>
      <c r="B222" s="63"/>
      <c r="C222" s="63"/>
      <c r="D222" s="63"/>
      <c r="E222" s="233"/>
      <c r="F222" s="63"/>
      <c r="G222" s="63"/>
      <c r="H222" s="230"/>
      <c r="I222" s="340"/>
      <c r="J222" s="234"/>
      <c r="K222" s="235"/>
      <c r="L222" s="235"/>
      <c r="M222" s="66"/>
      <c r="N222" s="66"/>
      <c r="O222" s="67"/>
      <c r="P222" s="68"/>
      <c r="Q222" s="54"/>
      <c r="R222" s="259"/>
      <c r="S222" s="271"/>
      <c r="T222" s="271"/>
      <c r="U222" s="271"/>
      <c r="V222" s="278"/>
      <c r="W222" s="271"/>
      <c r="X222" s="271"/>
      <c r="Y222" s="271"/>
      <c r="Z222" s="278"/>
      <c r="AA222" s="271"/>
      <c r="AB222" s="271"/>
      <c r="AC222" s="271"/>
      <c r="AD222" s="260"/>
      <c r="AE222" s="260"/>
      <c r="AF222" s="271"/>
      <c r="AG222" s="271"/>
    </row>
    <row r="223" spans="1:33" s="40" customFormat="1" ht="39.950000000000003" customHeight="1" x14ac:dyDescent="0.2">
      <c r="A223" s="54">
        <v>218</v>
      </c>
      <c r="B223" s="63"/>
      <c r="C223" s="63"/>
      <c r="D223" s="63"/>
      <c r="E223" s="233"/>
      <c r="F223" s="63"/>
      <c r="G223" s="63"/>
      <c r="H223" s="230"/>
      <c r="I223" s="340"/>
      <c r="J223" s="234"/>
      <c r="K223" s="235"/>
      <c r="L223" s="235"/>
      <c r="M223" s="66"/>
      <c r="N223" s="66"/>
      <c r="O223" s="67"/>
      <c r="P223" s="68"/>
      <c r="Q223" s="54"/>
      <c r="R223" s="259"/>
      <c r="S223" s="271"/>
      <c r="T223" s="271"/>
      <c r="U223" s="271"/>
      <c r="V223" s="278"/>
      <c r="W223" s="271"/>
      <c r="X223" s="271"/>
      <c r="Y223" s="271"/>
      <c r="Z223" s="278"/>
      <c r="AA223" s="271"/>
      <c r="AB223" s="271"/>
      <c r="AC223" s="271"/>
      <c r="AD223" s="260"/>
      <c r="AE223" s="260"/>
      <c r="AF223" s="271"/>
      <c r="AG223" s="271"/>
    </row>
    <row r="224" spans="1:33" s="40" customFormat="1" ht="39.950000000000003" customHeight="1" x14ac:dyDescent="0.2">
      <c r="A224" s="54">
        <v>219</v>
      </c>
      <c r="B224" s="63"/>
      <c r="C224" s="63"/>
      <c r="D224" s="63"/>
      <c r="E224" s="233"/>
      <c r="F224" s="63"/>
      <c r="G224" s="63"/>
      <c r="H224" s="230"/>
      <c r="I224" s="340"/>
      <c r="J224" s="234"/>
      <c r="K224" s="235"/>
      <c r="L224" s="235"/>
      <c r="M224" s="66"/>
      <c r="N224" s="66"/>
      <c r="O224" s="67"/>
      <c r="P224" s="68"/>
      <c r="Q224" s="54"/>
      <c r="R224" s="259"/>
      <c r="S224" s="271"/>
      <c r="T224" s="271"/>
      <c r="U224" s="271"/>
      <c r="V224" s="278"/>
      <c r="W224" s="271"/>
      <c r="X224" s="271"/>
      <c r="Y224" s="271"/>
      <c r="Z224" s="278"/>
      <c r="AA224" s="271"/>
      <c r="AB224" s="271"/>
      <c r="AC224" s="271"/>
      <c r="AD224" s="260"/>
      <c r="AE224" s="260"/>
      <c r="AF224" s="271"/>
      <c r="AG224" s="271"/>
    </row>
    <row r="225" spans="1:33" s="40" customFormat="1" ht="39.950000000000003" customHeight="1" x14ac:dyDescent="0.2">
      <c r="A225" s="54">
        <v>220</v>
      </c>
      <c r="B225" s="63"/>
      <c r="C225" s="63"/>
      <c r="D225" s="63"/>
      <c r="E225" s="233"/>
      <c r="F225" s="63"/>
      <c r="G225" s="63"/>
      <c r="H225" s="230"/>
      <c r="I225" s="340"/>
      <c r="J225" s="234"/>
      <c r="K225" s="235"/>
      <c r="L225" s="235"/>
      <c r="M225" s="66"/>
      <c r="N225" s="66"/>
      <c r="O225" s="67"/>
      <c r="P225" s="68"/>
      <c r="Q225" s="54"/>
      <c r="R225" s="259"/>
      <c r="S225" s="271"/>
      <c r="T225" s="271"/>
      <c r="U225" s="271"/>
      <c r="V225" s="278"/>
      <c r="W225" s="271"/>
      <c r="X225" s="271"/>
      <c r="Y225" s="271"/>
      <c r="Z225" s="278"/>
      <c r="AA225" s="271"/>
      <c r="AB225" s="271"/>
      <c r="AC225" s="271"/>
      <c r="AD225" s="260"/>
      <c r="AE225" s="260"/>
      <c r="AF225" s="271"/>
      <c r="AG225" s="271"/>
    </row>
    <row r="226" spans="1:33" s="40" customFormat="1" ht="39.950000000000003" customHeight="1" x14ac:dyDescent="0.2">
      <c r="A226" s="54">
        <v>221</v>
      </c>
      <c r="B226" s="63"/>
      <c r="C226" s="63"/>
      <c r="D226" s="63"/>
      <c r="E226" s="233"/>
      <c r="F226" s="63"/>
      <c r="G226" s="63"/>
      <c r="H226" s="230"/>
      <c r="I226" s="340"/>
      <c r="J226" s="234"/>
      <c r="K226" s="235"/>
      <c r="L226" s="235"/>
      <c r="M226" s="66"/>
      <c r="N226" s="66"/>
      <c r="O226" s="67"/>
      <c r="P226" s="68"/>
      <c r="Q226" s="54"/>
      <c r="R226" s="259"/>
      <c r="S226" s="271"/>
      <c r="T226" s="271"/>
      <c r="U226" s="271"/>
      <c r="V226" s="278"/>
      <c r="W226" s="271"/>
      <c r="X226" s="271"/>
      <c r="Y226" s="271"/>
      <c r="Z226" s="278"/>
      <c r="AA226" s="271"/>
      <c r="AB226" s="271"/>
      <c r="AC226" s="271"/>
      <c r="AD226" s="260"/>
      <c r="AE226" s="260"/>
      <c r="AF226" s="271"/>
      <c r="AG226" s="271"/>
    </row>
    <row r="227" spans="1:33" s="40" customFormat="1" ht="39.950000000000003" customHeight="1" x14ac:dyDescent="0.2">
      <c r="A227" s="54">
        <v>222</v>
      </c>
      <c r="B227" s="63"/>
      <c r="C227" s="63"/>
      <c r="D227" s="63"/>
      <c r="E227" s="233"/>
      <c r="F227" s="63"/>
      <c r="G227" s="63"/>
      <c r="H227" s="230"/>
      <c r="I227" s="340"/>
      <c r="J227" s="234"/>
      <c r="K227" s="235"/>
      <c r="L227" s="235"/>
      <c r="M227" s="66"/>
      <c r="N227" s="66"/>
      <c r="O227" s="67"/>
      <c r="P227" s="68"/>
      <c r="Q227" s="54"/>
      <c r="R227" s="259"/>
      <c r="S227" s="271"/>
      <c r="T227" s="271"/>
      <c r="U227" s="271"/>
      <c r="V227" s="278"/>
      <c r="W227" s="271"/>
      <c r="X227" s="271"/>
      <c r="Y227" s="271"/>
      <c r="Z227" s="278"/>
      <c r="AA227" s="271"/>
      <c r="AB227" s="271"/>
      <c r="AC227" s="271"/>
      <c r="AD227" s="260"/>
      <c r="AE227" s="260"/>
      <c r="AF227" s="271"/>
      <c r="AG227" s="271"/>
    </row>
    <row r="228" spans="1:33" s="40" customFormat="1" ht="39.950000000000003" customHeight="1" x14ac:dyDescent="0.2">
      <c r="A228" s="54">
        <v>223</v>
      </c>
      <c r="B228" s="63"/>
      <c r="C228" s="69"/>
      <c r="D228" s="69"/>
      <c r="E228" s="233"/>
      <c r="F228" s="63"/>
      <c r="G228" s="63"/>
      <c r="H228" s="230"/>
      <c r="I228" s="340"/>
      <c r="J228" s="234"/>
      <c r="K228" s="235"/>
      <c r="L228" s="235"/>
      <c r="M228" s="66"/>
      <c r="N228" s="66"/>
      <c r="O228" s="67"/>
      <c r="P228" s="68"/>
      <c r="Q228" s="54"/>
      <c r="R228" s="259"/>
      <c r="S228" s="271"/>
      <c r="T228" s="271"/>
      <c r="U228" s="271"/>
      <c r="V228" s="278"/>
      <c r="W228" s="271"/>
      <c r="X228" s="271"/>
      <c r="Y228" s="271"/>
      <c r="Z228" s="278"/>
      <c r="AA228" s="271"/>
      <c r="AB228" s="271"/>
      <c r="AC228" s="271"/>
      <c r="AD228" s="260"/>
      <c r="AE228" s="260"/>
      <c r="AF228" s="271"/>
      <c r="AG228" s="271"/>
    </row>
    <row r="229" spans="1:33" s="40" customFormat="1" ht="39.950000000000003" customHeight="1" x14ac:dyDescent="0.2">
      <c r="A229" s="54">
        <v>224</v>
      </c>
      <c r="B229" s="63"/>
      <c r="C229" s="63"/>
      <c r="D229" s="63"/>
      <c r="E229" s="233"/>
      <c r="F229" s="63"/>
      <c r="G229" s="63"/>
      <c r="H229" s="230"/>
      <c r="I229" s="340"/>
      <c r="J229" s="234"/>
      <c r="K229" s="235"/>
      <c r="L229" s="235"/>
      <c r="M229" s="66"/>
      <c r="N229" s="66"/>
      <c r="O229" s="67"/>
      <c r="P229" s="68"/>
      <c r="Q229" s="54"/>
      <c r="R229" s="259"/>
      <c r="S229" s="271"/>
      <c r="T229" s="271"/>
      <c r="U229" s="271"/>
      <c r="V229" s="278"/>
      <c r="W229" s="271"/>
      <c r="X229" s="271"/>
      <c r="Y229" s="271"/>
      <c r="Z229" s="278"/>
      <c r="AA229" s="271"/>
      <c r="AB229" s="271"/>
      <c r="AC229" s="271"/>
      <c r="AD229" s="260"/>
      <c r="AE229" s="260"/>
      <c r="AF229" s="271"/>
      <c r="AG229" s="271"/>
    </row>
    <row r="230" spans="1:33" s="40" customFormat="1" ht="39.950000000000003" customHeight="1" x14ac:dyDescent="0.2">
      <c r="A230" s="54">
        <v>225</v>
      </c>
      <c r="B230" s="63"/>
      <c r="C230" s="63"/>
      <c r="D230" s="63"/>
      <c r="E230" s="233"/>
      <c r="F230" s="63"/>
      <c r="G230" s="63"/>
      <c r="H230" s="230"/>
      <c r="I230" s="340"/>
      <c r="J230" s="234"/>
      <c r="K230" s="235"/>
      <c r="L230" s="235"/>
      <c r="M230" s="66"/>
      <c r="N230" s="66"/>
      <c r="O230" s="67"/>
      <c r="P230" s="68"/>
      <c r="Q230" s="54"/>
      <c r="R230" s="259"/>
      <c r="S230" s="271"/>
      <c r="T230" s="271"/>
      <c r="U230" s="271"/>
      <c r="V230" s="278"/>
      <c r="W230" s="271"/>
      <c r="X230" s="271"/>
      <c r="Y230" s="271"/>
      <c r="Z230" s="278"/>
      <c r="AA230" s="271"/>
      <c r="AB230" s="271"/>
      <c r="AC230" s="271"/>
      <c r="AD230" s="260"/>
      <c r="AE230" s="260"/>
      <c r="AF230" s="271"/>
      <c r="AG230" s="271"/>
    </row>
    <row r="231" spans="1:33" s="40" customFormat="1" ht="39.950000000000003" customHeight="1" x14ac:dyDescent="0.2">
      <c r="A231" s="54">
        <v>226</v>
      </c>
      <c r="B231" s="63"/>
      <c r="C231" s="63"/>
      <c r="D231" s="63"/>
      <c r="E231" s="233"/>
      <c r="F231" s="63"/>
      <c r="G231" s="63"/>
      <c r="H231" s="230"/>
      <c r="I231" s="340"/>
      <c r="J231" s="234"/>
      <c r="K231" s="235"/>
      <c r="L231" s="235"/>
      <c r="M231" s="66"/>
      <c r="N231" s="66"/>
      <c r="O231" s="67"/>
      <c r="P231" s="68"/>
      <c r="Q231" s="54"/>
      <c r="R231" s="259"/>
      <c r="S231" s="271"/>
      <c r="T231" s="271"/>
      <c r="U231" s="271"/>
      <c r="V231" s="278"/>
      <c r="W231" s="271"/>
      <c r="X231" s="271"/>
      <c r="Y231" s="271"/>
      <c r="Z231" s="278"/>
      <c r="AA231" s="271"/>
      <c r="AB231" s="271"/>
      <c r="AC231" s="271"/>
      <c r="AD231" s="260"/>
      <c r="AE231" s="260"/>
      <c r="AF231" s="271"/>
      <c r="AG231" s="271"/>
    </row>
    <row r="232" spans="1:33" s="40" customFormat="1" ht="39.950000000000003" customHeight="1" x14ac:dyDescent="0.2">
      <c r="A232" s="54">
        <v>227</v>
      </c>
      <c r="B232" s="63"/>
      <c r="C232" s="63"/>
      <c r="D232" s="63"/>
      <c r="E232" s="233"/>
      <c r="F232" s="63"/>
      <c r="G232" s="63"/>
      <c r="H232" s="230"/>
      <c r="I232" s="340"/>
      <c r="J232" s="234"/>
      <c r="K232" s="235"/>
      <c r="L232" s="235"/>
      <c r="M232" s="66"/>
      <c r="N232" s="66"/>
      <c r="O232" s="67"/>
      <c r="P232" s="68"/>
      <c r="Q232" s="54"/>
      <c r="R232" s="259"/>
      <c r="S232" s="271"/>
      <c r="T232" s="271"/>
      <c r="U232" s="271"/>
      <c r="V232" s="278"/>
      <c r="W232" s="271"/>
      <c r="X232" s="271"/>
      <c r="Y232" s="271"/>
      <c r="Z232" s="278"/>
      <c r="AA232" s="271"/>
      <c r="AB232" s="271"/>
      <c r="AC232" s="271"/>
      <c r="AD232" s="260"/>
      <c r="AE232" s="260"/>
      <c r="AF232" s="271"/>
      <c r="AG232" s="271"/>
    </row>
    <row r="233" spans="1:33" s="40" customFormat="1" ht="39.950000000000003" customHeight="1" x14ac:dyDescent="0.2">
      <c r="A233" s="54">
        <v>228</v>
      </c>
      <c r="B233" s="63"/>
      <c r="C233" s="63"/>
      <c r="D233" s="63"/>
      <c r="E233" s="233"/>
      <c r="F233" s="63"/>
      <c r="G233" s="63"/>
      <c r="H233" s="230"/>
      <c r="I233" s="340"/>
      <c r="J233" s="234"/>
      <c r="K233" s="235"/>
      <c r="L233" s="235"/>
      <c r="M233" s="66"/>
      <c r="N233" s="66"/>
      <c r="O233" s="67"/>
      <c r="P233" s="68"/>
      <c r="Q233" s="54"/>
      <c r="R233" s="259"/>
      <c r="S233" s="271"/>
      <c r="T233" s="271"/>
      <c r="U233" s="271"/>
      <c r="V233" s="278"/>
      <c r="W233" s="271"/>
      <c r="X233" s="271"/>
      <c r="Y233" s="271"/>
      <c r="Z233" s="278"/>
      <c r="AA233" s="271"/>
      <c r="AB233" s="271"/>
      <c r="AC233" s="271"/>
      <c r="AD233" s="260"/>
      <c r="AE233" s="260"/>
      <c r="AF233" s="271"/>
      <c r="AG233" s="271"/>
    </row>
    <row r="234" spans="1:33" s="40" customFormat="1" ht="39.950000000000003" customHeight="1" x14ac:dyDescent="0.2">
      <c r="A234" s="54">
        <v>229</v>
      </c>
      <c r="B234" s="63"/>
      <c r="C234" s="63"/>
      <c r="D234" s="63"/>
      <c r="E234" s="233"/>
      <c r="F234" s="63"/>
      <c r="G234" s="63"/>
      <c r="H234" s="230"/>
      <c r="I234" s="340"/>
      <c r="J234" s="234"/>
      <c r="K234" s="235"/>
      <c r="L234" s="235"/>
      <c r="M234" s="66"/>
      <c r="N234" s="66"/>
      <c r="O234" s="67"/>
      <c r="P234" s="68"/>
      <c r="Q234" s="54"/>
      <c r="R234" s="259"/>
      <c r="S234" s="271"/>
      <c r="T234" s="271"/>
      <c r="U234" s="271"/>
      <c r="V234" s="278"/>
      <c r="W234" s="271"/>
      <c r="X234" s="271"/>
      <c r="Y234" s="271"/>
      <c r="Z234" s="278"/>
      <c r="AA234" s="271"/>
      <c r="AB234" s="271"/>
      <c r="AC234" s="271"/>
      <c r="AD234" s="260"/>
      <c r="AE234" s="260"/>
      <c r="AF234" s="271"/>
      <c r="AG234" s="271"/>
    </row>
    <row r="235" spans="1:33" s="40" customFormat="1" ht="39.950000000000003" customHeight="1" x14ac:dyDescent="0.2">
      <c r="A235" s="54">
        <v>230</v>
      </c>
      <c r="B235" s="63"/>
      <c r="C235" s="63"/>
      <c r="D235" s="63"/>
      <c r="E235" s="233"/>
      <c r="F235" s="63"/>
      <c r="G235" s="63"/>
      <c r="H235" s="230"/>
      <c r="I235" s="340"/>
      <c r="J235" s="234"/>
      <c r="K235" s="235"/>
      <c r="L235" s="235"/>
      <c r="M235" s="66"/>
      <c r="N235" s="66"/>
      <c r="O235" s="67"/>
      <c r="P235" s="68"/>
      <c r="Q235" s="54"/>
      <c r="R235" s="259"/>
      <c r="S235" s="271"/>
      <c r="T235" s="271"/>
      <c r="U235" s="271"/>
      <c r="V235" s="278"/>
      <c r="W235" s="271"/>
      <c r="X235" s="271"/>
      <c r="Y235" s="271"/>
      <c r="Z235" s="278"/>
      <c r="AA235" s="271"/>
      <c r="AB235" s="271"/>
      <c r="AC235" s="271"/>
      <c r="AD235" s="260"/>
      <c r="AE235" s="260"/>
      <c r="AF235" s="271"/>
      <c r="AG235" s="271"/>
    </row>
    <row r="236" spans="1:33" s="40" customFormat="1" ht="39.950000000000003" customHeight="1" x14ac:dyDescent="0.2">
      <c r="A236" s="54">
        <v>231</v>
      </c>
      <c r="B236" s="63"/>
      <c r="C236" s="63"/>
      <c r="D236" s="63"/>
      <c r="E236" s="233"/>
      <c r="F236" s="63"/>
      <c r="G236" s="63"/>
      <c r="H236" s="230"/>
      <c r="I236" s="340"/>
      <c r="J236" s="234"/>
      <c r="K236" s="235"/>
      <c r="L236" s="235"/>
      <c r="M236" s="66"/>
      <c r="N236" s="66"/>
      <c r="O236" s="67"/>
      <c r="P236" s="68"/>
      <c r="Q236" s="54"/>
      <c r="R236" s="259"/>
      <c r="S236" s="271"/>
      <c r="T236" s="271"/>
      <c r="U236" s="271"/>
      <c r="V236" s="278"/>
      <c r="W236" s="271"/>
      <c r="X236" s="271"/>
      <c r="Y236" s="271"/>
      <c r="Z236" s="278"/>
      <c r="AA236" s="271"/>
      <c r="AB236" s="271"/>
      <c r="AC236" s="271"/>
      <c r="AD236" s="260"/>
      <c r="AE236" s="260"/>
      <c r="AF236" s="271"/>
      <c r="AG236" s="271"/>
    </row>
    <row r="237" spans="1:33" s="40" customFormat="1" ht="39.950000000000003" customHeight="1" x14ac:dyDescent="0.2">
      <c r="A237" s="54">
        <v>232</v>
      </c>
      <c r="B237" s="63"/>
      <c r="C237" s="63"/>
      <c r="D237" s="63"/>
      <c r="E237" s="233"/>
      <c r="F237" s="63"/>
      <c r="G237" s="63"/>
      <c r="H237" s="230"/>
      <c r="I237" s="340"/>
      <c r="J237" s="234"/>
      <c r="K237" s="235"/>
      <c r="L237" s="235"/>
      <c r="M237" s="66"/>
      <c r="N237" s="66"/>
      <c r="O237" s="67"/>
      <c r="P237" s="68"/>
      <c r="Q237" s="54"/>
      <c r="R237" s="259"/>
      <c r="S237" s="271"/>
      <c r="T237" s="271"/>
      <c r="U237" s="271"/>
      <c r="V237" s="278"/>
      <c r="W237" s="271"/>
      <c r="X237" s="271"/>
      <c r="Y237" s="271"/>
      <c r="Z237" s="278"/>
      <c r="AA237" s="271"/>
      <c r="AB237" s="271"/>
      <c r="AC237" s="271"/>
      <c r="AD237" s="260"/>
      <c r="AE237" s="260"/>
      <c r="AF237" s="271"/>
      <c r="AG237" s="271"/>
    </row>
    <row r="238" spans="1:33" s="40" customFormat="1" ht="39.950000000000003" customHeight="1" x14ac:dyDescent="0.2">
      <c r="A238" s="54">
        <v>233</v>
      </c>
      <c r="B238" s="63"/>
      <c r="C238" s="69"/>
      <c r="D238" s="69"/>
      <c r="E238" s="233"/>
      <c r="F238" s="63"/>
      <c r="G238" s="63"/>
      <c r="H238" s="230"/>
      <c r="I238" s="340"/>
      <c r="J238" s="234"/>
      <c r="K238" s="235"/>
      <c r="L238" s="235"/>
      <c r="M238" s="66"/>
      <c r="N238" s="66"/>
      <c r="O238" s="67"/>
      <c r="P238" s="68"/>
      <c r="Q238" s="54"/>
      <c r="R238" s="259"/>
      <c r="S238" s="271"/>
      <c r="T238" s="271"/>
      <c r="U238" s="271"/>
      <c r="V238" s="278"/>
      <c r="W238" s="271"/>
      <c r="X238" s="271"/>
      <c r="Y238" s="271"/>
      <c r="Z238" s="278"/>
      <c r="AA238" s="271"/>
      <c r="AB238" s="271"/>
      <c r="AC238" s="271"/>
      <c r="AD238" s="260"/>
      <c r="AE238" s="260"/>
      <c r="AF238" s="271"/>
      <c r="AG238" s="271"/>
    </row>
    <row r="239" spans="1:33" s="40" customFormat="1" ht="39.950000000000003" customHeight="1" x14ac:dyDescent="0.2">
      <c r="A239" s="54">
        <v>234</v>
      </c>
      <c r="B239" s="63"/>
      <c r="C239" s="63"/>
      <c r="D239" s="63"/>
      <c r="E239" s="233"/>
      <c r="F239" s="63"/>
      <c r="G239" s="63"/>
      <c r="H239" s="230"/>
      <c r="I239" s="340"/>
      <c r="J239" s="234"/>
      <c r="K239" s="235"/>
      <c r="L239" s="235"/>
      <c r="M239" s="66"/>
      <c r="N239" s="66"/>
      <c r="O239" s="67"/>
      <c r="P239" s="68"/>
      <c r="Q239" s="54"/>
      <c r="R239" s="259"/>
      <c r="S239" s="271"/>
      <c r="T239" s="271"/>
      <c r="U239" s="271"/>
      <c r="V239" s="278"/>
      <c r="W239" s="271"/>
      <c r="X239" s="271"/>
      <c r="Y239" s="271"/>
      <c r="Z239" s="278"/>
      <c r="AA239" s="271"/>
      <c r="AB239" s="271"/>
      <c r="AC239" s="271"/>
      <c r="AD239" s="260"/>
      <c r="AE239" s="260"/>
      <c r="AF239" s="271"/>
      <c r="AG239" s="271"/>
    </row>
    <row r="240" spans="1:33" s="40" customFormat="1" ht="39.950000000000003" customHeight="1" x14ac:dyDescent="0.2">
      <c r="A240" s="54">
        <v>235</v>
      </c>
      <c r="B240" s="63"/>
      <c r="C240" s="63"/>
      <c r="D240" s="63"/>
      <c r="E240" s="233"/>
      <c r="F240" s="63"/>
      <c r="G240" s="63"/>
      <c r="H240" s="230"/>
      <c r="I240" s="340"/>
      <c r="J240" s="234"/>
      <c r="K240" s="235"/>
      <c r="L240" s="235"/>
      <c r="M240" s="66"/>
      <c r="N240" s="66"/>
      <c r="O240" s="67"/>
      <c r="P240" s="68"/>
      <c r="Q240" s="54"/>
      <c r="R240" s="259"/>
      <c r="S240" s="271"/>
      <c r="T240" s="271"/>
      <c r="U240" s="271"/>
      <c r="V240" s="278"/>
      <c r="W240" s="271"/>
      <c r="X240" s="271"/>
      <c r="Y240" s="271"/>
      <c r="Z240" s="278"/>
      <c r="AA240" s="271"/>
      <c r="AB240" s="271"/>
      <c r="AC240" s="271"/>
      <c r="AD240" s="260"/>
      <c r="AE240" s="260"/>
      <c r="AF240" s="271"/>
      <c r="AG240" s="271"/>
    </row>
    <row r="241" spans="1:33" s="40" customFormat="1" ht="39.950000000000003" customHeight="1" x14ac:dyDescent="0.2">
      <c r="A241" s="54">
        <v>236</v>
      </c>
      <c r="B241" s="63"/>
      <c r="C241" s="63"/>
      <c r="D241" s="63"/>
      <c r="E241" s="233"/>
      <c r="F241" s="63"/>
      <c r="G241" s="63"/>
      <c r="H241" s="230"/>
      <c r="I241" s="340"/>
      <c r="J241" s="234"/>
      <c r="K241" s="235"/>
      <c r="L241" s="235"/>
      <c r="M241" s="66"/>
      <c r="N241" s="66"/>
      <c r="O241" s="67"/>
      <c r="P241" s="68"/>
      <c r="Q241" s="54"/>
      <c r="R241" s="259"/>
      <c r="S241" s="271"/>
      <c r="T241" s="271"/>
      <c r="U241" s="271"/>
      <c r="V241" s="278"/>
      <c r="W241" s="271"/>
      <c r="X241" s="271"/>
      <c r="Y241" s="271"/>
      <c r="Z241" s="278"/>
      <c r="AA241" s="271"/>
      <c r="AB241" s="271"/>
      <c r="AC241" s="271"/>
      <c r="AD241" s="260"/>
      <c r="AE241" s="260"/>
      <c r="AF241" s="271"/>
      <c r="AG241" s="271"/>
    </row>
    <row r="242" spans="1:33" s="40" customFormat="1" ht="39.950000000000003" customHeight="1" x14ac:dyDescent="0.2">
      <c r="A242" s="54">
        <v>237</v>
      </c>
      <c r="B242" s="63"/>
      <c r="C242" s="63"/>
      <c r="D242" s="63"/>
      <c r="E242" s="233"/>
      <c r="F242" s="63"/>
      <c r="G242" s="63"/>
      <c r="H242" s="230"/>
      <c r="I242" s="340"/>
      <c r="J242" s="234"/>
      <c r="K242" s="235"/>
      <c r="L242" s="235"/>
      <c r="M242" s="66"/>
      <c r="N242" s="66"/>
      <c r="O242" s="67"/>
      <c r="P242" s="68"/>
      <c r="Q242" s="54"/>
      <c r="R242" s="259"/>
      <c r="S242" s="271"/>
      <c r="T242" s="271"/>
      <c r="U242" s="271"/>
      <c r="V242" s="278"/>
      <c r="W242" s="271"/>
      <c r="X242" s="271"/>
      <c r="Y242" s="271"/>
      <c r="Z242" s="278"/>
      <c r="AA242" s="271"/>
      <c r="AB242" s="271"/>
      <c r="AC242" s="271"/>
      <c r="AD242" s="260"/>
      <c r="AE242" s="260"/>
      <c r="AF242" s="271"/>
      <c r="AG242" s="271"/>
    </row>
    <row r="243" spans="1:33" s="40" customFormat="1" ht="39.950000000000003" customHeight="1" x14ac:dyDescent="0.2">
      <c r="A243" s="54">
        <v>238</v>
      </c>
      <c r="B243" s="63"/>
      <c r="C243" s="63"/>
      <c r="D243" s="63"/>
      <c r="E243" s="233"/>
      <c r="F243" s="63"/>
      <c r="G243" s="63"/>
      <c r="H243" s="230"/>
      <c r="I243" s="340"/>
      <c r="J243" s="234"/>
      <c r="K243" s="235"/>
      <c r="L243" s="235"/>
      <c r="M243" s="66"/>
      <c r="N243" s="66"/>
      <c r="O243" s="67"/>
      <c r="P243" s="68"/>
      <c r="Q243" s="54"/>
      <c r="R243" s="259"/>
      <c r="S243" s="271"/>
      <c r="T243" s="271"/>
      <c r="U243" s="271"/>
      <c r="V243" s="278"/>
      <c r="W243" s="271"/>
      <c r="X243" s="271"/>
      <c r="Y243" s="271"/>
      <c r="Z243" s="278"/>
      <c r="AA243" s="271"/>
      <c r="AB243" s="271"/>
      <c r="AC243" s="271"/>
      <c r="AD243" s="260"/>
      <c r="AE243" s="260"/>
      <c r="AF243" s="271"/>
      <c r="AG243" s="271"/>
    </row>
    <row r="244" spans="1:33" s="40" customFormat="1" ht="39.950000000000003" customHeight="1" x14ac:dyDescent="0.2">
      <c r="A244" s="54">
        <v>239</v>
      </c>
      <c r="B244" s="63"/>
      <c r="C244" s="63"/>
      <c r="D244" s="63"/>
      <c r="E244" s="233"/>
      <c r="F244" s="63"/>
      <c r="G244" s="63"/>
      <c r="H244" s="230"/>
      <c r="I244" s="340"/>
      <c r="J244" s="234"/>
      <c r="K244" s="235"/>
      <c r="L244" s="235"/>
      <c r="M244" s="66"/>
      <c r="N244" s="66"/>
      <c r="O244" s="67"/>
      <c r="P244" s="68"/>
      <c r="Q244" s="54"/>
      <c r="R244" s="259"/>
      <c r="S244" s="271"/>
      <c r="T244" s="271"/>
      <c r="U244" s="271"/>
      <c r="V244" s="278"/>
      <c r="W244" s="271"/>
      <c r="X244" s="271"/>
      <c r="Y244" s="271"/>
      <c r="Z244" s="278"/>
      <c r="AA244" s="271"/>
      <c r="AB244" s="271"/>
      <c r="AC244" s="271"/>
      <c r="AD244" s="260"/>
      <c r="AE244" s="260"/>
      <c r="AF244" s="271"/>
      <c r="AG244" s="271"/>
    </row>
    <row r="245" spans="1:33" s="40" customFormat="1" ht="39.950000000000003" customHeight="1" x14ac:dyDescent="0.2">
      <c r="A245" s="54">
        <v>240</v>
      </c>
      <c r="B245" s="63"/>
      <c r="C245" s="63"/>
      <c r="D245" s="63"/>
      <c r="E245" s="233"/>
      <c r="F245" s="63"/>
      <c r="G245" s="63"/>
      <c r="H245" s="230"/>
      <c r="I245" s="340"/>
      <c r="J245" s="234"/>
      <c r="K245" s="235"/>
      <c r="L245" s="235"/>
      <c r="M245" s="66"/>
      <c r="N245" s="66"/>
      <c r="O245" s="67"/>
      <c r="P245" s="68"/>
      <c r="Q245" s="54"/>
      <c r="R245" s="259"/>
      <c r="S245" s="271"/>
      <c r="T245" s="271"/>
      <c r="U245" s="271"/>
      <c r="V245" s="278"/>
      <c r="W245" s="271"/>
      <c r="X245" s="271"/>
      <c r="Y245" s="271"/>
      <c r="Z245" s="278"/>
      <c r="AA245" s="271"/>
      <c r="AB245" s="271"/>
      <c r="AC245" s="271"/>
      <c r="AD245" s="260"/>
      <c r="AE245" s="260"/>
      <c r="AF245" s="271"/>
      <c r="AG245" s="271"/>
    </row>
    <row r="246" spans="1:33" s="40" customFormat="1" ht="39.950000000000003" customHeight="1" x14ac:dyDescent="0.2">
      <c r="A246" s="54">
        <v>241</v>
      </c>
      <c r="B246" s="63"/>
      <c r="C246" s="63"/>
      <c r="D246" s="63"/>
      <c r="E246" s="233"/>
      <c r="F246" s="63"/>
      <c r="G246" s="63"/>
      <c r="H246" s="230"/>
      <c r="I246" s="340"/>
      <c r="J246" s="234"/>
      <c r="K246" s="235"/>
      <c r="L246" s="235"/>
      <c r="M246" s="66"/>
      <c r="N246" s="66"/>
      <c r="O246" s="67"/>
      <c r="P246" s="68"/>
      <c r="Q246" s="54"/>
      <c r="R246" s="259"/>
      <c r="S246" s="271"/>
      <c r="T246" s="271"/>
      <c r="U246" s="271"/>
      <c r="V246" s="278"/>
      <c r="W246" s="271"/>
      <c r="X246" s="271"/>
      <c r="Y246" s="271"/>
      <c r="Z246" s="278"/>
      <c r="AA246" s="271"/>
      <c r="AB246" s="271"/>
      <c r="AC246" s="271"/>
      <c r="AD246" s="260"/>
      <c r="AE246" s="260"/>
      <c r="AF246" s="271"/>
      <c r="AG246" s="271"/>
    </row>
    <row r="247" spans="1:33" s="40" customFormat="1" ht="39.950000000000003" customHeight="1" x14ac:dyDescent="0.2">
      <c r="A247" s="54">
        <v>242</v>
      </c>
      <c r="B247" s="63"/>
      <c r="C247" s="63"/>
      <c r="D247" s="63"/>
      <c r="E247" s="233"/>
      <c r="F247" s="63"/>
      <c r="G247" s="63"/>
      <c r="H247" s="230"/>
      <c r="I247" s="340"/>
      <c r="J247" s="234"/>
      <c r="K247" s="235"/>
      <c r="L247" s="235"/>
      <c r="M247" s="66"/>
      <c r="N247" s="66"/>
      <c r="O247" s="67"/>
      <c r="P247" s="68"/>
      <c r="Q247" s="54"/>
      <c r="R247" s="259"/>
      <c r="S247" s="271"/>
      <c r="T247" s="271"/>
      <c r="U247" s="271"/>
      <c r="V247" s="278"/>
      <c r="W247" s="271"/>
      <c r="X247" s="271"/>
      <c r="Y247" s="271"/>
      <c r="Z247" s="278"/>
      <c r="AA247" s="271"/>
      <c r="AB247" s="271"/>
      <c r="AC247" s="271"/>
      <c r="AD247" s="260"/>
      <c r="AE247" s="260"/>
      <c r="AF247" s="271"/>
      <c r="AG247" s="271"/>
    </row>
    <row r="248" spans="1:33" s="40" customFormat="1" ht="39.950000000000003" customHeight="1" x14ac:dyDescent="0.2">
      <c r="A248" s="54">
        <v>243</v>
      </c>
      <c r="B248" s="63"/>
      <c r="C248" s="63"/>
      <c r="D248" s="63"/>
      <c r="E248" s="233"/>
      <c r="F248" s="63"/>
      <c r="G248" s="63"/>
      <c r="H248" s="230"/>
      <c r="I248" s="340"/>
      <c r="J248" s="234"/>
      <c r="K248" s="235"/>
      <c r="L248" s="235"/>
      <c r="M248" s="66"/>
      <c r="N248" s="66"/>
      <c r="O248" s="67"/>
      <c r="P248" s="68"/>
      <c r="Q248" s="54"/>
      <c r="R248" s="259"/>
      <c r="S248" s="271"/>
      <c r="T248" s="271"/>
      <c r="U248" s="271"/>
      <c r="V248" s="278"/>
      <c r="W248" s="271"/>
      <c r="X248" s="271"/>
      <c r="Y248" s="271"/>
      <c r="Z248" s="278"/>
      <c r="AA248" s="271"/>
      <c r="AB248" s="271"/>
      <c r="AC248" s="271"/>
      <c r="AD248" s="260"/>
      <c r="AE248" s="260"/>
      <c r="AF248" s="271"/>
      <c r="AG248" s="271"/>
    </row>
    <row r="249" spans="1:33" s="40" customFormat="1" ht="39.950000000000003" customHeight="1" x14ac:dyDescent="0.2">
      <c r="A249" s="54">
        <v>244</v>
      </c>
      <c r="B249" s="63"/>
      <c r="C249" s="63"/>
      <c r="D249" s="63"/>
      <c r="E249" s="233"/>
      <c r="F249" s="63"/>
      <c r="G249" s="63"/>
      <c r="H249" s="230"/>
      <c r="I249" s="340"/>
      <c r="J249" s="234"/>
      <c r="K249" s="235"/>
      <c r="L249" s="235"/>
      <c r="M249" s="66"/>
      <c r="N249" s="66"/>
      <c r="O249" s="67"/>
      <c r="P249" s="68"/>
      <c r="Q249" s="54"/>
      <c r="R249" s="259"/>
      <c r="S249" s="271"/>
      <c r="T249" s="271"/>
      <c r="U249" s="271"/>
      <c r="V249" s="278"/>
      <c r="W249" s="271"/>
      <c r="X249" s="271"/>
      <c r="Y249" s="271"/>
      <c r="Z249" s="278"/>
      <c r="AA249" s="271"/>
      <c r="AB249" s="271"/>
      <c r="AC249" s="271"/>
      <c r="AD249" s="260"/>
      <c r="AE249" s="260"/>
      <c r="AF249" s="271"/>
      <c r="AG249" s="271"/>
    </row>
    <row r="250" spans="1:33" s="40" customFormat="1" ht="39.950000000000003" customHeight="1" x14ac:dyDescent="0.2">
      <c r="A250" s="54">
        <v>245</v>
      </c>
      <c r="B250" s="63"/>
      <c r="C250" s="63"/>
      <c r="D250" s="63"/>
      <c r="E250" s="233"/>
      <c r="F250" s="63"/>
      <c r="G250" s="63"/>
      <c r="H250" s="230"/>
      <c r="I250" s="340"/>
      <c r="J250" s="234"/>
      <c r="K250" s="235"/>
      <c r="L250" s="235"/>
      <c r="M250" s="66"/>
      <c r="N250" s="66"/>
      <c r="O250" s="67"/>
      <c r="P250" s="68"/>
      <c r="Q250" s="54"/>
      <c r="R250" s="259"/>
      <c r="S250" s="271"/>
      <c r="T250" s="271"/>
      <c r="U250" s="271"/>
      <c r="V250" s="278"/>
      <c r="W250" s="271"/>
      <c r="X250" s="271"/>
      <c r="Y250" s="271"/>
      <c r="Z250" s="278"/>
      <c r="AA250" s="271"/>
      <c r="AB250" s="271"/>
      <c r="AC250" s="271"/>
      <c r="AD250" s="260"/>
      <c r="AE250" s="260"/>
      <c r="AF250" s="271"/>
      <c r="AG250" s="271"/>
    </row>
    <row r="251" spans="1:33" s="40" customFormat="1" ht="39.950000000000003" customHeight="1" x14ac:dyDescent="0.2">
      <c r="A251" s="54">
        <v>246</v>
      </c>
      <c r="B251" s="63"/>
      <c r="C251" s="63"/>
      <c r="D251" s="63"/>
      <c r="E251" s="233"/>
      <c r="F251" s="63"/>
      <c r="G251" s="63"/>
      <c r="H251" s="230"/>
      <c r="I251" s="340"/>
      <c r="J251" s="234"/>
      <c r="K251" s="235"/>
      <c r="L251" s="235"/>
      <c r="M251" s="66"/>
      <c r="N251" s="66"/>
      <c r="O251" s="67"/>
      <c r="P251" s="68"/>
      <c r="Q251" s="54"/>
      <c r="R251" s="259"/>
      <c r="S251" s="271"/>
      <c r="T251" s="271"/>
      <c r="U251" s="271"/>
      <c r="V251" s="278"/>
      <c r="W251" s="271"/>
      <c r="X251" s="271"/>
      <c r="Y251" s="271"/>
      <c r="Z251" s="278"/>
      <c r="AA251" s="271"/>
      <c r="AB251" s="271"/>
      <c r="AC251" s="271"/>
      <c r="AD251" s="260"/>
      <c r="AE251" s="260"/>
      <c r="AF251" s="271"/>
      <c r="AG251" s="271"/>
    </row>
    <row r="252" spans="1:33" s="40" customFormat="1" ht="39.950000000000003" customHeight="1" x14ac:dyDescent="0.2">
      <c r="A252" s="54">
        <v>247</v>
      </c>
      <c r="B252" s="63"/>
      <c r="C252" s="63"/>
      <c r="D252" s="63"/>
      <c r="E252" s="233"/>
      <c r="F252" s="63"/>
      <c r="G252" s="63"/>
      <c r="H252" s="230"/>
      <c r="I252" s="340"/>
      <c r="J252" s="234"/>
      <c r="K252" s="235"/>
      <c r="L252" s="235"/>
      <c r="M252" s="66"/>
      <c r="N252" s="66"/>
      <c r="O252" s="67"/>
      <c r="P252" s="68"/>
      <c r="Q252" s="54"/>
      <c r="R252" s="259"/>
      <c r="S252" s="271"/>
      <c r="T252" s="271"/>
      <c r="U252" s="271"/>
      <c r="V252" s="278"/>
      <c r="W252" s="271"/>
      <c r="X252" s="271"/>
      <c r="Y252" s="271"/>
      <c r="Z252" s="278"/>
      <c r="AA252" s="271"/>
      <c r="AB252" s="271"/>
      <c r="AC252" s="271"/>
      <c r="AD252" s="260"/>
      <c r="AE252" s="260"/>
      <c r="AF252" s="271"/>
      <c r="AG252" s="271"/>
    </row>
    <row r="253" spans="1:33" s="40" customFormat="1" ht="39.950000000000003" customHeight="1" x14ac:dyDescent="0.2">
      <c r="A253" s="54">
        <v>248</v>
      </c>
      <c r="B253" s="63"/>
      <c r="C253" s="63"/>
      <c r="D253" s="63"/>
      <c r="E253" s="233"/>
      <c r="F253" s="63"/>
      <c r="G253" s="63"/>
      <c r="H253" s="230"/>
      <c r="I253" s="340"/>
      <c r="J253" s="234"/>
      <c r="K253" s="235"/>
      <c r="L253" s="235"/>
      <c r="M253" s="66"/>
      <c r="N253" s="66"/>
      <c r="O253" s="67"/>
      <c r="P253" s="68"/>
      <c r="Q253" s="54"/>
      <c r="R253" s="259"/>
      <c r="S253" s="271"/>
      <c r="T253" s="271"/>
      <c r="U253" s="271"/>
      <c r="V253" s="278"/>
      <c r="W253" s="271"/>
      <c r="X253" s="271"/>
      <c r="Y253" s="271"/>
      <c r="Z253" s="278"/>
      <c r="AA253" s="271"/>
      <c r="AB253" s="271"/>
      <c r="AC253" s="271"/>
      <c r="AD253" s="260"/>
      <c r="AE253" s="260"/>
      <c r="AF253" s="271"/>
      <c r="AG253" s="271"/>
    </row>
    <row r="254" spans="1:33" s="40" customFormat="1" ht="39.950000000000003" customHeight="1" x14ac:dyDescent="0.2">
      <c r="A254" s="54">
        <v>249</v>
      </c>
      <c r="B254" s="63"/>
      <c r="C254" s="63"/>
      <c r="D254" s="63"/>
      <c r="E254" s="233"/>
      <c r="F254" s="63"/>
      <c r="G254" s="63"/>
      <c r="H254" s="230"/>
      <c r="I254" s="340"/>
      <c r="J254" s="234"/>
      <c r="K254" s="235"/>
      <c r="L254" s="235"/>
      <c r="M254" s="66"/>
      <c r="N254" s="66"/>
      <c r="O254" s="67"/>
      <c r="P254" s="68"/>
      <c r="Q254" s="54"/>
      <c r="R254" s="259"/>
      <c r="S254" s="271"/>
      <c r="T254" s="271"/>
      <c r="U254" s="271"/>
      <c r="V254" s="278"/>
      <c r="W254" s="271"/>
      <c r="X254" s="271"/>
      <c r="Y254" s="271"/>
      <c r="Z254" s="278"/>
      <c r="AA254" s="271"/>
      <c r="AB254" s="271"/>
      <c r="AC254" s="271"/>
      <c r="AD254" s="260"/>
      <c r="AE254" s="260"/>
      <c r="AF254" s="271"/>
      <c r="AG254" s="271"/>
    </row>
    <row r="255" spans="1:33" s="40" customFormat="1" ht="39.950000000000003" customHeight="1" x14ac:dyDescent="0.2">
      <c r="A255" s="54">
        <v>250</v>
      </c>
      <c r="B255" s="63"/>
      <c r="C255" s="63"/>
      <c r="D255" s="63"/>
      <c r="E255" s="233"/>
      <c r="F255" s="63"/>
      <c r="G255" s="63"/>
      <c r="H255" s="230"/>
      <c r="I255" s="340"/>
      <c r="J255" s="234"/>
      <c r="K255" s="235"/>
      <c r="L255" s="235"/>
      <c r="M255" s="66"/>
      <c r="N255" s="66"/>
      <c r="O255" s="67"/>
      <c r="P255" s="68"/>
      <c r="Q255" s="54"/>
      <c r="R255" s="259"/>
      <c r="S255" s="271"/>
      <c r="T255" s="271"/>
      <c r="U255" s="271"/>
      <c r="V255" s="278"/>
      <c r="W255" s="271"/>
      <c r="X255" s="271"/>
      <c r="Y255" s="271"/>
      <c r="Z255" s="278"/>
      <c r="AA255" s="271"/>
      <c r="AB255" s="271"/>
      <c r="AC255" s="271"/>
      <c r="AD255" s="260"/>
      <c r="AE255" s="260"/>
      <c r="AF255" s="271"/>
      <c r="AG255" s="271"/>
    </row>
    <row r="256" spans="1:33" s="40" customFormat="1" ht="39.950000000000003" customHeight="1" x14ac:dyDescent="0.2">
      <c r="A256" s="54">
        <v>251</v>
      </c>
      <c r="B256" s="63"/>
      <c r="C256" s="63"/>
      <c r="D256" s="63"/>
      <c r="E256" s="233"/>
      <c r="F256" s="63"/>
      <c r="G256" s="63"/>
      <c r="H256" s="230"/>
      <c r="I256" s="340"/>
      <c r="J256" s="234"/>
      <c r="K256" s="235"/>
      <c r="L256" s="235"/>
      <c r="M256" s="66"/>
      <c r="N256" s="66"/>
      <c r="O256" s="67"/>
      <c r="P256" s="68"/>
      <c r="Q256" s="54"/>
      <c r="R256" s="259"/>
      <c r="S256" s="271"/>
      <c r="T256" s="271"/>
      <c r="U256" s="271"/>
      <c r="V256" s="278"/>
      <c r="W256" s="271"/>
      <c r="X256" s="271"/>
      <c r="Y256" s="271"/>
      <c r="Z256" s="278"/>
      <c r="AA256" s="271"/>
      <c r="AB256" s="271"/>
      <c r="AC256" s="271"/>
      <c r="AD256" s="260"/>
      <c r="AE256" s="260"/>
      <c r="AF256" s="271"/>
      <c r="AG256" s="271"/>
    </row>
    <row r="257" spans="1:33" s="40" customFormat="1" ht="39.950000000000003" customHeight="1" x14ac:dyDescent="0.2">
      <c r="A257" s="54">
        <v>252</v>
      </c>
      <c r="B257" s="63"/>
      <c r="C257" s="63"/>
      <c r="D257" s="63"/>
      <c r="E257" s="233"/>
      <c r="F257" s="63"/>
      <c r="G257" s="63"/>
      <c r="H257" s="230"/>
      <c r="I257" s="340"/>
      <c r="J257" s="234"/>
      <c r="K257" s="235"/>
      <c r="L257" s="235"/>
      <c r="M257" s="66"/>
      <c r="N257" s="66"/>
      <c r="O257" s="67"/>
      <c r="P257" s="68"/>
      <c r="Q257" s="54"/>
      <c r="R257" s="259"/>
      <c r="S257" s="271"/>
      <c r="T257" s="271"/>
      <c r="U257" s="271"/>
      <c r="V257" s="278"/>
      <c r="W257" s="271"/>
      <c r="X257" s="271"/>
      <c r="Y257" s="271"/>
      <c r="Z257" s="278"/>
      <c r="AA257" s="271"/>
      <c r="AB257" s="271"/>
      <c r="AC257" s="271"/>
      <c r="AD257" s="260"/>
      <c r="AE257" s="260"/>
      <c r="AF257" s="271"/>
      <c r="AG257" s="271"/>
    </row>
    <row r="258" spans="1:33" s="40" customFormat="1" ht="39.950000000000003" customHeight="1" x14ac:dyDescent="0.2">
      <c r="A258" s="54">
        <v>253</v>
      </c>
      <c r="B258" s="63"/>
      <c r="C258" s="63"/>
      <c r="D258" s="63"/>
      <c r="E258" s="233"/>
      <c r="F258" s="63"/>
      <c r="G258" s="63"/>
      <c r="H258" s="230"/>
      <c r="I258" s="340"/>
      <c r="J258" s="234"/>
      <c r="K258" s="235"/>
      <c r="L258" s="235"/>
      <c r="M258" s="66"/>
      <c r="N258" s="66"/>
      <c r="O258" s="67"/>
      <c r="P258" s="68"/>
      <c r="Q258" s="54"/>
      <c r="R258" s="259"/>
      <c r="S258" s="271"/>
      <c r="T258" s="271"/>
      <c r="U258" s="271"/>
      <c r="V258" s="278"/>
      <c r="W258" s="271"/>
      <c r="X258" s="271"/>
      <c r="Y258" s="271"/>
      <c r="Z258" s="278"/>
      <c r="AA258" s="271"/>
      <c r="AB258" s="271"/>
      <c r="AC258" s="271"/>
      <c r="AD258" s="260"/>
      <c r="AE258" s="260"/>
      <c r="AF258" s="271"/>
      <c r="AG258" s="271"/>
    </row>
    <row r="259" spans="1:33" s="40" customFormat="1" ht="39.950000000000003" customHeight="1" x14ac:dyDescent="0.2">
      <c r="A259" s="54">
        <v>254</v>
      </c>
      <c r="B259" s="63"/>
      <c r="C259" s="63"/>
      <c r="D259" s="63"/>
      <c r="E259" s="233"/>
      <c r="F259" s="63"/>
      <c r="G259" s="63"/>
      <c r="H259" s="230"/>
      <c r="I259" s="340"/>
      <c r="J259" s="234"/>
      <c r="K259" s="235"/>
      <c r="L259" s="235"/>
      <c r="M259" s="66"/>
      <c r="N259" s="66"/>
      <c r="O259" s="67"/>
      <c r="P259" s="68"/>
      <c r="Q259" s="54"/>
      <c r="R259" s="259"/>
      <c r="S259" s="271"/>
      <c r="T259" s="271"/>
      <c r="U259" s="271"/>
      <c r="V259" s="278"/>
      <c r="W259" s="271"/>
      <c r="X259" s="271"/>
      <c r="Y259" s="271"/>
      <c r="Z259" s="278"/>
      <c r="AA259" s="271"/>
      <c r="AB259" s="271"/>
      <c r="AC259" s="271"/>
      <c r="AD259" s="260"/>
      <c r="AE259" s="260"/>
      <c r="AF259" s="271"/>
      <c r="AG259" s="271"/>
    </row>
    <row r="260" spans="1:33" s="40" customFormat="1" ht="39.950000000000003" customHeight="1" x14ac:dyDescent="0.2">
      <c r="A260" s="54">
        <v>255</v>
      </c>
      <c r="B260" s="63"/>
      <c r="C260" s="63"/>
      <c r="D260" s="63"/>
      <c r="E260" s="233"/>
      <c r="F260" s="63"/>
      <c r="G260" s="63"/>
      <c r="H260" s="230"/>
      <c r="I260" s="340"/>
      <c r="J260" s="234"/>
      <c r="K260" s="235"/>
      <c r="L260" s="235"/>
      <c r="M260" s="66"/>
      <c r="N260" s="66"/>
      <c r="O260" s="67"/>
      <c r="P260" s="68"/>
      <c r="Q260" s="54"/>
      <c r="R260" s="259"/>
      <c r="S260" s="271"/>
      <c r="T260" s="271"/>
      <c r="U260" s="271"/>
      <c r="V260" s="278"/>
      <c r="W260" s="271"/>
      <c r="X260" s="271"/>
      <c r="Y260" s="271"/>
      <c r="Z260" s="278"/>
      <c r="AA260" s="271"/>
      <c r="AB260" s="271"/>
      <c r="AC260" s="271"/>
      <c r="AD260" s="260"/>
      <c r="AE260" s="260"/>
      <c r="AF260" s="271"/>
      <c r="AG260" s="271"/>
    </row>
    <row r="261" spans="1:33" s="40" customFormat="1" ht="39.950000000000003" customHeight="1" x14ac:dyDescent="0.2">
      <c r="A261" s="54">
        <v>256</v>
      </c>
      <c r="B261" s="63"/>
      <c r="C261" s="63"/>
      <c r="D261" s="63"/>
      <c r="E261" s="233"/>
      <c r="F261" s="63"/>
      <c r="G261" s="63"/>
      <c r="H261" s="230"/>
      <c r="I261" s="340"/>
      <c r="J261" s="234"/>
      <c r="K261" s="235"/>
      <c r="L261" s="235"/>
      <c r="M261" s="66"/>
      <c r="N261" s="66"/>
      <c r="O261" s="67"/>
      <c r="P261" s="68"/>
      <c r="Q261" s="54"/>
      <c r="R261" s="259"/>
      <c r="S261" s="271"/>
      <c r="T261" s="271"/>
      <c r="U261" s="271"/>
      <c r="V261" s="278"/>
      <c r="W261" s="271"/>
      <c r="X261" s="271"/>
      <c r="Y261" s="271"/>
      <c r="Z261" s="278"/>
      <c r="AA261" s="271"/>
      <c r="AB261" s="271"/>
      <c r="AC261" s="271"/>
      <c r="AD261" s="260"/>
      <c r="AE261" s="260"/>
      <c r="AF261" s="271"/>
      <c r="AG261" s="271"/>
    </row>
    <row r="262" spans="1:33" s="40" customFormat="1" ht="39.950000000000003" customHeight="1" x14ac:dyDescent="0.2">
      <c r="A262" s="54">
        <v>257</v>
      </c>
      <c r="B262" s="63"/>
      <c r="C262" s="63"/>
      <c r="D262" s="63"/>
      <c r="E262" s="233"/>
      <c r="F262" s="63"/>
      <c r="G262" s="63"/>
      <c r="H262" s="230"/>
      <c r="I262" s="340"/>
      <c r="J262" s="234"/>
      <c r="K262" s="235"/>
      <c r="L262" s="235"/>
      <c r="M262" s="66"/>
      <c r="N262" s="66"/>
      <c r="O262" s="67"/>
      <c r="P262" s="68"/>
      <c r="Q262" s="54"/>
      <c r="R262" s="259"/>
      <c r="S262" s="271"/>
      <c r="T262" s="271"/>
      <c r="U262" s="271"/>
      <c r="V262" s="278"/>
      <c r="W262" s="271"/>
      <c r="X262" s="271"/>
      <c r="Y262" s="271"/>
      <c r="Z262" s="278"/>
      <c r="AA262" s="271"/>
      <c r="AB262" s="271"/>
      <c r="AC262" s="271"/>
      <c r="AD262" s="260"/>
      <c r="AE262" s="260"/>
      <c r="AF262" s="271"/>
      <c r="AG262" s="271"/>
    </row>
    <row r="263" spans="1:33" s="40" customFormat="1" ht="39.950000000000003" customHeight="1" x14ac:dyDescent="0.2">
      <c r="A263" s="54">
        <v>258</v>
      </c>
      <c r="B263" s="63"/>
      <c r="C263" s="63"/>
      <c r="D263" s="63"/>
      <c r="E263" s="233"/>
      <c r="F263" s="63"/>
      <c r="G263" s="63"/>
      <c r="H263" s="230"/>
      <c r="I263" s="340"/>
      <c r="J263" s="234"/>
      <c r="K263" s="235"/>
      <c r="L263" s="235"/>
      <c r="M263" s="66"/>
      <c r="N263" s="66"/>
      <c r="O263" s="67"/>
      <c r="P263" s="68"/>
      <c r="Q263" s="54"/>
      <c r="R263" s="259"/>
      <c r="S263" s="271"/>
      <c r="T263" s="271"/>
      <c r="U263" s="271"/>
      <c r="V263" s="278"/>
      <c r="W263" s="271"/>
      <c r="X263" s="271"/>
      <c r="Y263" s="271"/>
      <c r="Z263" s="278"/>
      <c r="AA263" s="271"/>
      <c r="AB263" s="271"/>
      <c r="AC263" s="271"/>
      <c r="AD263" s="260"/>
      <c r="AE263" s="260"/>
      <c r="AF263" s="271"/>
      <c r="AG263" s="271"/>
    </row>
    <row r="264" spans="1:33" s="40" customFormat="1" ht="39.950000000000003" customHeight="1" x14ac:dyDescent="0.2">
      <c r="A264" s="54">
        <v>259</v>
      </c>
      <c r="B264" s="63"/>
      <c r="C264" s="63"/>
      <c r="D264" s="63"/>
      <c r="E264" s="233"/>
      <c r="F264" s="63"/>
      <c r="G264" s="63"/>
      <c r="H264" s="230"/>
      <c r="I264" s="340"/>
      <c r="J264" s="234"/>
      <c r="K264" s="235"/>
      <c r="L264" s="235"/>
      <c r="M264" s="66"/>
      <c r="N264" s="66"/>
      <c r="O264" s="67"/>
      <c r="P264" s="68"/>
      <c r="Q264" s="54"/>
      <c r="R264" s="259"/>
      <c r="S264" s="271"/>
      <c r="T264" s="271"/>
      <c r="U264" s="271"/>
      <c r="V264" s="278"/>
      <c r="W264" s="271"/>
      <c r="X264" s="271"/>
      <c r="Y264" s="271"/>
      <c r="Z264" s="278"/>
      <c r="AA264" s="271"/>
      <c r="AB264" s="271"/>
      <c r="AC264" s="271"/>
      <c r="AD264" s="260"/>
      <c r="AE264" s="260"/>
      <c r="AF264" s="271"/>
      <c r="AG264" s="271"/>
    </row>
    <row r="265" spans="1:33" s="40" customFormat="1" ht="39.950000000000003" customHeight="1" x14ac:dyDescent="0.2">
      <c r="A265" s="54">
        <v>260</v>
      </c>
      <c r="B265" s="63"/>
      <c r="C265" s="63"/>
      <c r="D265" s="63"/>
      <c r="E265" s="233"/>
      <c r="F265" s="63"/>
      <c r="G265" s="63"/>
      <c r="H265" s="230"/>
      <c r="I265" s="340"/>
      <c r="J265" s="234"/>
      <c r="K265" s="235"/>
      <c r="L265" s="235"/>
      <c r="M265" s="66"/>
      <c r="N265" s="66"/>
      <c r="O265" s="67"/>
      <c r="P265" s="68"/>
      <c r="Q265" s="54"/>
      <c r="R265" s="259"/>
      <c r="S265" s="271"/>
      <c r="T265" s="271"/>
      <c r="U265" s="271"/>
      <c r="V265" s="278"/>
      <c r="W265" s="271"/>
      <c r="X265" s="271"/>
      <c r="Y265" s="271"/>
      <c r="Z265" s="278"/>
      <c r="AA265" s="271"/>
      <c r="AB265" s="271"/>
      <c r="AC265" s="271"/>
      <c r="AD265" s="260"/>
      <c r="AE265" s="260"/>
      <c r="AF265" s="271"/>
      <c r="AG265" s="271"/>
    </row>
    <row r="266" spans="1:33" s="40" customFormat="1" ht="39.950000000000003" customHeight="1" x14ac:dyDescent="0.2">
      <c r="A266" s="54">
        <v>261</v>
      </c>
      <c r="B266" s="63"/>
      <c r="C266" s="63"/>
      <c r="D266" s="63"/>
      <c r="E266" s="233"/>
      <c r="F266" s="63"/>
      <c r="G266" s="63"/>
      <c r="H266" s="230"/>
      <c r="I266" s="340"/>
      <c r="J266" s="234"/>
      <c r="K266" s="235"/>
      <c r="L266" s="235"/>
      <c r="M266" s="66"/>
      <c r="N266" s="66"/>
      <c r="O266" s="67"/>
      <c r="P266" s="68"/>
      <c r="Q266" s="54"/>
      <c r="R266" s="259"/>
      <c r="S266" s="271"/>
      <c r="T266" s="271"/>
      <c r="U266" s="271"/>
      <c r="V266" s="278"/>
      <c r="W266" s="271"/>
      <c r="X266" s="271"/>
      <c r="Y266" s="271"/>
      <c r="Z266" s="278"/>
      <c r="AA266" s="271"/>
      <c r="AB266" s="271"/>
      <c r="AC266" s="271"/>
      <c r="AD266" s="260"/>
      <c r="AE266" s="260"/>
      <c r="AF266" s="271"/>
      <c r="AG266" s="271"/>
    </row>
    <row r="267" spans="1:33" s="40" customFormat="1" ht="39.950000000000003" customHeight="1" x14ac:dyDescent="0.2">
      <c r="A267" s="54">
        <v>262</v>
      </c>
      <c r="B267" s="63"/>
      <c r="C267" s="63"/>
      <c r="D267" s="63"/>
      <c r="E267" s="233"/>
      <c r="F267" s="63"/>
      <c r="G267" s="63"/>
      <c r="H267" s="230"/>
      <c r="I267" s="340"/>
      <c r="J267" s="234"/>
      <c r="K267" s="235"/>
      <c r="L267" s="235"/>
      <c r="M267" s="66"/>
      <c r="N267" s="66"/>
      <c r="O267" s="67"/>
      <c r="P267" s="68"/>
      <c r="Q267" s="54"/>
      <c r="R267" s="259"/>
      <c r="S267" s="271"/>
      <c r="T267" s="271"/>
      <c r="U267" s="271"/>
      <c r="V267" s="278"/>
      <c r="W267" s="271"/>
      <c r="X267" s="271"/>
      <c r="Y267" s="271"/>
      <c r="Z267" s="278"/>
      <c r="AA267" s="271"/>
      <c r="AB267" s="271"/>
      <c r="AC267" s="271"/>
      <c r="AD267" s="260"/>
      <c r="AE267" s="260"/>
      <c r="AF267" s="271"/>
      <c r="AG267" s="271"/>
    </row>
    <row r="268" spans="1:33" s="40" customFormat="1" ht="39.950000000000003" customHeight="1" x14ac:dyDescent="0.2">
      <c r="A268" s="54">
        <v>263</v>
      </c>
      <c r="B268" s="63"/>
      <c r="C268" s="63"/>
      <c r="D268" s="63"/>
      <c r="E268" s="233"/>
      <c r="F268" s="63"/>
      <c r="G268" s="63"/>
      <c r="H268" s="230"/>
      <c r="I268" s="340"/>
      <c r="J268" s="234"/>
      <c r="K268" s="235"/>
      <c r="L268" s="235"/>
      <c r="M268" s="66"/>
      <c r="N268" s="66"/>
      <c r="O268" s="67"/>
      <c r="P268" s="68"/>
      <c r="Q268" s="54"/>
      <c r="R268" s="259"/>
      <c r="S268" s="271"/>
      <c r="T268" s="271"/>
      <c r="U268" s="271"/>
      <c r="V268" s="278"/>
      <c r="W268" s="271"/>
      <c r="X268" s="271"/>
      <c r="Y268" s="271"/>
      <c r="Z268" s="278"/>
      <c r="AA268" s="271"/>
      <c r="AB268" s="271"/>
      <c r="AC268" s="271"/>
      <c r="AD268" s="260"/>
      <c r="AE268" s="260"/>
      <c r="AF268" s="271"/>
      <c r="AG268" s="271"/>
    </row>
    <row r="269" spans="1:33" s="40" customFormat="1" ht="39.950000000000003" customHeight="1" x14ac:dyDescent="0.2">
      <c r="A269" s="54">
        <v>264</v>
      </c>
      <c r="B269" s="63"/>
      <c r="C269" s="63"/>
      <c r="D269" s="63"/>
      <c r="E269" s="233"/>
      <c r="F269" s="63"/>
      <c r="G269" s="63"/>
      <c r="H269" s="230"/>
      <c r="I269" s="340"/>
      <c r="J269" s="234"/>
      <c r="K269" s="235"/>
      <c r="L269" s="235"/>
      <c r="M269" s="66"/>
      <c r="N269" s="66"/>
      <c r="O269" s="67"/>
      <c r="P269" s="68"/>
      <c r="Q269" s="54"/>
      <c r="R269" s="259"/>
      <c r="S269" s="271"/>
      <c r="T269" s="271"/>
      <c r="U269" s="271"/>
      <c r="V269" s="278"/>
      <c r="W269" s="271"/>
      <c r="X269" s="271"/>
      <c r="Y269" s="271"/>
      <c r="Z269" s="278"/>
      <c r="AA269" s="271"/>
      <c r="AB269" s="271"/>
      <c r="AC269" s="271"/>
      <c r="AD269" s="260"/>
      <c r="AE269" s="260"/>
      <c r="AF269" s="271"/>
      <c r="AG269" s="271"/>
    </row>
    <row r="270" spans="1:33" s="40" customFormat="1" ht="39.950000000000003" customHeight="1" x14ac:dyDescent="0.2">
      <c r="A270" s="54">
        <v>265</v>
      </c>
      <c r="B270" s="63"/>
      <c r="C270" s="63"/>
      <c r="D270" s="63"/>
      <c r="E270" s="233"/>
      <c r="F270" s="63"/>
      <c r="G270" s="63"/>
      <c r="H270" s="230"/>
      <c r="I270" s="340"/>
      <c r="J270" s="234"/>
      <c r="K270" s="235"/>
      <c r="L270" s="235"/>
      <c r="M270" s="66"/>
      <c r="N270" s="66"/>
      <c r="O270" s="67"/>
      <c r="P270" s="68"/>
      <c r="Q270" s="54"/>
      <c r="R270" s="259"/>
      <c r="S270" s="271"/>
      <c r="T270" s="271"/>
      <c r="U270" s="271"/>
      <c r="V270" s="278"/>
      <c r="W270" s="271"/>
      <c r="X270" s="271"/>
      <c r="Y270" s="271"/>
      <c r="Z270" s="278"/>
      <c r="AA270" s="271"/>
      <c r="AB270" s="271"/>
      <c r="AC270" s="271"/>
      <c r="AD270" s="260"/>
      <c r="AE270" s="260"/>
      <c r="AF270" s="271"/>
      <c r="AG270" s="271"/>
    </row>
    <row r="271" spans="1:33" s="40" customFormat="1" ht="39.950000000000003" customHeight="1" x14ac:dyDescent="0.2">
      <c r="A271" s="54">
        <v>266</v>
      </c>
      <c r="B271" s="63"/>
      <c r="C271" s="63"/>
      <c r="D271" s="63"/>
      <c r="E271" s="233"/>
      <c r="F271" s="63"/>
      <c r="G271" s="63"/>
      <c r="H271" s="230"/>
      <c r="I271" s="340"/>
      <c r="J271" s="234"/>
      <c r="K271" s="235"/>
      <c r="L271" s="235"/>
      <c r="M271" s="66"/>
      <c r="N271" s="66"/>
      <c r="O271" s="67"/>
      <c r="P271" s="68"/>
      <c r="Q271" s="54"/>
      <c r="R271" s="259"/>
      <c r="S271" s="271"/>
      <c r="T271" s="271"/>
      <c r="U271" s="271"/>
      <c r="V271" s="278"/>
      <c r="W271" s="271"/>
      <c r="X271" s="271"/>
      <c r="Y271" s="271"/>
      <c r="Z271" s="278"/>
      <c r="AA271" s="271"/>
      <c r="AB271" s="271"/>
      <c r="AC271" s="271"/>
      <c r="AD271" s="260"/>
      <c r="AE271" s="260"/>
      <c r="AF271" s="271"/>
      <c r="AG271" s="271"/>
    </row>
    <row r="272" spans="1:33" s="40" customFormat="1" ht="39.950000000000003" customHeight="1" x14ac:dyDescent="0.2">
      <c r="A272" s="54">
        <v>267</v>
      </c>
      <c r="B272" s="63"/>
      <c r="C272" s="63"/>
      <c r="D272" s="63"/>
      <c r="E272" s="233"/>
      <c r="F272" s="63"/>
      <c r="G272" s="63"/>
      <c r="H272" s="230"/>
      <c r="I272" s="340"/>
      <c r="J272" s="234"/>
      <c r="K272" s="235"/>
      <c r="L272" s="235"/>
      <c r="M272" s="66"/>
      <c r="N272" s="66"/>
      <c r="O272" s="67"/>
      <c r="P272" s="68"/>
      <c r="Q272" s="54"/>
      <c r="R272" s="259"/>
      <c r="S272" s="271"/>
      <c r="T272" s="271"/>
      <c r="U272" s="271"/>
      <c r="V272" s="278"/>
      <c r="W272" s="271"/>
      <c r="X272" s="271"/>
      <c r="Y272" s="271"/>
      <c r="Z272" s="278"/>
      <c r="AA272" s="271"/>
      <c r="AB272" s="271"/>
      <c r="AC272" s="271"/>
      <c r="AD272" s="260"/>
      <c r="AE272" s="260"/>
      <c r="AF272" s="271"/>
      <c r="AG272" s="271"/>
    </row>
    <row r="273" spans="1:33" s="40" customFormat="1" ht="39.950000000000003" customHeight="1" x14ac:dyDescent="0.2">
      <c r="A273" s="54">
        <v>268</v>
      </c>
      <c r="B273" s="63"/>
      <c r="C273" s="63"/>
      <c r="D273" s="63"/>
      <c r="E273" s="233"/>
      <c r="F273" s="63"/>
      <c r="G273" s="63"/>
      <c r="H273" s="230"/>
      <c r="I273" s="340"/>
      <c r="J273" s="234"/>
      <c r="K273" s="235"/>
      <c r="L273" s="235"/>
      <c r="M273" s="66"/>
      <c r="N273" s="66"/>
      <c r="O273" s="67"/>
      <c r="P273" s="68"/>
      <c r="Q273" s="54"/>
      <c r="R273" s="259"/>
      <c r="S273" s="271"/>
      <c r="T273" s="271"/>
      <c r="U273" s="271"/>
      <c r="V273" s="278"/>
      <c r="W273" s="271"/>
      <c r="X273" s="271"/>
      <c r="Y273" s="271"/>
      <c r="Z273" s="278"/>
      <c r="AA273" s="271"/>
      <c r="AB273" s="271"/>
      <c r="AC273" s="271"/>
      <c r="AD273" s="260"/>
      <c r="AE273" s="260"/>
      <c r="AF273" s="271"/>
      <c r="AG273" s="271"/>
    </row>
    <row r="274" spans="1:33" s="40" customFormat="1" ht="39.950000000000003" customHeight="1" x14ac:dyDescent="0.2">
      <c r="A274" s="54">
        <v>269</v>
      </c>
      <c r="B274" s="63"/>
      <c r="C274" s="63"/>
      <c r="D274" s="63"/>
      <c r="E274" s="233"/>
      <c r="F274" s="63"/>
      <c r="G274" s="63"/>
      <c r="H274" s="230"/>
      <c r="I274" s="340"/>
      <c r="J274" s="234"/>
      <c r="K274" s="235"/>
      <c r="L274" s="235"/>
      <c r="M274" s="66"/>
      <c r="N274" s="66"/>
      <c r="O274" s="67"/>
      <c r="P274" s="68"/>
      <c r="Q274" s="54"/>
      <c r="R274" s="259"/>
      <c r="S274" s="271"/>
      <c r="T274" s="271"/>
      <c r="U274" s="271"/>
      <c r="V274" s="278"/>
      <c r="W274" s="271"/>
      <c r="X274" s="271"/>
      <c r="Y274" s="271"/>
      <c r="Z274" s="278"/>
      <c r="AA274" s="271"/>
      <c r="AB274" s="271"/>
      <c r="AC274" s="271"/>
      <c r="AD274" s="260"/>
      <c r="AE274" s="260"/>
      <c r="AF274" s="271"/>
      <c r="AG274" s="271"/>
    </row>
    <row r="275" spans="1:33" s="40" customFormat="1" ht="39.950000000000003" customHeight="1" x14ac:dyDescent="0.2">
      <c r="A275" s="54">
        <v>270</v>
      </c>
      <c r="B275" s="63"/>
      <c r="C275" s="63"/>
      <c r="D275" s="63"/>
      <c r="E275" s="233"/>
      <c r="F275" s="63"/>
      <c r="G275" s="63"/>
      <c r="H275" s="230"/>
      <c r="I275" s="340"/>
      <c r="J275" s="234"/>
      <c r="K275" s="235"/>
      <c r="L275" s="235"/>
      <c r="M275" s="66"/>
      <c r="N275" s="66"/>
      <c r="O275" s="67"/>
      <c r="P275" s="68"/>
      <c r="Q275" s="54"/>
      <c r="R275" s="259"/>
      <c r="S275" s="271"/>
      <c r="T275" s="271"/>
      <c r="U275" s="271"/>
      <c r="V275" s="278"/>
      <c r="W275" s="271"/>
      <c r="X275" s="271"/>
      <c r="Y275" s="271"/>
      <c r="Z275" s="278"/>
      <c r="AA275" s="271"/>
      <c r="AB275" s="271"/>
      <c r="AC275" s="271"/>
      <c r="AD275" s="260"/>
      <c r="AE275" s="260"/>
      <c r="AF275" s="271"/>
      <c r="AG275" s="271"/>
    </row>
    <row r="276" spans="1:33" s="40" customFormat="1" ht="39.950000000000003" customHeight="1" x14ac:dyDescent="0.2">
      <c r="A276" s="54">
        <v>271</v>
      </c>
      <c r="B276" s="63"/>
      <c r="C276" s="63"/>
      <c r="D276" s="63"/>
      <c r="E276" s="233"/>
      <c r="F276" s="63"/>
      <c r="G276" s="63"/>
      <c r="H276" s="230"/>
      <c r="I276" s="340"/>
      <c r="J276" s="234"/>
      <c r="K276" s="235"/>
      <c r="L276" s="235"/>
      <c r="M276" s="66"/>
      <c r="N276" s="66"/>
      <c r="O276" s="67"/>
      <c r="P276" s="68"/>
      <c r="Q276" s="54"/>
      <c r="R276" s="259"/>
      <c r="S276" s="271"/>
      <c r="T276" s="271"/>
      <c r="U276" s="271"/>
      <c r="V276" s="278"/>
      <c r="W276" s="271"/>
      <c r="X276" s="271"/>
      <c r="Y276" s="271"/>
      <c r="Z276" s="278"/>
      <c r="AA276" s="271"/>
      <c r="AB276" s="271"/>
      <c r="AC276" s="271"/>
      <c r="AD276" s="260"/>
      <c r="AE276" s="260"/>
      <c r="AF276" s="271"/>
      <c r="AG276" s="271"/>
    </row>
    <row r="277" spans="1:33" s="40" customFormat="1" ht="39.950000000000003" customHeight="1" x14ac:dyDescent="0.2">
      <c r="A277" s="54">
        <v>272</v>
      </c>
      <c r="B277" s="63"/>
      <c r="C277" s="63"/>
      <c r="D277" s="63"/>
      <c r="E277" s="233"/>
      <c r="F277" s="63"/>
      <c r="G277" s="63"/>
      <c r="H277" s="230"/>
      <c r="I277" s="340"/>
      <c r="J277" s="234"/>
      <c r="K277" s="235"/>
      <c r="L277" s="235"/>
      <c r="M277" s="66"/>
      <c r="N277" s="66"/>
      <c r="O277" s="67"/>
      <c r="P277" s="68"/>
      <c r="Q277" s="54"/>
      <c r="R277" s="259"/>
      <c r="S277" s="271"/>
      <c r="T277" s="271"/>
      <c r="U277" s="271"/>
      <c r="V277" s="278"/>
      <c r="W277" s="271"/>
      <c r="X277" s="271"/>
      <c r="Y277" s="271"/>
      <c r="Z277" s="278"/>
      <c r="AA277" s="271"/>
      <c r="AB277" s="271"/>
      <c r="AC277" s="271"/>
      <c r="AD277" s="260"/>
      <c r="AE277" s="260"/>
      <c r="AF277" s="271"/>
      <c r="AG277" s="271"/>
    </row>
    <row r="278" spans="1:33" s="40" customFormat="1" ht="39.950000000000003" customHeight="1" x14ac:dyDescent="0.2">
      <c r="A278" s="54">
        <v>273</v>
      </c>
      <c r="B278" s="63"/>
      <c r="C278" s="63"/>
      <c r="D278" s="63"/>
      <c r="E278" s="233"/>
      <c r="F278" s="63"/>
      <c r="G278" s="63"/>
      <c r="H278" s="230"/>
      <c r="I278" s="340"/>
      <c r="J278" s="234"/>
      <c r="K278" s="235"/>
      <c r="L278" s="235"/>
      <c r="M278" s="66"/>
      <c r="N278" s="66"/>
      <c r="O278" s="67"/>
      <c r="P278" s="68"/>
      <c r="Q278" s="54"/>
      <c r="R278" s="259"/>
      <c r="S278" s="271"/>
      <c r="T278" s="271"/>
      <c r="U278" s="271"/>
      <c r="V278" s="278"/>
      <c r="W278" s="271"/>
      <c r="X278" s="271"/>
      <c r="Y278" s="271"/>
      <c r="Z278" s="278"/>
      <c r="AA278" s="271"/>
      <c r="AB278" s="271"/>
      <c r="AC278" s="271"/>
      <c r="AD278" s="260"/>
      <c r="AE278" s="260"/>
      <c r="AF278" s="271"/>
      <c r="AG278" s="271"/>
    </row>
    <row r="279" spans="1:33" s="40" customFormat="1" ht="39.950000000000003" customHeight="1" x14ac:dyDescent="0.2">
      <c r="A279" s="54">
        <v>274</v>
      </c>
      <c r="B279" s="63"/>
      <c r="C279" s="63"/>
      <c r="D279" s="63"/>
      <c r="E279" s="233"/>
      <c r="F279" s="63"/>
      <c r="G279" s="63"/>
      <c r="H279" s="230"/>
      <c r="I279" s="340"/>
      <c r="J279" s="234"/>
      <c r="K279" s="235"/>
      <c r="L279" s="235"/>
      <c r="M279" s="66"/>
      <c r="N279" s="66"/>
      <c r="O279" s="67"/>
      <c r="P279" s="68"/>
      <c r="Q279" s="54"/>
      <c r="R279" s="259"/>
      <c r="S279" s="271"/>
      <c r="T279" s="271"/>
      <c r="U279" s="271"/>
      <c r="V279" s="278"/>
      <c r="W279" s="271"/>
      <c r="X279" s="271"/>
      <c r="Y279" s="271"/>
      <c r="Z279" s="278"/>
      <c r="AA279" s="271"/>
      <c r="AB279" s="271"/>
      <c r="AC279" s="271"/>
      <c r="AD279" s="260"/>
      <c r="AE279" s="260"/>
      <c r="AF279" s="271"/>
      <c r="AG279" s="271"/>
    </row>
    <row r="280" spans="1:33" s="40" customFormat="1" ht="39.950000000000003" customHeight="1" x14ac:dyDescent="0.2">
      <c r="A280" s="54">
        <v>275</v>
      </c>
      <c r="B280" s="63"/>
      <c r="C280" s="63"/>
      <c r="D280" s="63"/>
      <c r="E280" s="233"/>
      <c r="F280" s="63"/>
      <c r="G280" s="63"/>
      <c r="H280" s="230"/>
      <c r="I280" s="340"/>
      <c r="J280" s="234"/>
      <c r="K280" s="235"/>
      <c r="L280" s="235"/>
      <c r="M280" s="66"/>
      <c r="N280" s="66"/>
      <c r="O280" s="67"/>
      <c r="P280" s="68"/>
      <c r="Q280" s="54"/>
      <c r="R280" s="259"/>
      <c r="S280" s="271"/>
      <c r="T280" s="271"/>
      <c r="U280" s="271"/>
      <c r="V280" s="278"/>
      <c r="W280" s="271"/>
      <c r="X280" s="271"/>
      <c r="Y280" s="271"/>
      <c r="Z280" s="278"/>
      <c r="AA280" s="271"/>
      <c r="AB280" s="271"/>
      <c r="AC280" s="271"/>
      <c r="AD280" s="260"/>
      <c r="AE280" s="260"/>
      <c r="AF280" s="271"/>
      <c r="AG280" s="271"/>
    </row>
    <row r="281" spans="1:33" s="40" customFormat="1" ht="39.950000000000003" customHeight="1" x14ac:dyDescent="0.2">
      <c r="A281" s="54">
        <v>276</v>
      </c>
      <c r="B281" s="63"/>
      <c r="C281" s="63"/>
      <c r="D281" s="63"/>
      <c r="E281" s="233"/>
      <c r="F281" s="63"/>
      <c r="G281" s="63"/>
      <c r="H281" s="230"/>
      <c r="I281" s="340"/>
      <c r="J281" s="234"/>
      <c r="K281" s="235"/>
      <c r="L281" s="235"/>
      <c r="M281" s="66"/>
      <c r="N281" s="66"/>
      <c r="O281" s="67"/>
      <c r="P281" s="68"/>
      <c r="Q281" s="54"/>
      <c r="R281" s="259"/>
      <c r="S281" s="271"/>
      <c r="T281" s="271"/>
      <c r="U281" s="271"/>
      <c r="V281" s="278"/>
      <c r="W281" s="271"/>
      <c r="X281" s="271"/>
      <c r="Y281" s="271"/>
      <c r="Z281" s="278"/>
      <c r="AA281" s="271"/>
      <c r="AB281" s="271"/>
      <c r="AC281" s="271"/>
      <c r="AD281" s="260"/>
      <c r="AE281" s="260"/>
      <c r="AF281" s="271"/>
      <c r="AG281" s="271"/>
    </row>
    <row r="282" spans="1:33" s="40" customFormat="1" ht="39.950000000000003" customHeight="1" x14ac:dyDescent="0.2">
      <c r="A282" s="54">
        <v>277</v>
      </c>
      <c r="B282" s="63"/>
      <c r="C282" s="63"/>
      <c r="D282" s="63"/>
      <c r="E282" s="233"/>
      <c r="F282" s="63"/>
      <c r="G282" s="63"/>
      <c r="H282" s="230"/>
      <c r="I282" s="340"/>
      <c r="J282" s="234"/>
      <c r="K282" s="235"/>
      <c r="L282" s="235"/>
      <c r="M282" s="66"/>
      <c r="N282" s="66"/>
      <c r="O282" s="67"/>
      <c r="P282" s="68"/>
      <c r="Q282" s="54"/>
      <c r="R282" s="259"/>
      <c r="S282" s="271"/>
      <c r="T282" s="271"/>
      <c r="U282" s="271"/>
      <c r="V282" s="278"/>
      <c r="W282" s="271"/>
      <c r="X282" s="271"/>
      <c r="Y282" s="271"/>
      <c r="Z282" s="278"/>
      <c r="AA282" s="271"/>
      <c r="AB282" s="271"/>
      <c r="AC282" s="271"/>
      <c r="AD282" s="260"/>
      <c r="AE282" s="260"/>
      <c r="AF282" s="271"/>
      <c r="AG282" s="271"/>
    </row>
    <row r="283" spans="1:33" s="40" customFormat="1" ht="39.950000000000003" customHeight="1" x14ac:dyDescent="0.2">
      <c r="A283" s="54">
        <v>278</v>
      </c>
      <c r="B283" s="63"/>
      <c r="C283" s="63"/>
      <c r="D283" s="63"/>
      <c r="E283" s="233"/>
      <c r="F283" s="63"/>
      <c r="G283" s="63"/>
      <c r="H283" s="230"/>
      <c r="I283" s="340"/>
      <c r="J283" s="234"/>
      <c r="K283" s="235"/>
      <c r="L283" s="235"/>
      <c r="M283" s="66"/>
      <c r="N283" s="66"/>
      <c r="O283" s="67"/>
      <c r="P283" s="68"/>
      <c r="Q283" s="54"/>
      <c r="R283" s="259"/>
      <c r="S283" s="271"/>
      <c r="T283" s="271"/>
      <c r="U283" s="271"/>
      <c r="V283" s="278"/>
      <c r="W283" s="271"/>
      <c r="X283" s="271"/>
      <c r="Y283" s="271"/>
      <c r="Z283" s="278"/>
      <c r="AA283" s="271"/>
      <c r="AB283" s="271"/>
      <c r="AC283" s="271"/>
      <c r="AD283" s="260"/>
      <c r="AE283" s="260"/>
      <c r="AF283" s="271"/>
      <c r="AG283" s="271"/>
    </row>
    <row r="284" spans="1:33" s="40" customFormat="1" ht="39.950000000000003" customHeight="1" x14ac:dyDescent="0.2">
      <c r="A284" s="54">
        <v>279</v>
      </c>
      <c r="B284" s="63"/>
      <c r="C284" s="63"/>
      <c r="D284" s="63"/>
      <c r="E284" s="233"/>
      <c r="F284" s="63"/>
      <c r="G284" s="63"/>
      <c r="H284" s="230"/>
      <c r="I284" s="340"/>
      <c r="J284" s="234"/>
      <c r="K284" s="235"/>
      <c r="L284" s="235"/>
      <c r="M284" s="66"/>
      <c r="N284" s="66"/>
      <c r="O284" s="67"/>
      <c r="P284" s="68"/>
      <c r="Q284" s="54"/>
      <c r="R284" s="259"/>
      <c r="S284" s="271"/>
      <c r="T284" s="271"/>
      <c r="U284" s="271"/>
      <c r="V284" s="278"/>
      <c r="W284" s="271"/>
      <c r="X284" s="271"/>
      <c r="Y284" s="271"/>
      <c r="Z284" s="278"/>
      <c r="AA284" s="271"/>
      <c r="AB284" s="271"/>
      <c r="AC284" s="271"/>
      <c r="AD284" s="260"/>
      <c r="AE284" s="260"/>
      <c r="AF284" s="271"/>
      <c r="AG284" s="271"/>
    </row>
    <row r="285" spans="1:33" s="40" customFormat="1" ht="39.950000000000003" customHeight="1" x14ac:dyDescent="0.2">
      <c r="A285" s="54">
        <v>280</v>
      </c>
      <c r="B285" s="63"/>
      <c r="C285" s="63"/>
      <c r="D285" s="63"/>
      <c r="E285" s="233"/>
      <c r="F285" s="63"/>
      <c r="G285" s="63"/>
      <c r="H285" s="230"/>
      <c r="I285" s="340"/>
      <c r="J285" s="234"/>
      <c r="K285" s="235"/>
      <c r="L285" s="235"/>
      <c r="M285" s="66"/>
      <c r="N285" s="66"/>
      <c r="O285" s="67"/>
      <c r="P285" s="68"/>
      <c r="Q285" s="54"/>
      <c r="R285" s="259"/>
      <c r="S285" s="271"/>
      <c r="T285" s="271"/>
      <c r="U285" s="271"/>
      <c r="V285" s="278"/>
      <c r="W285" s="271"/>
      <c r="X285" s="271"/>
      <c r="Y285" s="271"/>
      <c r="Z285" s="278"/>
      <c r="AA285" s="271"/>
      <c r="AB285" s="271"/>
      <c r="AC285" s="271"/>
      <c r="AD285" s="260"/>
      <c r="AE285" s="260"/>
      <c r="AF285" s="271"/>
      <c r="AG285" s="271"/>
    </row>
    <row r="286" spans="1:33" s="40" customFormat="1" ht="39.950000000000003" customHeight="1" x14ac:dyDescent="0.2">
      <c r="A286" s="54">
        <v>281</v>
      </c>
      <c r="B286" s="63"/>
      <c r="C286" s="63"/>
      <c r="D286" s="63"/>
      <c r="E286" s="233"/>
      <c r="F286" s="63"/>
      <c r="G286" s="63"/>
      <c r="H286" s="230"/>
      <c r="I286" s="340"/>
      <c r="J286" s="234"/>
      <c r="K286" s="235"/>
      <c r="L286" s="235"/>
      <c r="M286" s="66"/>
      <c r="N286" s="66"/>
      <c r="O286" s="67"/>
      <c r="P286" s="68"/>
      <c r="Q286" s="54"/>
      <c r="R286" s="259"/>
      <c r="S286" s="271"/>
      <c r="T286" s="271"/>
      <c r="U286" s="271"/>
      <c r="V286" s="278"/>
      <c r="W286" s="271"/>
      <c r="X286" s="271"/>
      <c r="Y286" s="271"/>
      <c r="Z286" s="278"/>
      <c r="AA286" s="271"/>
      <c r="AB286" s="271"/>
      <c r="AC286" s="271"/>
      <c r="AD286" s="260"/>
      <c r="AE286" s="260"/>
      <c r="AF286" s="271"/>
      <c r="AG286" s="271"/>
    </row>
    <row r="287" spans="1:33" s="40" customFormat="1" ht="39.950000000000003" customHeight="1" x14ac:dyDescent="0.2">
      <c r="A287" s="54">
        <v>282</v>
      </c>
      <c r="B287" s="63"/>
      <c r="C287" s="63"/>
      <c r="D287" s="63"/>
      <c r="E287" s="233"/>
      <c r="F287" s="63"/>
      <c r="G287" s="63"/>
      <c r="H287" s="230"/>
      <c r="I287" s="340"/>
      <c r="J287" s="234"/>
      <c r="K287" s="235"/>
      <c r="L287" s="235"/>
      <c r="M287" s="66"/>
      <c r="N287" s="66"/>
      <c r="O287" s="67"/>
      <c r="P287" s="68"/>
      <c r="Q287" s="54"/>
      <c r="R287" s="259"/>
      <c r="S287" s="271"/>
      <c r="T287" s="271"/>
      <c r="U287" s="271"/>
      <c r="V287" s="278"/>
      <c r="W287" s="271"/>
      <c r="X287" s="271"/>
      <c r="Y287" s="271"/>
      <c r="Z287" s="278"/>
      <c r="AA287" s="271"/>
      <c r="AB287" s="271"/>
      <c r="AC287" s="271"/>
      <c r="AD287" s="260"/>
      <c r="AE287" s="260"/>
      <c r="AF287" s="271"/>
      <c r="AG287" s="271"/>
    </row>
    <row r="288" spans="1:33" s="40" customFormat="1" ht="39.950000000000003" customHeight="1" x14ac:dyDescent="0.2">
      <c r="A288" s="54">
        <v>283</v>
      </c>
      <c r="B288" s="63"/>
      <c r="C288" s="63"/>
      <c r="D288" s="63"/>
      <c r="E288" s="233"/>
      <c r="F288" s="63"/>
      <c r="G288" s="63"/>
      <c r="H288" s="230"/>
      <c r="I288" s="340"/>
      <c r="J288" s="234"/>
      <c r="K288" s="235"/>
      <c r="L288" s="235"/>
      <c r="M288" s="66"/>
      <c r="N288" s="66"/>
      <c r="O288" s="67"/>
      <c r="P288" s="68"/>
      <c r="Q288" s="54"/>
      <c r="R288" s="259"/>
      <c r="S288" s="271"/>
      <c r="T288" s="271"/>
      <c r="U288" s="271"/>
      <c r="V288" s="278"/>
      <c r="W288" s="271"/>
      <c r="X288" s="271"/>
      <c r="Y288" s="271"/>
      <c r="Z288" s="278"/>
      <c r="AA288" s="271"/>
      <c r="AB288" s="271"/>
      <c r="AC288" s="271"/>
      <c r="AD288" s="260"/>
      <c r="AE288" s="260"/>
      <c r="AF288" s="271"/>
      <c r="AG288" s="271"/>
    </row>
    <row r="289" spans="1:33" s="40" customFormat="1" ht="39.950000000000003" customHeight="1" x14ac:dyDescent="0.2">
      <c r="A289" s="54">
        <v>284</v>
      </c>
      <c r="B289" s="63"/>
      <c r="C289" s="63"/>
      <c r="D289" s="63"/>
      <c r="E289" s="233"/>
      <c r="F289" s="63"/>
      <c r="G289" s="63"/>
      <c r="H289" s="230"/>
      <c r="I289" s="340"/>
      <c r="J289" s="234"/>
      <c r="K289" s="235"/>
      <c r="L289" s="235"/>
      <c r="M289" s="66"/>
      <c r="N289" s="66"/>
      <c r="O289" s="67"/>
      <c r="P289" s="68"/>
      <c r="Q289" s="54"/>
      <c r="R289" s="259"/>
      <c r="S289" s="271"/>
      <c r="T289" s="271"/>
      <c r="U289" s="271"/>
      <c r="V289" s="278"/>
      <c r="W289" s="271"/>
      <c r="X289" s="271"/>
      <c r="Y289" s="271"/>
      <c r="Z289" s="278"/>
      <c r="AA289" s="271"/>
      <c r="AB289" s="271"/>
      <c r="AC289" s="271"/>
      <c r="AD289" s="260"/>
      <c r="AE289" s="260"/>
      <c r="AF289" s="271"/>
      <c r="AG289" s="271"/>
    </row>
    <row r="290" spans="1:33" s="40" customFormat="1" ht="39.950000000000003" customHeight="1" x14ac:dyDescent="0.2">
      <c r="A290" s="54">
        <v>285</v>
      </c>
      <c r="B290" s="63"/>
      <c r="C290" s="63"/>
      <c r="D290" s="63"/>
      <c r="E290" s="233"/>
      <c r="F290" s="63"/>
      <c r="G290" s="63"/>
      <c r="H290" s="230"/>
      <c r="I290" s="340"/>
      <c r="J290" s="234"/>
      <c r="K290" s="235"/>
      <c r="L290" s="235"/>
      <c r="M290" s="66"/>
      <c r="N290" s="66"/>
      <c r="O290" s="67"/>
      <c r="P290" s="68"/>
      <c r="Q290" s="54"/>
      <c r="R290" s="259"/>
      <c r="S290" s="271"/>
      <c r="T290" s="271"/>
      <c r="U290" s="271"/>
      <c r="V290" s="278"/>
      <c r="W290" s="271"/>
      <c r="X290" s="271"/>
      <c r="Y290" s="271"/>
      <c r="Z290" s="278"/>
      <c r="AA290" s="271"/>
      <c r="AB290" s="271"/>
      <c r="AC290" s="271"/>
      <c r="AD290" s="260"/>
      <c r="AE290" s="260"/>
      <c r="AF290" s="271"/>
      <c r="AG290" s="271"/>
    </row>
    <row r="291" spans="1:33" s="40" customFormat="1" ht="39.950000000000003" customHeight="1" x14ac:dyDescent="0.2">
      <c r="A291" s="54">
        <v>286</v>
      </c>
      <c r="B291" s="63"/>
      <c r="C291" s="63"/>
      <c r="D291" s="63"/>
      <c r="E291" s="233"/>
      <c r="F291" s="63"/>
      <c r="G291" s="63"/>
      <c r="H291" s="230"/>
      <c r="I291" s="340"/>
      <c r="J291" s="234"/>
      <c r="K291" s="235"/>
      <c r="L291" s="235"/>
      <c r="M291" s="66"/>
      <c r="N291" s="66"/>
      <c r="O291" s="67"/>
      <c r="P291" s="68"/>
      <c r="Q291" s="54"/>
      <c r="R291" s="259"/>
      <c r="S291" s="271"/>
      <c r="T291" s="271"/>
      <c r="U291" s="271"/>
      <c r="V291" s="278"/>
      <c r="W291" s="271"/>
      <c r="X291" s="271"/>
      <c r="Y291" s="271"/>
      <c r="Z291" s="278"/>
      <c r="AA291" s="271"/>
      <c r="AB291" s="271"/>
      <c r="AC291" s="271"/>
      <c r="AD291" s="260"/>
      <c r="AE291" s="260"/>
      <c r="AF291" s="271"/>
      <c r="AG291" s="271"/>
    </row>
    <row r="292" spans="1:33" s="40" customFormat="1" ht="39.950000000000003" customHeight="1" x14ac:dyDescent="0.2">
      <c r="A292" s="54">
        <v>287</v>
      </c>
      <c r="B292" s="63"/>
      <c r="C292" s="63"/>
      <c r="D292" s="63"/>
      <c r="E292" s="233"/>
      <c r="F292" s="63"/>
      <c r="G292" s="63"/>
      <c r="H292" s="230"/>
      <c r="I292" s="340"/>
      <c r="J292" s="234"/>
      <c r="K292" s="235"/>
      <c r="L292" s="235"/>
      <c r="M292" s="66"/>
      <c r="N292" s="66"/>
      <c r="O292" s="67"/>
      <c r="P292" s="68"/>
      <c r="Q292" s="54"/>
      <c r="R292" s="259"/>
      <c r="S292" s="271"/>
      <c r="T292" s="271"/>
      <c r="U292" s="271"/>
      <c r="V292" s="278"/>
      <c r="W292" s="271"/>
      <c r="X292" s="271"/>
      <c r="Y292" s="271"/>
      <c r="Z292" s="278"/>
      <c r="AA292" s="271"/>
      <c r="AB292" s="271"/>
      <c r="AC292" s="271"/>
      <c r="AD292" s="260"/>
      <c r="AE292" s="260"/>
      <c r="AF292" s="271"/>
      <c r="AG292" s="271"/>
    </row>
    <row r="293" spans="1:33" s="40" customFormat="1" ht="39.950000000000003" customHeight="1" x14ac:dyDescent="0.2">
      <c r="A293" s="54">
        <v>288</v>
      </c>
      <c r="B293" s="63"/>
      <c r="C293" s="63"/>
      <c r="D293" s="63"/>
      <c r="E293" s="233"/>
      <c r="F293" s="63"/>
      <c r="G293" s="63"/>
      <c r="H293" s="230"/>
      <c r="I293" s="340"/>
      <c r="J293" s="234"/>
      <c r="K293" s="235"/>
      <c r="L293" s="235"/>
      <c r="M293" s="66"/>
      <c r="N293" s="66"/>
      <c r="O293" s="67"/>
      <c r="P293" s="68"/>
      <c r="Q293" s="54"/>
      <c r="R293" s="259"/>
      <c r="S293" s="271"/>
      <c r="T293" s="271"/>
      <c r="U293" s="271"/>
      <c r="V293" s="278"/>
      <c r="W293" s="271"/>
      <c r="X293" s="271"/>
      <c r="Y293" s="271"/>
      <c r="Z293" s="278"/>
      <c r="AA293" s="271"/>
      <c r="AB293" s="271"/>
      <c r="AC293" s="271"/>
      <c r="AD293" s="260"/>
      <c r="AE293" s="260"/>
      <c r="AF293" s="271"/>
      <c r="AG293" s="271"/>
    </row>
    <row r="294" spans="1:33" s="40" customFormat="1" ht="39.950000000000003" customHeight="1" x14ac:dyDescent="0.2">
      <c r="A294" s="54">
        <v>289</v>
      </c>
      <c r="B294" s="63"/>
      <c r="C294" s="63"/>
      <c r="D294" s="63"/>
      <c r="E294" s="233"/>
      <c r="F294" s="63"/>
      <c r="G294" s="63"/>
      <c r="H294" s="230"/>
      <c r="I294" s="340"/>
      <c r="J294" s="234"/>
      <c r="K294" s="235"/>
      <c r="L294" s="235"/>
      <c r="M294" s="66"/>
      <c r="N294" s="66"/>
      <c r="O294" s="67"/>
      <c r="P294" s="68"/>
      <c r="Q294" s="54"/>
      <c r="R294" s="259"/>
      <c r="S294" s="271"/>
      <c r="T294" s="271"/>
      <c r="U294" s="271"/>
      <c r="V294" s="278"/>
      <c r="W294" s="271"/>
      <c r="X294" s="271"/>
      <c r="Y294" s="271"/>
      <c r="Z294" s="278"/>
      <c r="AA294" s="271"/>
      <c r="AB294" s="271"/>
      <c r="AC294" s="271"/>
      <c r="AD294" s="260"/>
      <c r="AE294" s="260"/>
      <c r="AF294" s="271"/>
      <c r="AG294" s="271"/>
    </row>
    <row r="295" spans="1:33" s="40" customFormat="1" ht="39.950000000000003" customHeight="1" x14ac:dyDescent="0.2">
      <c r="A295" s="54">
        <v>290</v>
      </c>
      <c r="B295" s="63"/>
      <c r="C295" s="63"/>
      <c r="D295" s="63"/>
      <c r="E295" s="233"/>
      <c r="F295" s="63"/>
      <c r="G295" s="63"/>
      <c r="H295" s="230"/>
      <c r="I295" s="340"/>
      <c r="J295" s="234"/>
      <c r="K295" s="235"/>
      <c r="L295" s="235"/>
      <c r="M295" s="66"/>
      <c r="N295" s="66"/>
      <c r="O295" s="67"/>
      <c r="P295" s="68"/>
      <c r="Q295" s="54"/>
      <c r="R295" s="259"/>
      <c r="S295" s="271"/>
      <c r="T295" s="271"/>
      <c r="U295" s="271"/>
      <c r="V295" s="278"/>
      <c r="W295" s="271"/>
      <c r="X295" s="271"/>
      <c r="Y295" s="271"/>
      <c r="Z295" s="278"/>
      <c r="AA295" s="271"/>
      <c r="AB295" s="271"/>
      <c r="AC295" s="271"/>
      <c r="AD295" s="260"/>
      <c r="AE295" s="260"/>
      <c r="AF295" s="271"/>
      <c r="AG295" s="271"/>
    </row>
    <row r="296" spans="1:33" s="40" customFormat="1" ht="39.950000000000003" customHeight="1" x14ac:dyDescent="0.2">
      <c r="A296" s="54">
        <v>291</v>
      </c>
      <c r="B296" s="63"/>
      <c r="C296" s="63"/>
      <c r="D296" s="63"/>
      <c r="E296" s="233"/>
      <c r="F296" s="63"/>
      <c r="G296" s="63"/>
      <c r="H296" s="230"/>
      <c r="I296" s="340"/>
      <c r="J296" s="234"/>
      <c r="K296" s="235"/>
      <c r="L296" s="235"/>
      <c r="M296" s="66"/>
      <c r="N296" s="66"/>
      <c r="O296" s="67"/>
      <c r="P296" s="68"/>
      <c r="Q296" s="54"/>
      <c r="R296" s="259"/>
      <c r="S296" s="271"/>
      <c r="T296" s="271"/>
      <c r="U296" s="271"/>
      <c r="V296" s="278"/>
      <c r="W296" s="271"/>
      <c r="X296" s="271"/>
      <c r="Y296" s="271"/>
      <c r="Z296" s="278"/>
      <c r="AA296" s="271"/>
      <c r="AB296" s="271"/>
      <c r="AC296" s="271"/>
      <c r="AD296" s="260"/>
      <c r="AE296" s="260"/>
      <c r="AF296" s="271"/>
      <c r="AG296" s="271"/>
    </row>
    <row r="297" spans="1:33" s="40" customFormat="1" ht="39.950000000000003" customHeight="1" x14ac:dyDescent="0.2">
      <c r="A297" s="54">
        <v>292</v>
      </c>
      <c r="B297" s="63"/>
      <c r="C297" s="63"/>
      <c r="D297" s="63"/>
      <c r="E297" s="233"/>
      <c r="F297" s="63"/>
      <c r="G297" s="63"/>
      <c r="H297" s="230"/>
      <c r="I297" s="340"/>
      <c r="J297" s="234"/>
      <c r="K297" s="235"/>
      <c r="L297" s="235"/>
      <c r="M297" s="66"/>
      <c r="N297" s="66"/>
      <c r="O297" s="67"/>
      <c r="P297" s="68"/>
      <c r="Q297" s="54"/>
      <c r="R297" s="259"/>
      <c r="S297" s="271"/>
      <c r="T297" s="271"/>
      <c r="U297" s="271"/>
      <c r="V297" s="278"/>
      <c r="W297" s="271"/>
      <c r="X297" s="271"/>
      <c r="Y297" s="271"/>
      <c r="Z297" s="278"/>
      <c r="AA297" s="271"/>
      <c r="AB297" s="271"/>
      <c r="AC297" s="271"/>
      <c r="AD297" s="260"/>
      <c r="AE297" s="260"/>
      <c r="AF297" s="271"/>
      <c r="AG297" s="271"/>
    </row>
    <row r="298" spans="1:33" s="40" customFormat="1" ht="39.950000000000003" customHeight="1" x14ac:dyDescent="0.2">
      <c r="A298" s="54">
        <v>293</v>
      </c>
      <c r="B298" s="63"/>
      <c r="C298" s="63"/>
      <c r="D298" s="63"/>
      <c r="E298" s="233"/>
      <c r="F298" s="63"/>
      <c r="G298" s="63"/>
      <c r="H298" s="230"/>
      <c r="I298" s="340"/>
      <c r="J298" s="234"/>
      <c r="K298" s="235"/>
      <c r="L298" s="235"/>
      <c r="M298" s="66"/>
      <c r="N298" s="66"/>
      <c r="O298" s="67"/>
      <c r="P298" s="68"/>
      <c r="Q298" s="54"/>
      <c r="R298" s="259"/>
      <c r="S298" s="271"/>
      <c r="T298" s="271"/>
      <c r="U298" s="271"/>
      <c r="V298" s="278"/>
      <c r="W298" s="271"/>
      <c r="X298" s="271"/>
      <c r="Y298" s="271"/>
      <c r="Z298" s="278"/>
      <c r="AA298" s="271"/>
      <c r="AB298" s="271"/>
      <c r="AC298" s="271"/>
      <c r="AD298" s="260"/>
      <c r="AE298" s="260"/>
      <c r="AF298" s="271"/>
      <c r="AG298" s="271"/>
    </row>
    <row r="299" spans="1:33" s="40" customFormat="1" ht="39.950000000000003" customHeight="1" x14ac:dyDescent="0.2">
      <c r="A299" s="54">
        <v>294</v>
      </c>
      <c r="B299" s="63"/>
      <c r="C299" s="63"/>
      <c r="D299" s="63"/>
      <c r="E299" s="233"/>
      <c r="F299" s="63"/>
      <c r="G299" s="63"/>
      <c r="H299" s="230"/>
      <c r="I299" s="340"/>
      <c r="J299" s="234"/>
      <c r="K299" s="235"/>
      <c r="L299" s="235"/>
      <c r="M299" s="66"/>
      <c r="N299" s="66"/>
      <c r="O299" s="67"/>
      <c r="P299" s="68"/>
      <c r="Q299" s="54"/>
      <c r="R299" s="259"/>
      <c r="S299" s="271"/>
      <c r="T299" s="271"/>
      <c r="U299" s="271"/>
      <c r="V299" s="278"/>
      <c r="W299" s="271"/>
      <c r="X299" s="271"/>
      <c r="Y299" s="271"/>
      <c r="Z299" s="278"/>
      <c r="AA299" s="271"/>
      <c r="AB299" s="271"/>
      <c r="AC299" s="271"/>
      <c r="AD299" s="260"/>
      <c r="AE299" s="260"/>
      <c r="AF299" s="271"/>
      <c r="AG299" s="271"/>
    </row>
    <row r="300" spans="1:33" s="40" customFormat="1" ht="39.950000000000003" customHeight="1" x14ac:dyDescent="0.2">
      <c r="A300" s="54">
        <v>295</v>
      </c>
      <c r="B300" s="63"/>
      <c r="C300" s="63"/>
      <c r="D300" s="63"/>
      <c r="E300" s="233"/>
      <c r="F300" s="63"/>
      <c r="G300" s="63"/>
      <c r="H300" s="230"/>
      <c r="I300" s="340"/>
      <c r="J300" s="234"/>
      <c r="K300" s="235"/>
      <c r="L300" s="235"/>
      <c r="M300" s="66"/>
      <c r="N300" s="66"/>
      <c r="O300" s="67"/>
      <c r="P300" s="68"/>
      <c r="Q300" s="54"/>
      <c r="R300" s="259"/>
      <c r="S300" s="271"/>
      <c r="T300" s="271"/>
      <c r="U300" s="271"/>
      <c r="V300" s="278"/>
      <c r="W300" s="271"/>
      <c r="X300" s="271"/>
      <c r="Y300" s="271"/>
      <c r="Z300" s="278"/>
      <c r="AA300" s="271"/>
      <c r="AB300" s="271"/>
      <c r="AC300" s="271"/>
      <c r="AD300" s="260"/>
      <c r="AE300" s="260"/>
      <c r="AF300" s="271"/>
      <c r="AG300" s="271"/>
    </row>
    <row r="301" spans="1:33" s="40" customFormat="1" ht="39.950000000000003" customHeight="1" x14ac:dyDescent="0.2">
      <c r="A301" s="54">
        <v>296</v>
      </c>
      <c r="B301" s="63"/>
      <c r="C301" s="63"/>
      <c r="D301" s="63"/>
      <c r="E301" s="233"/>
      <c r="F301" s="63"/>
      <c r="G301" s="63"/>
      <c r="H301" s="230"/>
      <c r="I301" s="340"/>
      <c r="J301" s="234"/>
      <c r="K301" s="235"/>
      <c r="L301" s="235"/>
      <c r="M301" s="66"/>
      <c r="N301" s="66"/>
      <c r="O301" s="67"/>
      <c r="P301" s="68"/>
      <c r="Q301" s="54"/>
      <c r="R301" s="259"/>
      <c r="S301" s="271"/>
      <c r="T301" s="271"/>
      <c r="U301" s="271"/>
      <c r="V301" s="278"/>
      <c r="W301" s="271"/>
      <c r="X301" s="271"/>
      <c r="Y301" s="271"/>
      <c r="Z301" s="278"/>
      <c r="AA301" s="271"/>
      <c r="AB301" s="271"/>
      <c r="AC301" s="271"/>
      <c r="AD301" s="260"/>
      <c r="AE301" s="260"/>
      <c r="AF301" s="271"/>
      <c r="AG301" s="271"/>
    </row>
    <row r="302" spans="1:33" s="40" customFormat="1" ht="39.950000000000003" customHeight="1" x14ac:dyDescent="0.2">
      <c r="A302" s="54">
        <v>297</v>
      </c>
      <c r="B302" s="63"/>
      <c r="C302" s="63"/>
      <c r="D302" s="63"/>
      <c r="E302" s="233"/>
      <c r="F302" s="63"/>
      <c r="G302" s="63"/>
      <c r="H302" s="230"/>
      <c r="I302" s="340"/>
      <c r="J302" s="234"/>
      <c r="K302" s="235"/>
      <c r="L302" s="235"/>
      <c r="M302" s="66"/>
      <c r="N302" s="66"/>
      <c r="O302" s="67"/>
      <c r="P302" s="68"/>
      <c r="Q302" s="54"/>
      <c r="R302" s="259"/>
      <c r="S302" s="271"/>
      <c r="T302" s="271"/>
      <c r="U302" s="271"/>
      <c r="V302" s="278"/>
      <c r="W302" s="271"/>
      <c r="X302" s="271"/>
      <c r="Y302" s="271"/>
      <c r="Z302" s="278"/>
      <c r="AA302" s="271"/>
      <c r="AB302" s="271"/>
      <c r="AC302" s="271"/>
      <c r="AD302" s="260"/>
      <c r="AE302" s="260"/>
      <c r="AF302" s="271"/>
      <c r="AG302" s="271"/>
    </row>
    <row r="303" spans="1:33" s="40" customFormat="1" ht="39.950000000000003" customHeight="1" x14ac:dyDescent="0.2">
      <c r="A303" s="54">
        <v>298</v>
      </c>
      <c r="B303" s="63"/>
      <c r="C303" s="63"/>
      <c r="D303" s="63"/>
      <c r="E303" s="233"/>
      <c r="F303" s="63"/>
      <c r="G303" s="63"/>
      <c r="H303" s="230"/>
      <c r="I303" s="340"/>
      <c r="J303" s="234"/>
      <c r="K303" s="235"/>
      <c r="L303" s="235"/>
      <c r="M303" s="66"/>
      <c r="N303" s="66"/>
      <c r="O303" s="67"/>
      <c r="P303" s="68"/>
      <c r="Q303" s="54"/>
      <c r="R303" s="259"/>
      <c r="S303" s="271"/>
      <c r="T303" s="271"/>
      <c r="U303" s="271"/>
      <c r="V303" s="278"/>
      <c r="W303" s="271"/>
      <c r="X303" s="271"/>
      <c r="Y303" s="271"/>
      <c r="Z303" s="278"/>
      <c r="AA303" s="271"/>
      <c r="AB303" s="271"/>
      <c r="AC303" s="271"/>
      <c r="AD303" s="260"/>
      <c r="AE303" s="260"/>
      <c r="AF303" s="271"/>
      <c r="AG303" s="271"/>
    </row>
    <row r="304" spans="1:33" s="40" customFormat="1" ht="39.950000000000003" customHeight="1" x14ac:dyDescent="0.2">
      <c r="A304" s="54">
        <v>299</v>
      </c>
      <c r="B304" s="63"/>
      <c r="C304" s="63"/>
      <c r="D304" s="63"/>
      <c r="E304" s="233"/>
      <c r="F304" s="63"/>
      <c r="G304" s="63"/>
      <c r="H304" s="230"/>
      <c r="I304" s="340"/>
      <c r="J304" s="234"/>
      <c r="K304" s="235"/>
      <c r="L304" s="235"/>
      <c r="M304" s="66"/>
      <c r="N304" s="66"/>
      <c r="O304" s="67"/>
      <c r="P304" s="68"/>
      <c r="Q304" s="54"/>
      <c r="R304" s="259"/>
      <c r="S304" s="271"/>
      <c r="T304" s="271"/>
      <c r="U304" s="271"/>
      <c r="V304" s="278"/>
      <c r="W304" s="271"/>
      <c r="X304" s="271"/>
      <c r="Y304" s="271"/>
      <c r="Z304" s="278"/>
      <c r="AA304" s="271"/>
      <c r="AB304" s="271"/>
      <c r="AC304" s="271"/>
      <c r="AD304" s="260"/>
      <c r="AE304" s="260"/>
      <c r="AF304" s="271"/>
      <c r="AG304" s="271"/>
    </row>
    <row r="305" spans="1:42" s="40" customFormat="1" ht="39.950000000000003" customHeight="1" x14ac:dyDescent="0.2">
      <c r="A305" s="54">
        <v>300</v>
      </c>
      <c r="B305" s="63"/>
      <c r="C305" s="63"/>
      <c r="D305" s="63"/>
      <c r="E305" s="233"/>
      <c r="F305" s="63"/>
      <c r="G305" s="63"/>
      <c r="H305" s="230"/>
      <c r="I305" s="340"/>
      <c r="J305" s="234"/>
      <c r="K305" s="235"/>
      <c r="L305" s="235"/>
      <c r="M305" s="66"/>
      <c r="N305" s="66"/>
      <c r="O305" s="67"/>
      <c r="P305" s="68"/>
      <c r="Q305" s="54"/>
      <c r="R305" s="259"/>
      <c r="S305" s="271"/>
      <c r="T305" s="271"/>
      <c r="U305" s="271"/>
      <c r="V305" s="278"/>
      <c r="W305" s="271"/>
      <c r="X305" s="271"/>
      <c r="Y305" s="271"/>
      <c r="Z305" s="278"/>
      <c r="AA305" s="271"/>
      <c r="AB305" s="271"/>
      <c r="AC305" s="271"/>
      <c r="AD305" s="260"/>
      <c r="AE305" s="260"/>
      <c r="AF305" s="271"/>
      <c r="AG305" s="271"/>
    </row>
    <row r="306" spans="1:42" ht="39.950000000000003" customHeight="1" x14ac:dyDescent="0.2">
      <c r="A306" s="49"/>
      <c r="B306" s="49"/>
      <c r="C306" s="49"/>
      <c r="D306" s="49"/>
      <c r="E306" s="49"/>
      <c r="F306" s="49"/>
      <c r="G306" s="49"/>
      <c r="H306" s="341"/>
      <c r="I306" s="49"/>
      <c r="J306" s="49"/>
      <c r="K306" s="49"/>
      <c r="L306" s="49"/>
      <c r="M306" s="49"/>
      <c r="N306" s="49"/>
      <c r="O306" s="49"/>
      <c r="P306" s="49"/>
      <c r="Q306" s="49"/>
      <c r="S306" s="272" t="s">
        <v>363</v>
      </c>
      <c r="T306" s="272" t="s">
        <v>363</v>
      </c>
      <c r="U306" s="272" t="s">
        <v>363</v>
      </c>
      <c r="V306" s="277" t="s">
        <v>363</v>
      </c>
      <c r="W306" s="272" t="s">
        <v>363</v>
      </c>
      <c r="X306" s="272" t="s">
        <v>363</v>
      </c>
      <c r="Y306" s="272"/>
      <c r="Z306" s="277" t="s">
        <v>363</v>
      </c>
      <c r="AA306" s="272" t="s">
        <v>363</v>
      </c>
      <c r="AB306" s="272" t="s">
        <v>363</v>
      </c>
      <c r="AC306" s="272" t="s">
        <v>363</v>
      </c>
      <c r="AD306" s="273" t="s">
        <v>363</v>
      </c>
      <c r="AE306" s="273" t="s">
        <v>363</v>
      </c>
      <c r="AF306" s="272" t="s">
        <v>363</v>
      </c>
      <c r="AG306" s="272" t="s">
        <v>363</v>
      </c>
      <c r="AH306" s="37"/>
      <c r="AI306" s="37"/>
      <c r="AJ306" s="37"/>
      <c r="AK306" s="37"/>
      <c r="AL306" s="37"/>
      <c r="AM306" s="37"/>
      <c r="AN306" s="37"/>
      <c r="AO306" s="37"/>
      <c r="AP306" s="40"/>
    </row>
    <row r="307" spans="1:42" ht="50.1" customHeight="1" x14ac:dyDescent="0.2">
      <c r="L307" s="38"/>
      <c r="M307" s="38"/>
      <c r="N307" s="38"/>
      <c r="O307" s="38"/>
      <c r="P307" s="38"/>
    </row>
    <row r="308" spans="1:42" ht="50.1" customHeight="1" x14ac:dyDescent="0.2">
      <c r="J308" s="41"/>
      <c r="K308" s="41"/>
      <c r="M308" s="38"/>
      <c r="N308" s="38"/>
    </row>
    <row r="309" spans="1:42" ht="50.1" customHeight="1" x14ac:dyDescent="0.2"/>
    <row r="310" spans="1:42" ht="50.1" customHeight="1" x14ac:dyDescent="0.2"/>
    <row r="311" spans="1:42" ht="50.1" customHeight="1" x14ac:dyDescent="0.2"/>
    <row r="312" spans="1:42" ht="50.1" customHeight="1" x14ac:dyDescent="0.2"/>
    <row r="313" spans="1:42" ht="50.1" customHeight="1" x14ac:dyDescent="0.2"/>
    <row r="314" spans="1:42" ht="50.1" customHeight="1" x14ac:dyDescent="0.2"/>
    <row r="315" spans="1:42" ht="50.1" customHeight="1" x14ac:dyDescent="0.2"/>
    <row r="316" spans="1:42" ht="50.1" customHeight="1" x14ac:dyDescent="0.2"/>
    <row r="317" spans="1:42" ht="50.1" customHeight="1" x14ac:dyDescent="0.2"/>
    <row r="318" spans="1:42" ht="49.5" customHeight="1" x14ac:dyDescent="0.2"/>
    <row r="319" spans="1:42" ht="148.5" customHeight="1" x14ac:dyDescent="0.25">
      <c r="K319" s="253"/>
      <c r="L319" s="253"/>
      <c r="M319" s="43"/>
      <c r="N319" s="43"/>
      <c r="O319" s="43"/>
      <c r="P319" s="43"/>
    </row>
    <row r="320" spans="1:42" ht="18" customHeight="1" x14ac:dyDescent="0.2">
      <c r="K320" s="44"/>
      <c r="L320" s="38"/>
      <c r="M320" s="476"/>
      <c r="N320" s="476"/>
      <c r="O320" s="476"/>
      <c r="P320" s="45"/>
    </row>
    <row r="321" spans="2:10" ht="32.25" customHeight="1" x14ac:dyDescent="0.2">
      <c r="B321" s="482"/>
      <c r="C321" s="482"/>
      <c r="D321" s="482"/>
      <c r="E321" s="482"/>
      <c r="F321" s="482"/>
      <c r="G321" s="482"/>
      <c r="H321" s="482"/>
      <c r="I321" s="482"/>
      <c r="J321" s="482"/>
    </row>
  </sheetData>
  <sheetProtection algorithmName="SHA-512" hashValue="B+ZUAIVpyPebKOBROL1EL+Nf6dUl7jx2mJDsbxAFJOzc+97qJVJkY7AKEZfDN0PLsi/Qd7lj3SjPdCjoMIXqpw==" saltValue="jp0AZiTjYmfMR6MnHemUaQ==" spinCount="100000" sheet="1" scenarios="1" formatRows="0"/>
  <dataConsolidate/>
  <mergeCells count="37">
    <mergeCell ref="A1:J1"/>
    <mergeCell ref="N4:N5"/>
    <mergeCell ref="B321:J321"/>
    <mergeCell ref="B3:C3"/>
    <mergeCell ref="F3:I3"/>
    <mergeCell ref="J3:L3"/>
    <mergeCell ref="B2:L2"/>
    <mergeCell ref="C4:C5"/>
    <mergeCell ref="B4:B5"/>
    <mergeCell ref="O3:O5"/>
    <mergeCell ref="P3:P5"/>
    <mergeCell ref="M320:O320"/>
    <mergeCell ref="M3:N3"/>
    <mergeCell ref="D4:D5"/>
    <mergeCell ref="E4:E5"/>
    <mergeCell ref="F4:F5"/>
    <mergeCell ref="G4:G5"/>
    <mergeCell ref="I4:I5"/>
    <mergeCell ref="J4:J5"/>
    <mergeCell ref="K4:L4"/>
    <mergeCell ref="M4:M5"/>
    <mergeCell ref="H4:H5"/>
    <mergeCell ref="S4:S5"/>
    <mergeCell ref="T4:T5"/>
    <mergeCell ref="U4:U5"/>
    <mergeCell ref="V4:V5"/>
    <mergeCell ref="W4:W5"/>
    <mergeCell ref="AD4:AD5"/>
    <mergeCell ref="AE4:AE5"/>
    <mergeCell ref="AF4:AF5"/>
    <mergeCell ref="AG4:AG5"/>
    <mergeCell ref="X4:X5"/>
    <mergeCell ref="Z4:Z5"/>
    <mergeCell ref="AA4:AA5"/>
    <mergeCell ref="AB4:AB5"/>
    <mergeCell ref="AC4:AC5"/>
    <mergeCell ref="Y4:Y5"/>
  </mergeCells>
  <conditionalFormatting sqref="M6:O305 C6:C305">
    <cfRule type="expression" dxfId="5" priority="46">
      <formula>$B6="Self-Supply"</formula>
    </cfRule>
  </conditionalFormatting>
  <conditionalFormatting sqref="J6:J305">
    <cfRule type="expression" dxfId="4" priority="44">
      <formula>OR(B6="Utility Green Tariff",B6="Financial PPA")</formula>
    </cfRule>
  </conditionalFormatting>
  <conditionalFormatting sqref="B14:P305 B6:D13 F6:P13">
    <cfRule type="expression" dxfId="3" priority="88">
      <formula>AND(B6="",B6&lt;&gt;S6)</formula>
    </cfRule>
    <cfRule type="expression" dxfId="2" priority="89">
      <formula>AND(B6&lt;&gt;S6,Deployed=TRUE)</formula>
    </cfRule>
  </conditionalFormatting>
  <conditionalFormatting sqref="E6:E13">
    <cfRule type="expression" dxfId="1" priority="1">
      <formula>AND(E6="",E6&lt;&gt;V6)</formula>
    </cfRule>
    <cfRule type="expression" dxfId="0" priority="2">
      <formula>AND(E6&lt;&gt;V6,Deployed=TRUE)</formula>
    </cfRule>
  </conditionalFormatting>
  <dataValidations count="7">
    <dataValidation type="list" allowBlank="1" showInputMessage="1" showErrorMessage="1" sqref="B6:B305" xr:uid="{00000000-0002-0000-0300-000000000000}">
      <formula1>Lookup_ProjectSpecificOptions</formula1>
    </dataValidation>
    <dataValidation type="list" allowBlank="1" showInputMessage="1" showErrorMessage="1" sqref="O6:O305" xr:uid="{00000000-0002-0000-0300-000001000000}">
      <formula1>Lookup_CertificationOptions</formula1>
    </dataValidation>
    <dataValidation type="list" allowBlank="1" showInputMessage="1" showErrorMessage="1" sqref="F6:F305" xr:uid="{00000000-0002-0000-0300-000002000000}">
      <formula1>Lookup_OnsiteOptions</formula1>
    </dataValidation>
    <dataValidation allowBlank="1" showInputMessage="1" showErrorMessage="1" prompt="Green power can only be sourced from &quot;new&quot; renewable facilities (i.e., installed within the last 15 years)." sqref="E6:E12 E14:E305" xr:uid="{47F8A47E-93D6-4646-9ED3-A409F007B7A6}"/>
    <dataValidation type="list" allowBlank="1" showInputMessage="1" showErrorMessage="1" sqref="J6:J305" xr:uid="{00000000-0002-0000-0300-000005000000}">
      <formula1>Lookup_ProjectLocation</formula1>
    </dataValidation>
    <dataValidation type="list" allowBlank="1" showInputMessage="1" showErrorMessage="1" sqref="J6:J305 G6:G305" xr:uid="{76440AF0-3602-44AC-A4A4-DEFF49F90909}">
      <formula1>Lookup_SolarTechnologyOptions</formula1>
    </dataValidation>
    <dataValidation type="whole" allowBlank="1" showInputMessage="1" showErrorMessage="1" errorTitle="Year of Project" error="Please enter the four-digit year indicating when the project was installed or developed." sqref="I6:I305" xr:uid="{87F939E6-2EA6-46EF-87D9-22499484C467}">
      <formula1>1900</formula1>
      <formula2>YEAR(TODAY())</formula2>
    </dataValidation>
  </dataValidations>
  <hyperlinks>
    <hyperlink ref="K4" r:id="rId1" display="Find it." xr:uid="{E71DE9C7-4C7A-4EAD-B0DC-DFC32ADFA490}"/>
    <hyperlink ref="K4:L4" location="ProjectLatitudeLongitude" tooltip="Get instructions for finding lat/long using Google Maps." display="Find Lat/Long" xr:uid="{E88A9241-9C8A-4AFE-9F1A-E2CBC155DF09}"/>
    <hyperlink ref="B2:J2" r:id="rId2" display="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https://www.epa.gov/green-power-markets/green-power-supply-options." xr:uid="{681A519F-BD70-4E41-A21E-DC5051BCAEDB}"/>
  </hyperlinks>
  <printOptions horizontalCentered="1"/>
  <pageMargins left="0.25" right="0.25" top="0.75" bottom="0.75" header="0.3" footer="0.3"/>
  <pageSetup scale="42"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11265" r:id="rId6" name="cmdInsertOnsiteRow">
          <controlPr defaultSize="0" print="0" autoLine="0" autoPict="0" r:id="rId7">
            <anchor moveWithCells="1" sizeWithCells="1">
              <from>
                <xdr:col>2</xdr:col>
                <xdr:colOff>19050</xdr:colOff>
                <xdr:row>215</xdr:row>
                <xdr:rowOff>0</xdr:rowOff>
              </from>
              <to>
                <xdr:col>2</xdr:col>
                <xdr:colOff>1790700</xdr:colOff>
                <xdr:row>215</xdr:row>
                <xdr:rowOff>0</xdr:rowOff>
              </to>
            </anchor>
          </controlPr>
        </control>
      </mc:Choice>
      <mc:Fallback>
        <control shapeId="11265" r:id="rId6" name="cmdInsertOnsiteRow"/>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966D-ABB3-425C-B87D-6F68C7D8B4C9}">
  <sheetPr codeName="Sheet8">
    <tabColor theme="9" tint="-0.249977111117893"/>
    <pageSetUpPr fitToPage="1"/>
  </sheetPr>
  <dimension ref="A1:T71"/>
  <sheetViews>
    <sheetView showGridLines="0" showRowColHeaders="0" workbookViewId="0">
      <pane ySplit="1" topLeftCell="A2" activePane="bottomLeft" state="frozen"/>
      <selection activeCell="D6" sqref="D6"/>
      <selection pane="bottomLeft" activeCell="D7" sqref="D7"/>
    </sheetView>
  </sheetViews>
  <sheetFormatPr defaultRowHeight="15" x14ac:dyDescent="0.25"/>
  <cols>
    <col min="1" max="1" width="4.7109375" style="328" customWidth="1"/>
    <col min="2" max="2" width="6.7109375" style="320" customWidth="1"/>
    <col min="3" max="3" width="72.7109375" style="320" customWidth="1"/>
    <col min="4" max="4" width="65.140625" style="320" customWidth="1"/>
    <col min="5" max="5" width="33.85546875" style="320" customWidth="1"/>
    <col min="6" max="6" width="4.7109375" style="320" customWidth="1"/>
    <col min="7" max="7" width="4.7109375" style="328" customWidth="1"/>
    <col min="8" max="39" width="9.28515625" style="320" customWidth="1"/>
    <col min="40" max="16384" width="9.140625" style="320"/>
  </cols>
  <sheetData>
    <row r="1" spans="1:20" s="311" customFormat="1" ht="63" customHeight="1" x14ac:dyDescent="0.25">
      <c r="A1" s="486" t="s">
        <v>253</v>
      </c>
      <c r="B1" s="486"/>
      <c r="C1" s="486"/>
      <c r="D1" s="486"/>
      <c r="E1" s="486"/>
      <c r="F1" s="486"/>
      <c r="G1" s="486"/>
    </row>
    <row r="2" spans="1:20" s="213" customFormat="1" ht="39.950000000000003" customHeight="1" x14ac:dyDescent="0.2">
      <c r="A2" s="47"/>
      <c r="B2" s="356" t="str">
        <f>Footer</f>
        <v xml:space="preserve">Return your completed form to Anthony Amato (anthony.amato@erg.com).  </v>
      </c>
      <c r="C2" s="355"/>
      <c r="D2" s="355"/>
      <c r="E2" s="355"/>
      <c r="F2" s="355"/>
      <c r="G2" s="187"/>
      <c r="H2" s="214"/>
      <c r="I2" s="214"/>
      <c r="J2" s="214"/>
      <c r="K2" s="214"/>
      <c r="L2" s="214"/>
      <c r="M2" s="214"/>
      <c r="N2" s="214"/>
      <c r="O2" s="214"/>
      <c r="P2" s="214"/>
      <c r="Q2" s="214"/>
      <c r="R2" s="214"/>
      <c r="S2" s="214"/>
      <c r="T2" s="215"/>
    </row>
    <row r="3" spans="1:20" s="314" customFormat="1" ht="31.5" customHeight="1" x14ac:dyDescent="0.2">
      <c r="A3" s="312"/>
      <c r="B3" s="313"/>
      <c r="C3" s="484" t="s">
        <v>385</v>
      </c>
      <c r="D3" s="484"/>
      <c r="E3" s="484"/>
      <c r="F3" s="313"/>
      <c r="G3" s="312"/>
    </row>
    <row r="4" spans="1:20" s="314" customFormat="1" ht="78" customHeight="1" x14ac:dyDescent="0.25">
      <c r="A4" s="107"/>
      <c r="B4" s="313"/>
      <c r="C4" s="485" t="s">
        <v>428</v>
      </c>
      <c r="D4" s="485"/>
      <c r="E4" s="485"/>
      <c r="F4" s="313"/>
      <c r="G4" s="107"/>
      <c r="H4" s="315"/>
      <c r="I4" s="316"/>
      <c r="J4" s="315"/>
    </row>
    <row r="5" spans="1:20" ht="22.5" customHeight="1" x14ac:dyDescent="0.25">
      <c r="A5" s="107"/>
      <c r="B5" s="317"/>
      <c r="C5" s="318" t="s">
        <v>102</v>
      </c>
      <c r="D5" s="319" t="s">
        <v>248</v>
      </c>
      <c r="E5" s="317"/>
      <c r="F5" s="317"/>
      <c r="G5" s="107"/>
    </row>
    <row r="6" spans="1:20" ht="22.5" customHeight="1" x14ac:dyDescent="0.25">
      <c r="A6" s="107"/>
      <c r="B6" s="317"/>
      <c r="C6" s="321" t="s">
        <v>190</v>
      </c>
      <c r="D6" s="322" t="str">
        <f>IF(Partner_Name&lt;&gt;"",Partner_Name,"")</f>
        <v>University of Illinois Urbana-Champaign</v>
      </c>
      <c r="E6" s="317"/>
      <c r="F6" s="317"/>
      <c r="G6" s="107"/>
    </row>
    <row r="7" spans="1:20" ht="35.25" customHeight="1" x14ac:dyDescent="0.25">
      <c r="A7" s="107"/>
      <c r="B7" s="317"/>
      <c r="C7" s="321" t="s">
        <v>346</v>
      </c>
      <c r="D7" s="323" t="str">
        <f>'Agreement &amp; Terms'!H8</f>
        <v>The authorization checkbox on the Partnership Terms tab needs to be checked.</v>
      </c>
      <c r="E7" s="317"/>
      <c r="F7" s="317"/>
      <c r="G7" s="107"/>
    </row>
    <row r="8" spans="1:20" ht="74.25" customHeight="1" x14ac:dyDescent="0.25">
      <c r="A8" s="107"/>
      <c r="B8" s="317"/>
      <c r="C8" s="321" t="s">
        <v>159</v>
      </c>
      <c r="D8" s="323" t="str">
        <f>'Contact Info'!F8</f>
        <v>Morgan White, Associate Director of Facilities &amp; Services for Sustainability
1501 S. Oak Street
Champaign IL 61820
Email: mbwhite@illinois.edu
Phone: (217) 333-2668</v>
      </c>
      <c r="E8" s="317"/>
      <c r="F8" s="317"/>
      <c r="G8" s="107"/>
    </row>
    <row r="9" spans="1:20" ht="22.5" customHeight="1" x14ac:dyDescent="0.25">
      <c r="A9" s="107"/>
      <c r="B9" s="317"/>
      <c r="C9" s="321" t="s">
        <v>160</v>
      </c>
      <c r="D9" s="322" t="str">
        <f ca="1">IF(ReportingPeriodStartDate&lt;&gt;"",TEXT(ReportingPeriodStartDate,"m/d/yyyy") &amp; " - " &amp; TEXT(OFFSET(ReportingPeriodStartDate,1,0),"m/d/yyyy"),"")</f>
        <v>7/1/2021 - 6/30/2022</v>
      </c>
      <c r="E9" s="317"/>
      <c r="F9" s="317"/>
      <c r="G9" s="107"/>
    </row>
    <row r="10" spans="1:20" ht="22.5" customHeight="1" x14ac:dyDescent="0.25">
      <c r="A10" s="109"/>
      <c r="B10" s="317"/>
      <c r="C10" s="321" t="s">
        <v>161</v>
      </c>
      <c r="D10" s="324">
        <f>ElectricityUse</f>
        <v>410667652</v>
      </c>
      <c r="E10" s="317"/>
      <c r="F10" s="317"/>
      <c r="G10" s="109"/>
    </row>
    <row r="11" spans="1:20" ht="22.5" customHeight="1" x14ac:dyDescent="0.25">
      <c r="A11" s="107"/>
      <c r="B11" s="317"/>
      <c r="C11" s="321" t="s">
        <v>162</v>
      </c>
      <c r="D11" s="324">
        <f>SUM(Total_kWh_Retail,Total_kWh_Projects)</f>
        <v>52345581</v>
      </c>
      <c r="E11" s="317"/>
      <c r="F11" s="317"/>
      <c r="G11" s="107"/>
    </row>
    <row r="12" spans="1:20" ht="22.5" customHeight="1" x14ac:dyDescent="0.25">
      <c r="A12" s="107"/>
      <c r="B12" s="317"/>
      <c r="C12" s="321" t="s">
        <v>367</v>
      </c>
      <c r="D12" s="325">
        <f>IF(D10&gt;0,D11/D10,0)</f>
        <v>0.1274645829664714</v>
      </c>
      <c r="E12" s="317"/>
      <c r="F12" s="317"/>
      <c r="G12" s="107"/>
    </row>
    <row r="13" spans="1:20" ht="22.5" customHeight="1" x14ac:dyDescent="0.25">
      <c r="A13" s="108"/>
      <c r="B13" s="317"/>
      <c r="C13" s="321" t="s">
        <v>368</v>
      </c>
      <c r="D13" s="325">
        <f>IF(Report_Type="Partner", IF(D10 &gt; 10^8, 7, IF(D10 &gt; 10^7, 10, IF(D10 &gt; 10^6, 25, IF(D10 &gt;= 10^5, 50, 100)))), IF(D10 &gt; 10^8, 3, IF(D10 &gt; 10^7, 5, IF(D10 &gt; 10^6, 10, 20))))/100</f>
        <v>7.0000000000000007E-2</v>
      </c>
      <c r="E13" s="326" t="s">
        <v>238</v>
      </c>
      <c r="F13" s="317"/>
      <c r="G13" s="108"/>
    </row>
    <row r="14" spans="1:20" ht="22.5" customHeight="1" x14ac:dyDescent="0.25">
      <c r="A14" s="327"/>
      <c r="B14" s="317"/>
      <c r="C14" s="321" t="s">
        <v>369</v>
      </c>
      <c r="D14" s="322" t="str">
        <f>IF(AND(D10&gt;0,D12&gt;D13),"Yes","No")</f>
        <v>Yes</v>
      </c>
      <c r="E14" s="317"/>
      <c r="F14" s="317"/>
      <c r="G14" s="327"/>
    </row>
    <row r="15" spans="1:20" ht="22.5" customHeight="1" x14ac:dyDescent="0.25">
      <c r="A15" s="327"/>
      <c r="B15" s="317"/>
      <c r="C15" s="317"/>
      <c r="D15" s="317"/>
      <c r="E15" s="317"/>
      <c r="F15" s="317"/>
      <c r="G15" s="327"/>
    </row>
    <row r="16" spans="1:20" s="328" customFormat="1" ht="39.950000000000003" customHeight="1" x14ac:dyDescent="0.25">
      <c r="A16" s="327"/>
      <c r="B16" s="350" t="s">
        <v>429</v>
      </c>
      <c r="C16" s="351"/>
      <c r="D16" s="351"/>
      <c r="E16" s="351"/>
      <c r="F16" s="351"/>
      <c r="G16" s="327"/>
    </row>
    <row r="17" spans="1:7" ht="15.75" x14ac:dyDescent="0.25">
      <c r="A17" s="144"/>
      <c r="G17" s="144"/>
    </row>
    <row r="18" spans="1:7" x14ac:dyDescent="0.25">
      <c r="A18" s="329"/>
      <c r="G18" s="329"/>
    </row>
    <row r="20" spans="1:7" x14ac:dyDescent="0.25">
      <c r="A20" s="330"/>
      <c r="G20" s="330"/>
    </row>
    <row r="21" spans="1:7" ht="15.75" x14ac:dyDescent="0.25">
      <c r="A21" s="144"/>
      <c r="G21" s="144"/>
    </row>
    <row r="22" spans="1:7" ht="15.75" x14ac:dyDescent="0.25">
      <c r="A22" s="144"/>
      <c r="G22" s="144"/>
    </row>
    <row r="23" spans="1:7" ht="15.75" x14ac:dyDescent="0.25">
      <c r="A23" s="144"/>
      <c r="G23" s="144"/>
    </row>
    <row r="24" spans="1:7" ht="15.75" x14ac:dyDescent="0.25">
      <c r="A24" s="144"/>
      <c r="G24" s="144"/>
    </row>
    <row r="25" spans="1:7" x14ac:dyDescent="0.25">
      <c r="A25" s="329"/>
      <c r="G25" s="329"/>
    </row>
    <row r="27" spans="1:7" x14ac:dyDescent="0.25">
      <c r="A27" s="330"/>
      <c r="G27" s="330"/>
    </row>
    <row r="28" spans="1:7" ht="15.75" x14ac:dyDescent="0.25">
      <c r="A28" s="85"/>
      <c r="G28" s="85"/>
    </row>
    <row r="29" spans="1:7" x14ac:dyDescent="0.25">
      <c r="A29" s="329"/>
      <c r="G29" s="329"/>
    </row>
    <row r="30" spans="1:7" ht="15.75" x14ac:dyDescent="0.25">
      <c r="A30" s="85"/>
      <c r="G30" s="85"/>
    </row>
    <row r="31" spans="1:7" ht="15.75" x14ac:dyDescent="0.25">
      <c r="A31" s="85"/>
      <c r="G31" s="85"/>
    </row>
    <row r="32" spans="1:7" ht="15.75" x14ac:dyDescent="0.25">
      <c r="A32" s="85"/>
      <c r="G32" s="85"/>
    </row>
    <row r="33" spans="1:7" ht="15.75" x14ac:dyDescent="0.25">
      <c r="A33" s="85"/>
      <c r="G33" s="85"/>
    </row>
    <row r="34" spans="1:7" ht="15.75" x14ac:dyDescent="0.25">
      <c r="A34" s="85"/>
      <c r="G34" s="85"/>
    </row>
    <row r="35" spans="1:7" ht="15.75" x14ac:dyDescent="0.25">
      <c r="A35" s="85"/>
      <c r="G35" s="85"/>
    </row>
    <row r="36" spans="1:7" ht="15.75" x14ac:dyDescent="0.25">
      <c r="A36" s="85"/>
      <c r="G36" s="85"/>
    </row>
    <row r="37" spans="1:7" ht="15.75" x14ac:dyDescent="0.25">
      <c r="A37" s="85"/>
      <c r="G37" s="85"/>
    </row>
    <row r="38" spans="1:7" ht="15.75" x14ac:dyDescent="0.25">
      <c r="A38" s="85"/>
      <c r="G38" s="85"/>
    </row>
    <row r="39" spans="1:7" ht="15.75" x14ac:dyDescent="0.25">
      <c r="A39" s="85"/>
      <c r="G39" s="85"/>
    </row>
    <row r="40" spans="1:7" ht="15.75" x14ac:dyDescent="0.25">
      <c r="A40" s="85"/>
      <c r="G40" s="85"/>
    </row>
    <row r="41" spans="1:7" ht="15.75" x14ac:dyDescent="0.25">
      <c r="A41" s="85"/>
      <c r="G41" s="85"/>
    </row>
    <row r="42" spans="1:7" ht="15.75" x14ac:dyDescent="0.25">
      <c r="A42" s="85"/>
      <c r="G42" s="85"/>
    </row>
    <row r="43" spans="1:7" ht="15.75" x14ac:dyDescent="0.25">
      <c r="A43" s="85"/>
      <c r="G43" s="85"/>
    </row>
    <row r="44" spans="1:7" x14ac:dyDescent="0.25">
      <c r="A44" s="331"/>
      <c r="G44" s="331"/>
    </row>
    <row r="46" spans="1:7" x14ac:dyDescent="0.25">
      <c r="A46" s="330"/>
      <c r="G46" s="330"/>
    </row>
    <row r="47" spans="1:7" x14ac:dyDescent="0.25">
      <c r="A47" s="330"/>
      <c r="G47" s="330"/>
    </row>
    <row r="48" spans="1:7" x14ac:dyDescent="0.25">
      <c r="A48" s="330"/>
      <c r="G48" s="330"/>
    </row>
    <row r="49" spans="1:7" x14ac:dyDescent="0.25">
      <c r="A49" s="330"/>
      <c r="G49" s="330"/>
    </row>
    <row r="50" spans="1:7" x14ac:dyDescent="0.25">
      <c r="A50" s="330"/>
      <c r="G50" s="330"/>
    </row>
    <row r="51" spans="1:7" ht="15.75" x14ac:dyDescent="0.25">
      <c r="A51" s="85"/>
      <c r="G51" s="85"/>
    </row>
    <row r="52" spans="1:7" x14ac:dyDescent="0.25">
      <c r="A52" s="330"/>
      <c r="G52" s="330"/>
    </row>
    <row r="53" spans="1:7" x14ac:dyDescent="0.25">
      <c r="A53" s="330"/>
      <c r="G53" s="330"/>
    </row>
    <row r="54" spans="1:7" x14ac:dyDescent="0.25">
      <c r="A54" s="330"/>
      <c r="G54" s="330"/>
    </row>
    <row r="55" spans="1:7" x14ac:dyDescent="0.25">
      <c r="A55" s="330"/>
      <c r="G55" s="330"/>
    </row>
    <row r="56" spans="1:7" x14ac:dyDescent="0.25">
      <c r="A56" s="330"/>
      <c r="G56" s="330"/>
    </row>
    <row r="58" spans="1:7" x14ac:dyDescent="0.25">
      <c r="A58" s="332"/>
      <c r="G58" s="332"/>
    </row>
    <row r="59" spans="1:7" x14ac:dyDescent="0.25">
      <c r="A59" s="331"/>
      <c r="G59" s="331"/>
    </row>
    <row r="60" spans="1:7" x14ac:dyDescent="0.25">
      <c r="A60" s="331"/>
      <c r="G60" s="331"/>
    </row>
    <row r="61" spans="1:7" x14ac:dyDescent="0.25">
      <c r="A61" s="331"/>
      <c r="G61" s="331"/>
    </row>
    <row r="62" spans="1:7" x14ac:dyDescent="0.25">
      <c r="A62" s="331"/>
      <c r="G62" s="331"/>
    </row>
    <row r="63" spans="1:7" x14ac:dyDescent="0.25">
      <c r="A63" s="331"/>
      <c r="G63" s="331"/>
    </row>
    <row r="64" spans="1:7" x14ac:dyDescent="0.25">
      <c r="A64" s="331"/>
      <c r="G64" s="331"/>
    </row>
    <row r="65" spans="1:7" x14ac:dyDescent="0.25">
      <c r="A65" s="331"/>
      <c r="G65" s="331"/>
    </row>
    <row r="66" spans="1:7" x14ac:dyDescent="0.25">
      <c r="A66" s="331"/>
      <c r="G66" s="331"/>
    </row>
    <row r="67" spans="1:7" x14ac:dyDescent="0.25">
      <c r="A67" s="331"/>
      <c r="G67" s="331"/>
    </row>
    <row r="68" spans="1:7" x14ac:dyDescent="0.25">
      <c r="A68" s="331"/>
      <c r="G68" s="331"/>
    </row>
    <row r="69" spans="1:7" x14ac:dyDescent="0.25">
      <c r="A69" s="331"/>
      <c r="G69" s="331"/>
    </row>
    <row r="71" spans="1:7" x14ac:dyDescent="0.25">
      <c r="A71" s="332"/>
      <c r="G71" s="332"/>
    </row>
  </sheetData>
  <sheetProtection algorithmName="SHA-512" hashValue="yMx/YfRhAjSI34T5ibF/WOo0VLPei/c87/spswvgQAdGO8AMf6EXmsZ37Si6TrY3B7Fx0ESbgQHu6ozwB5EzWg==" saltValue="cQ1UwW7pftfxNhzw2MEYgg==" spinCount="100000" sheet="1" scenarios="1" formatRows="0"/>
  <mergeCells count="3">
    <mergeCell ref="C3:E3"/>
    <mergeCell ref="C4:E4"/>
    <mergeCell ref="A1:G1"/>
  </mergeCells>
  <dataValidations count="7">
    <dataValidation allowBlank="1" showInputMessage="1" showErrorMessage="1" promptTitle="Reporting Period" prompt="To edit this information, go to the Organization Information tab or click the button at right." sqref="D9" xr:uid="{F7BDDD3A-4C64-47E5-BB7F-1AF0375F1BF5}"/>
    <dataValidation allowBlank="1" showInputMessage="1" showErrorMessage="1" promptTitle="Partner Name" prompt="To edit this information, go to the Organization Information tab or click the button at right." sqref="D6" xr:uid="{F41E153F-24AA-4AFF-A371-FE4E603C8092}"/>
    <dataValidation allowBlank="1" showInputMessage="1" showErrorMessage="1" promptTitle="Authorizing Official" prompt="To edit this information, go the Partnership Terms tab or click the button at right." sqref="D7" xr:uid="{2B0A3DDE-B36C-49E3-8991-4505AED5A781}"/>
    <dataValidation allowBlank="1" showInputMessage="1" showErrorMessage="1" promptTitle="Primary Contact" prompt="To edit this information, go to the Contact Information tab or click the button at right." sqref="D8" xr:uid="{C6EB06E4-0241-428C-9F29-326B4C5F5548}"/>
    <dataValidation allowBlank="1" showInputMessage="1" showErrorMessage="1" promptTitle="Total Electricity Use" prompt="To edit this information, go to the Organization Information tab or click the button at right." sqref="D10" xr:uid="{35B8AA43-F13C-41C5-A3FE-3B0E719FC77F}"/>
    <dataValidation allowBlank="1" showInputMessage="1" showErrorMessage="1" promptTitle="Total Green Power" prompt="This information reflects the total green power entered on the two Green Power tabs." sqref="D11" xr:uid="{E02C6EB2-E6CE-42AD-AF01-47D9EFFC545D}"/>
    <dataValidation allowBlank="1" showInputMessage="1" showErrorMessage="1" promptTitle="Percentage of Green Power" prompt="This percentage reflects total green power divided by total electricity use." sqref="D12" xr:uid="{65DB23BC-5D77-43A3-BADF-47224A5D619F}"/>
  </dataValidations>
  <hyperlinks>
    <hyperlink ref="E13" r:id="rId1" xr:uid="{CF5CDF5D-8A94-4477-A610-794A725845EB}"/>
  </hyperlinks>
  <printOptions horizontalCentered="1"/>
  <pageMargins left="0.7" right="0.7" top="0.75" bottom="0.75" header="0.3" footer="0.3"/>
  <pageSetup scale="63" orientation="landscape" horizontalDpi="300" verticalDpi="300" r:id="rId2"/>
  <headerFooter>
    <oddFooter>&amp;C&amp;P of &amp;N&amp;R&amp;F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0348-30CD-4B8C-B4C5-CA9E7A23AEBD}">
  <sheetPr codeName="Sheet9">
    <tabColor theme="5" tint="-0.249977111117893"/>
    <pageSetUpPr fitToPage="1"/>
  </sheetPr>
  <dimension ref="A1:T13"/>
  <sheetViews>
    <sheetView showGridLines="0" showRowColHeaders="0" workbookViewId="0">
      <pane ySplit="1" topLeftCell="A2" activePane="bottomLeft" state="frozen"/>
      <selection activeCell="D6" sqref="D6"/>
      <selection pane="bottomLeft" activeCell="B3" sqref="B3:C3"/>
    </sheetView>
  </sheetViews>
  <sheetFormatPr defaultRowHeight="12.75" x14ac:dyDescent="0.2"/>
  <cols>
    <col min="1" max="1" width="4.7109375" style="38" customWidth="1"/>
    <col min="2" max="2" width="72.7109375" style="38" customWidth="1"/>
    <col min="3" max="3" width="82.7109375" style="38" customWidth="1"/>
    <col min="4" max="4" width="4.7109375" style="38" customWidth="1"/>
    <col min="5" max="16384" width="9.140625" style="38"/>
  </cols>
  <sheetData>
    <row r="1" spans="1:20" s="211" customFormat="1" ht="63" customHeight="1" x14ac:dyDescent="0.25">
      <c r="A1" s="486" t="s">
        <v>249</v>
      </c>
      <c r="B1" s="486"/>
      <c r="C1" s="486"/>
      <c r="D1" s="486"/>
      <c r="E1" s="210"/>
      <c r="G1" s="73"/>
    </row>
    <row r="2" spans="1:20" s="213" customFormat="1" ht="75.95" customHeight="1" x14ac:dyDescent="0.2">
      <c r="A2" s="47"/>
      <c r="B2" s="366" t="s">
        <v>409</v>
      </c>
      <c r="C2" s="366"/>
      <c r="D2" s="208"/>
      <c r="F2" s="214"/>
      <c r="G2" s="214"/>
      <c r="H2" s="214"/>
      <c r="I2" s="214"/>
      <c r="J2" s="214"/>
      <c r="K2" s="214"/>
      <c r="L2" s="214"/>
      <c r="M2" s="214"/>
      <c r="N2" s="214"/>
      <c r="O2" s="214"/>
      <c r="P2" s="214"/>
      <c r="Q2" s="214"/>
      <c r="R2" s="214"/>
      <c r="S2" s="214"/>
      <c r="T2" s="215"/>
    </row>
    <row r="3" spans="1:20" s="217" customFormat="1" ht="30" customHeight="1" x14ac:dyDescent="0.2">
      <c r="A3" s="209"/>
      <c r="B3" s="488" t="s">
        <v>67</v>
      </c>
      <c r="C3" s="489"/>
      <c r="D3" s="216"/>
    </row>
    <row r="4" spans="1:20" ht="168.75" customHeight="1" x14ac:dyDescent="0.2">
      <c r="A4" s="49"/>
      <c r="B4" s="487" t="s">
        <v>405</v>
      </c>
      <c r="C4" s="487"/>
      <c r="D4" s="218"/>
      <c r="E4" s="219"/>
      <c r="F4" s="219"/>
      <c r="G4" s="219"/>
      <c r="H4" s="219"/>
      <c r="I4" s="219"/>
      <c r="J4" s="219"/>
      <c r="K4" s="219"/>
      <c r="L4" s="219"/>
      <c r="M4" s="219"/>
      <c r="N4" s="219"/>
      <c r="O4" s="219"/>
    </row>
    <row r="5" spans="1:20" ht="58.5" customHeight="1" x14ac:dyDescent="0.2">
      <c r="A5" s="49"/>
      <c r="B5" s="226" t="s">
        <v>154</v>
      </c>
      <c r="C5" s="220" t="s">
        <v>153</v>
      </c>
      <c r="D5" s="218"/>
      <c r="E5" s="219"/>
      <c r="F5" s="219"/>
      <c r="G5" s="219"/>
      <c r="H5" s="219"/>
      <c r="I5" s="219"/>
      <c r="J5" s="219"/>
      <c r="K5" s="219"/>
      <c r="L5" s="219"/>
      <c r="M5" s="219"/>
      <c r="N5" s="219"/>
      <c r="O5" s="219"/>
    </row>
    <row r="6" spans="1:20" ht="30" customHeight="1" x14ac:dyDescent="0.25">
      <c r="A6" s="49"/>
      <c r="B6" s="488" t="s">
        <v>151</v>
      </c>
      <c r="C6" s="489"/>
      <c r="D6" s="221"/>
      <c r="E6" s="222"/>
      <c r="F6" s="222"/>
      <c r="G6" s="222"/>
      <c r="H6" s="222"/>
      <c r="I6" s="222"/>
      <c r="J6" s="222"/>
      <c r="K6" s="222"/>
      <c r="L6" s="222"/>
      <c r="M6" s="222"/>
      <c r="N6" s="222"/>
      <c r="O6" s="222"/>
    </row>
    <row r="7" spans="1:20" ht="134.25" customHeight="1" x14ac:dyDescent="0.2">
      <c r="A7" s="49"/>
      <c r="B7" s="487" t="s">
        <v>404</v>
      </c>
      <c r="C7" s="487"/>
      <c r="D7" s="218"/>
      <c r="E7" s="219"/>
      <c r="F7" s="219"/>
      <c r="G7" s="219"/>
      <c r="H7" s="219"/>
      <c r="I7" s="219"/>
      <c r="J7" s="219"/>
      <c r="K7" s="219"/>
      <c r="L7" s="219"/>
      <c r="M7" s="219"/>
      <c r="N7" s="219"/>
      <c r="O7" s="219"/>
    </row>
    <row r="8" spans="1:20" ht="30" customHeight="1" x14ac:dyDescent="0.2">
      <c r="A8" s="49"/>
      <c r="B8" s="488" t="s">
        <v>188</v>
      </c>
      <c r="C8" s="489"/>
      <c r="D8" s="218"/>
      <c r="E8" s="219"/>
      <c r="F8" s="219"/>
      <c r="G8" s="219"/>
      <c r="H8" s="219"/>
      <c r="I8" s="219"/>
      <c r="J8" s="219"/>
      <c r="K8" s="219"/>
      <c r="L8" s="219"/>
      <c r="M8" s="219"/>
      <c r="N8" s="219"/>
      <c r="O8" s="219"/>
    </row>
    <row r="9" spans="1:20" ht="166.5" customHeight="1" x14ac:dyDescent="0.2">
      <c r="A9" s="49"/>
      <c r="B9" s="487" t="s">
        <v>240</v>
      </c>
      <c r="C9" s="487"/>
      <c r="D9" s="218"/>
      <c r="E9" s="219"/>
      <c r="F9" s="219"/>
      <c r="G9" s="219"/>
      <c r="H9" s="219"/>
      <c r="I9" s="219"/>
      <c r="J9" s="219"/>
      <c r="K9" s="219"/>
      <c r="L9" s="219"/>
      <c r="M9" s="219"/>
      <c r="N9" s="219"/>
      <c r="O9" s="219"/>
    </row>
    <row r="10" spans="1:20" ht="15.75" x14ac:dyDescent="0.25">
      <c r="A10" s="49"/>
      <c r="B10" s="226" t="s">
        <v>239</v>
      </c>
      <c r="C10" s="220" t="s">
        <v>241</v>
      </c>
      <c r="D10" s="223"/>
      <c r="M10" s="224"/>
      <c r="N10" s="224"/>
      <c r="O10" s="224"/>
    </row>
    <row r="11" spans="1:20" ht="39.950000000000003" customHeight="1" x14ac:dyDescent="0.25">
      <c r="A11" s="49"/>
      <c r="B11" s="353" t="s">
        <v>407</v>
      </c>
      <c r="C11" s="354" t="s">
        <v>408</v>
      </c>
      <c r="D11" s="223"/>
      <c r="M11" s="224"/>
      <c r="N11" s="224"/>
      <c r="O11" s="224"/>
    </row>
    <row r="12" spans="1:20" ht="56.25" customHeight="1" x14ac:dyDescent="0.2">
      <c r="A12" s="49"/>
      <c r="B12" s="225"/>
      <c r="C12" s="225"/>
      <c r="D12" s="49"/>
    </row>
    <row r="13" spans="1:20" ht="39.950000000000003" customHeight="1" x14ac:dyDescent="0.2">
      <c r="A13" s="49"/>
      <c r="B13" s="49"/>
      <c r="C13" s="49"/>
      <c r="D13" s="49"/>
    </row>
  </sheetData>
  <sheetProtection algorithmName="SHA-512" hashValue="ZWd/pLuH0+8itjyDTO7aQf3l+KvpUoW+teIlKqFQK2ucs6DmzNN91ZRBzMRNp5Z/GX/AvUa6/y/lfOfqXkxWhA==" saltValue="ektutA6k1Z5IY7SD4EtD2Q==" spinCount="100000" scenarios="1"/>
  <mergeCells count="8">
    <mergeCell ref="B4:C4"/>
    <mergeCell ref="B7:C7"/>
    <mergeCell ref="B9:C9"/>
    <mergeCell ref="A1:D1"/>
    <mergeCell ref="B3:C3"/>
    <mergeCell ref="B6:C6"/>
    <mergeCell ref="B8:C8"/>
    <mergeCell ref="B2:C2"/>
  </mergeCells>
  <hyperlinks>
    <hyperlink ref="C5" r:id="rId1" xr:uid="{18978744-9A60-4D9C-BF24-B096C42C6119}"/>
    <hyperlink ref="C10" r:id="rId2" xr:uid="{03757BE6-82E1-499A-B3E5-523D2CD1487E}"/>
    <hyperlink ref="C11" r:id="rId3" xr:uid="{197728DF-4BF2-4726-997F-182BA3CEECF9}"/>
  </hyperlinks>
  <printOptions horizontalCentered="1"/>
  <pageMargins left="0.7" right="0.7" top="0.75" bottom="0.75" header="0.3" footer="0.3"/>
  <pageSetup scale="58" orientation="landscape" horizontalDpi="300" verticalDpi="300" r:id="rId4"/>
  <headerFooter>
    <oddFooter>&amp;C&amp;P of &amp;N&amp;R&amp;F</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C68E-BEEE-4F3B-B8EB-9A32E06DD4A3}">
  <sheetPr codeName="Sheet10">
    <tabColor theme="5" tint="-0.249977111117893"/>
    <pageSetUpPr fitToPage="1"/>
  </sheetPr>
  <dimension ref="A1:T16"/>
  <sheetViews>
    <sheetView showGridLines="0" showRowColHeaders="0" workbookViewId="0">
      <pane ySplit="1" topLeftCell="A2" activePane="bottomLeft" state="frozen"/>
      <selection activeCell="D6" sqref="D6"/>
      <selection pane="bottomLeft" activeCell="B3" sqref="B3:C3"/>
    </sheetView>
  </sheetViews>
  <sheetFormatPr defaultRowHeight="12.75" x14ac:dyDescent="0.2"/>
  <cols>
    <col min="1" max="1" width="4.7109375" style="38" customWidth="1"/>
    <col min="2" max="2" width="72.7109375" style="38" customWidth="1"/>
    <col min="3" max="3" width="82.7109375" style="38" customWidth="1"/>
    <col min="4" max="4" width="4.7109375" style="38" customWidth="1"/>
    <col min="5" max="16384" width="9.140625" style="38"/>
  </cols>
  <sheetData>
    <row r="1" spans="1:20" s="211" customFormat="1" ht="63" customHeight="1" x14ac:dyDescent="0.25">
      <c r="A1" s="486" t="s">
        <v>250</v>
      </c>
      <c r="B1" s="486"/>
      <c r="C1" s="486"/>
      <c r="D1" s="486"/>
      <c r="E1" s="210"/>
      <c r="G1" s="73"/>
    </row>
    <row r="2" spans="1:20" s="213" customFormat="1" ht="75.95" customHeight="1" x14ac:dyDescent="0.2">
      <c r="A2" s="47"/>
      <c r="B2" s="366" t="s">
        <v>410</v>
      </c>
      <c r="C2" s="366"/>
      <c r="D2" s="212"/>
      <c r="F2" s="214"/>
      <c r="G2" s="214"/>
      <c r="H2" s="214"/>
      <c r="I2" s="214"/>
      <c r="J2" s="214"/>
      <c r="K2" s="214"/>
      <c r="L2" s="214"/>
      <c r="M2" s="214"/>
      <c r="N2" s="214"/>
      <c r="O2" s="214"/>
      <c r="P2" s="214"/>
      <c r="Q2" s="214"/>
      <c r="R2" s="214"/>
      <c r="S2" s="214"/>
      <c r="T2" s="215"/>
    </row>
    <row r="3" spans="1:20" s="217" customFormat="1" ht="30" customHeight="1" x14ac:dyDescent="0.2">
      <c r="A3" s="209"/>
      <c r="B3" s="491" t="s">
        <v>68</v>
      </c>
      <c r="C3" s="491"/>
      <c r="D3" s="216"/>
    </row>
    <row r="4" spans="1:20" ht="165.75" customHeight="1" x14ac:dyDescent="0.2">
      <c r="A4" s="209"/>
      <c r="B4" s="487" t="s">
        <v>406</v>
      </c>
      <c r="C4" s="487"/>
      <c r="D4" s="229"/>
      <c r="E4" s="227"/>
      <c r="F4" s="227"/>
      <c r="G4" s="227"/>
      <c r="H4" s="227"/>
      <c r="I4" s="227"/>
    </row>
    <row r="5" spans="1:20" ht="58.5" customHeight="1" x14ac:dyDescent="0.2">
      <c r="A5" s="209"/>
      <c r="B5" s="226" t="s">
        <v>154</v>
      </c>
      <c r="C5" s="220" t="s">
        <v>153</v>
      </c>
      <c r="D5" s="229"/>
      <c r="E5" s="227"/>
      <c r="F5" s="227"/>
      <c r="G5" s="227"/>
      <c r="H5" s="227"/>
      <c r="I5" s="227"/>
    </row>
    <row r="6" spans="1:20" s="217" customFormat="1" ht="30" customHeight="1" x14ac:dyDescent="0.2">
      <c r="A6" s="209"/>
      <c r="B6" s="491" t="s">
        <v>350</v>
      </c>
      <c r="C6" s="491"/>
      <c r="D6" s="216"/>
    </row>
    <row r="7" spans="1:20" ht="24" customHeight="1" x14ac:dyDescent="0.25">
      <c r="A7" s="209"/>
      <c r="B7" s="252" t="s">
        <v>351</v>
      </c>
      <c r="C7" s="220"/>
      <c r="D7" s="229"/>
      <c r="E7" s="227"/>
      <c r="F7" s="227"/>
      <c r="G7" s="227"/>
      <c r="H7" s="227"/>
      <c r="I7" s="227"/>
    </row>
    <row r="8" spans="1:20" ht="96.75" customHeight="1" x14ac:dyDescent="0.2">
      <c r="A8" s="209"/>
      <c r="B8" s="492" t="s">
        <v>352</v>
      </c>
      <c r="C8" s="492"/>
      <c r="D8" s="229"/>
      <c r="E8" s="227"/>
      <c r="F8" s="227"/>
      <c r="G8" s="227"/>
      <c r="H8" s="227"/>
      <c r="I8" s="227"/>
    </row>
    <row r="9" spans="1:20" s="217" customFormat="1" ht="30" customHeight="1" x14ac:dyDescent="0.2">
      <c r="A9" s="209"/>
      <c r="B9" s="488" t="s">
        <v>151</v>
      </c>
      <c r="C9" s="489"/>
      <c r="D9" s="216"/>
    </row>
    <row r="10" spans="1:20" ht="117" customHeight="1" x14ac:dyDescent="0.2">
      <c r="A10" s="209"/>
      <c r="B10" s="490" t="s">
        <v>404</v>
      </c>
      <c r="C10" s="490"/>
      <c r="D10" s="218"/>
      <c r="E10" s="219"/>
      <c r="F10" s="219"/>
      <c r="G10" s="219"/>
      <c r="H10" s="219"/>
      <c r="I10" s="219"/>
      <c r="J10" s="219"/>
      <c r="K10" s="219"/>
      <c r="L10" s="219"/>
      <c r="M10" s="219"/>
      <c r="N10" s="219"/>
      <c r="O10" s="219"/>
    </row>
    <row r="11" spans="1:20" s="217" customFormat="1" ht="30" customHeight="1" x14ac:dyDescent="0.2">
      <c r="A11" s="209"/>
      <c r="B11" s="491" t="s">
        <v>188</v>
      </c>
      <c r="C11" s="491"/>
      <c r="D11" s="216"/>
    </row>
    <row r="12" spans="1:20" ht="166.5" customHeight="1" x14ac:dyDescent="0.2">
      <c r="A12" s="209"/>
      <c r="B12" s="487" t="s">
        <v>240</v>
      </c>
      <c r="C12" s="487"/>
      <c r="D12" s="218"/>
      <c r="E12" s="219"/>
      <c r="F12" s="219"/>
      <c r="G12" s="219"/>
      <c r="H12" s="219"/>
      <c r="I12" s="219"/>
      <c r="J12" s="219"/>
      <c r="K12" s="219"/>
      <c r="L12" s="219"/>
      <c r="M12" s="219"/>
      <c r="N12" s="219"/>
      <c r="O12" s="219"/>
    </row>
    <row r="13" spans="1:20" ht="15.75" x14ac:dyDescent="0.25">
      <c r="A13" s="209"/>
      <c r="B13" s="226" t="s">
        <v>239</v>
      </c>
      <c r="C13" s="220" t="s">
        <v>241</v>
      </c>
      <c r="D13" s="223"/>
      <c r="M13" s="224"/>
      <c r="N13" s="224"/>
      <c r="O13" s="224"/>
    </row>
    <row r="14" spans="1:20" ht="39.950000000000003" customHeight="1" x14ac:dyDescent="0.25">
      <c r="A14" s="49"/>
      <c r="B14" s="353" t="s">
        <v>407</v>
      </c>
      <c r="C14" s="354" t="s">
        <v>408</v>
      </c>
      <c r="D14" s="223"/>
      <c r="M14" s="224"/>
      <c r="N14" s="224"/>
      <c r="O14" s="224"/>
    </row>
    <row r="15" spans="1:20" ht="45" customHeight="1" x14ac:dyDescent="0.25">
      <c r="A15" s="209"/>
      <c r="B15" s="225"/>
      <c r="C15" s="244"/>
      <c r="D15" s="223"/>
      <c r="F15" s="228"/>
      <c r="G15" s="228"/>
      <c r="H15" s="228"/>
      <c r="I15" s="224"/>
    </row>
    <row r="16" spans="1:20" ht="39.950000000000003" customHeight="1" x14ac:dyDescent="0.2">
      <c r="A16" s="209"/>
      <c r="B16" s="49"/>
      <c r="C16" s="49"/>
      <c r="D16" s="49"/>
    </row>
  </sheetData>
  <sheetProtection algorithmName="SHA-512" hashValue="QaXMSiG4/20qXpJkC1RI3J89KzYncEbqF57gA8iMNPC2p7AW+sU1EtTmCYejnu9etYhuN/9+diQC7GTnzAWmYg==" saltValue="md9LXmvU1iBzqjrflzbxIQ==" spinCount="100000" scenarios="1"/>
  <mergeCells count="10">
    <mergeCell ref="B4:C4"/>
    <mergeCell ref="B12:C12"/>
    <mergeCell ref="B10:C10"/>
    <mergeCell ref="A1:D1"/>
    <mergeCell ref="B3:C3"/>
    <mergeCell ref="B2:C2"/>
    <mergeCell ref="B9:C9"/>
    <mergeCell ref="B11:C11"/>
    <mergeCell ref="B6:C6"/>
    <mergeCell ref="B8:C8"/>
  </mergeCells>
  <hyperlinks>
    <hyperlink ref="C5" r:id="rId1" xr:uid="{00000000-0004-0000-0300-000000000000}"/>
    <hyperlink ref="C13" r:id="rId2" xr:uid="{738B9477-91DC-49BD-98AB-25FDD86E4FC8}"/>
    <hyperlink ref="B7" r:id="rId3" display="1. Open Google Maps." xr:uid="{7AFC35E0-8201-4F3A-8FA9-8A3A919383E1}"/>
    <hyperlink ref="C14" r:id="rId4" xr:uid="{1A2ECDFC-5557-4462-BA45-DC5DA3E419AD}"/>
  </hyperlinks>
  <printOptions horizontalCentered="1"/>
  <pageMargins left="0.7" right="0.7" top="0.75" bottom="0.75" header="0.3" footer="0.3"/>
  <pageSetup scale="60" orientation="landscape" horizontalDpi="300" verticalDpi="300" r:id="rId5"/>
  <headerFooter>
    <oddFooter>&amp;C&amp;P of &amp;N&amp;R&amp;F</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105</vt:i4>
      </vt:variant>
    </vt:vector>
  </HeadingPairs>
  <TitlesOfParts>
    <vt:vector size="115" baseType="lpstr">
      <vt:lpstr>Agreement &amp; Terms</vt:lpstr>
      <vt:lpstr>Contact Info</vt:lpstr>
      <vt:lpstr>Organization Details</vt:lpstr>
      <vt:lpstr>Profile &amp; Logo</vt:lpstr>
      <vt:lpstr>Green Power - Retail</vt:lpstr>
      <vt:lpstr>Green Power - Project-Specific</vt:lpstr>
      <vt:lpstr>Summary &amp; Verification</vt:lpstr>
      <vt:lpstr>Retail Help</vt:lpstr>
      <vt:lpstr>Project Help</vt:lpstr>
      <vt:lpstr>Control</vt:lpstr>
      <vt:lpstr>Acct_Mgr</vt:lpstr>
      <vt:lpstr>Acct_Mgr_Email</vt:lpstr>
      <vt:lpstr>'Agreement &amp; Terms'!Agreement_Checked</vt:lpstr>
      <vt:lpstr>Banner</vt:lpstr>
      <vt:lpstr>Contact_Data</vt:lpstr>
      <vt:lpstr>Contact_Orig</vt:lpstr>
      <vt:lpstr>'Contact Info'!Contact_PR</vt:lpstr>
      <vt:lpstr>'Contact Info'!Contact_Primary</vt:lpstr>
      <vt:lpstr>'Contact Info'!Contact_Reporting</vt:lpstr>
      <vt:lpstr>Created_By</vt:lpstr>
      <vt:lpstr>Created_On</vt:lpstr>
      <vt:lpstr>'Green Power - Project-Specific'!Current_Data</vt:lpstr>
      <vt:lpstr>'Green Power - Retail'!Current_Data</vt:lpstr>
      <vt:lpstr>DataVerification</vt:lpstr>
      <vt:lpstr>Deployed</vt:lpstr>
      <vt:lpstr>ElectricityUse</vt:lpstr>
      <vt:lpstr>ElectricityUse_Orig</vt:lpstr>
      <vt:lpstr>Footer</vt:lpstr>
      <vt:lpstr>Footprint_Data</vt:lpstr>
      <vt:lpstr>Footprint_Orig</vt:lpstr>
      <vt:lpstr>Logo_Permission_Denied</vt:lpstr>
      <vt:lpstr>Logo_Permission_Denied_Orig</vt:lpstr>
      <vt:lpstr>Lookup_Calendar</vt:lpstr>
      <vt:lpstr>Lookup_CertificationOptions</vt:lpstr>
      <vt:lpstr>Lookup_GenerationTechnology</vt:lpstr>
      <vt:lpstr>Lookup_IndustryList</vt:lpstr>
      <vt:lpstr>Lookup_Motivation_Rating</vt:lpstr>
      <vt:lpstr>Lookup_OnsiteOptions</vt:lpstr>
      <vt:lpstr>Lookup_ProjectLocation</vt:lpstr>
      <vt:lpstr>Lookup_ProjectSpecificOptions</vt:lpstr>
      <vt:lpstr>Lookup_RetailOptions</vt:lpstr>
      <vt:lpstr>Lookup_Scope</vt:lpstr>
      <vt:lpstr>Lookup_ScopeOfGoals</vt:lpstr>
      <vt:lpstr>Lookup_SolarTechnologyOptions</vt:lpstr>
      <vt:lpstr>Lookup_ThirdPartyOwnership</vt:lpstr>
      <vt:lpstr>Lookup_YesNo</vt:lpstr>
      <vt:lpstr>Lookup_YesNoNotSure</vt:lpstr>
      <vt:lpstr>Membership_Data</vt:lpstr>
      <vt:lpstr>Membership_Orig</vt:lpstr>
      <vt:lpstr>Memberships</vt:lpstr>
      <vt:lpstr>Memberships_Other</vt:lpstr>
      <vt:lpstr>MF_Data</vt:lpstr>
      <vt:lpstr>MF_Orig</vt:lpstr>
      <vt:lpstr>Motivating_Factors</vt:lpstr>
      <vt:lpstr>New_Benchmark</vt:lpstr>
      <vt:lpstr>Opened_On</vt:lpstr>
      <vt:lpstr>Org_Data</vt:lpstr>
      <vt:lpstr>Org_Orig</vt:lpstr>
      <vt:lpstr>Partner_Name</vt:lpstr>
      <vt:lpstr>Partner_Profile_Page</vt:lpstr>
      <vt:lpstr>PartnershipScopeDescription</vt:lpstr>
      <vt:lpstr>'Agreement &amp; Terms'!Print_Area</vt:lpstr>
      <vt:lpstr>'Contact Info'!Print_Area</vt:lpstr>
      <vt:lpstr>'Green Power - Project-Specific'!Print_Area</vt:lpstr>
      <vt:lpstr>'Green Power - Retail'!Print_Area</vt:lpstr>
      <vt:lpstr>'Organization Details'!Print_Area</vt:lpstr>
      <vt:lpstr>'Profile &amp; Logo'!Print_Area</vt:lpstr>
      <vt:lpstr>'Project Help'!Print_Area</vt:lpstr>
      <vt:lpstr>'Retail Help'!Print_Area</vt:lpstr>
      <vt:lpstr>'Summary &amp; Verification'!Print_Area</vt:lpstr>
      <vt:lpstr>'Green Power - Project-Specific'!Print_Titles</vt:lpstr>
      <vt:lpstr>'Green Power - Retail'!Print_Titles</vt:lpstr>
      <vt:lpstr>'Organization Details'!Print_Titles</vt:lpstr>
      <vt:lpstr>Profile</vt:lpstr>
      <vt:lpstr>Profile_Orig</vt:lpstr>
      <vt:lpstr>Project</vt:lpstr>
      <vt:lpstr>Project_Data</vt:lpstr>
      <vt:lpstr>Project_Orig</vt:lpstr>
      <vt:lpstr>ProjectContractDuration</vt:lpstr>
      <vt:lpstr>ProjectLatitudeLongitude</vt:lpstr>
      <vt:lpstr>ProjectSupplyOptions</vt:lpstr>
      <vt:lpstr>ProjectThirdParty</vt:lpstr>
      <vt:lpstr>'Green Power - Project-Specific'!Providers</vt:lpstr>
      <vt:lpstr>Providers</vt:lpstr>
      <vt:lpstr>Report_Type</vt:lpstr>
      <vt:lpstr>ReportingPeriodStartDate</vt:lpstr>
      <vt:lpstr>ReportingPeriodStartDate_Expected</vt:lpstr>
      <vt:lpstr>ReportingPeriodStartDate_Orig</vt:lpstr>
      <vt:lpstr>Retail</vt:lpstr>
      <vt:lpstr>Retail_Data</vt:lpstr>
      <vt:lpstr>Retail_Orig</vt:lpstr>
      <vt:lpstr>RetailContractDuration</vt:lpstr>
      <vt:lpstr>'Retail Help'!RetailSupplyOptions</vt:lpstr>
      <vt:lpstr>RetailThirdParty</vt:lpstr>
      <vt:lpstr>SameAsPrimary</vt:lpstr>
      <vt:lpstr>Scope_Data</vt:lpstr>
      <vt:lpstr>Scope_Orig</vt:lpstr>
      <vt:lpstr>ScopeOfUSOperations</vt:lpstr>
      <vt:lpstr>Section_LogoPermission</vt:lpstr>
      <vt:lpstr>Section_Memberships</vt:lpstr>
      <vt:lpstr>Section_MotivatingFactors</vt:lpstr>
      <vt:lpstr>Section_OperationalFootprint</vt:lpstr>
      <vt:lpstr>Section_PartnerInformation</vt:lpstr>
      <vt:lpstr>Section_ReportingPeriod</vt:lpstr>
      <vt:lpstr>Section_ScopeOfOperations</vt:lpstr>
      <vt:lpstr>Section_Targets</vt:lpstr>
      <vt:lpstr>Section_TotalElectricity</vt:lpstr>
      <vt:lpstr>'Agreement &amp; Terms'!Signatory</vt:lpstr>
      <vt:lpstr>State_CheckBoxes</vt:lpstr>
      <vt:lpstr>SummaryText</vt:lpstr>
      <vt:lpstr>Target_Data</vt:lpstr>
      <vt:lpstr>Target_Orig</vt:lpstr>
      <vt:lpstr>Targets</vt:lpstr>
      <vt:lpstr>Total_kWh_Projects</vt:lpstr>
      <vt:lpstr>Total_kWh_Retail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Morgan White</cp:lastModifiedBy>
  <cp:lastPrinted>2022-02-17T16:30:13Z</cp:lastPrinted>
  <dcterms:created xsi:type="dcterms:W3CDTF">2009-02-23T22:13:04Z</dcterms:created>
  <dcterms:modified xsi:type="dcterms:W3CDTF">2023-01-25T18:00:46Z</dcterms:modified>
</cp:coreProperties>
</file>