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rown12\Downloads\"/>
    </mc:Choice>
  </mc:AlternateContent>
  <bookViews>
    <workbookView xWindow="0" yWindow="0" windowWidth="16350" windowHeight="747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7" i="1" l="1"/>
  <c r="M46" i="1"/>
  <c r="M45" i="1"/>
  <c r="H47" i="1"/>
  <c r="H46" i="1"/>
  <c r="H45" i="1"/>
  <c r="E47" i="1"/>
  <c r="E46" i="1"/>
  <c r="E45" i="1"/>
  <c r="J44" i="1"/>
  <c r="M43" i="1"/>
  <c r="L43" i="1"/>
  <c r="K43" i="1"/>
  <c r="H43" i="1"/>
  <c r="E43" i="1"/>
  <c r="M42" i="1"/>
  <c r="L42" i="1"/>
  <c r="K42" i="1"/>
  <c r="H42" i="1"/>
  <c r="E42" i="1"/>
  <c r="M41" i="1"/>
  <c r="L41" i="1"/>
  <c r="K41" i="1"/>
  <c r="H41" i="1"/>
  <c r="E41" i="1"/>
  <c r="M40" i="1"/>
  <c r="L40" i="1"/>
  <c r="K40" i="1"/>
  <c r="H40" i="1"/>
  <c r="E40" i="1"/>
  <c r="M39" i="1"/>
  <c r="L39" i="1"/>
  <c r="K39" i="1"/>
  <c r="H39" i="1"/>
  <c r="E39" i="1"/>
  <c r="M38" i="1"/>
  <c r="L38" i="1"/>
  <c r="K38" i="1"/>
  <c r="H38" i="1"/>
  <c r="E38" i="1"/>
  <c r="M37" i="1"/>
  <c r="L37" i="1"/>
  <c r="K37" i="1"/>
  <c r="H37" i="1"/>
  <c r="E37" i="1"/>
  <c r="H20" i="1"/>
  <c r="M14" i="1"/>
  <c r="L14" i="1"/>
  <c r="K14" i="1"/>
  <c r="H14" i="1"/>
  <c r="E63" i="1" l="1"/>
  <c r="E62" i="1"/>
  <c r="E61" i="1"/>
  <c r="E60" i="1"/>
  <c r="E59" i="1"/>
  <c r="M18" i="1" l="1"/>
  <c r="M17" i="1"/>
  <c r="M15" i="1"/>
  <c r="M20" i="1"/>
  <c r="M19" i="1"/>
  <c r="L18" i="1"/>
  <c r="L17" i="1"/>
  <c r="L15" i="1"/>
  <c r="L20" i="1"/>
  <c r="K18" i="1"/>
  <c r="K17" i="1"/>
  <c r="K15" i="1"/>
  <c r="K20" i="1"/>
  <c r="K19" i="1"/>
  <c r="H18" i="1"/>
  <c r="H17" i="1"/>
  <c r="H15" i="1"/>
  <c r="H19" i="1"/>
  <c r="E15" i="1" l="1"/>
  <c r="E20" i="1"/>
  <c r="E19" i="1"/>
  <c r="E17" i="1"/>
  <c r="E18" i="1"/>
  <c r="I48" i="1" l="1"/>
  <c r="J64" i="1" l="1"/>
  <c r="I64" i="1"/>
  <c r="K59" i="1"/>
  <c r="K60" i="1"/>
  <c r="K61" i="1"/>
  <c r="K62" i="1"/>
  <c r="K63" i="1"/>
  <c r="K64" i="1" l="1"/>
  <c r="D64" i="1"/>
  <c r="C64" i="1"/>
  <c r="D48" i="1"/>
  <c r="C48" i="1"/>
  <c r="E44" i="1"/>
  <c r="E36" i="1"/>
  <c r="E35" i="1"/>
  <c r="D23" i="1"/>
  <c r="C23" i="1"/>
  <c r="E16" i="1"/>
  <c r="E14" i="1"/>
  <c r="E13" i="1"/>
  <c r="D65" i="1" l="1"/>
  <c r="E64" i="1"/>
  <c r="E23" i="1"/>
  <c r="E48" i="1"/>
  <c r="C65" i="1"/>
  <c r="K13" i="1"/>
  <c r="E65" i="1" l="1"/>
  <c r="M35" i="1"/>
  <c r="M36" i="1"/>
  <c r="M44" i="1"/>
  <c r="L35" i="1"/>
  <c r="L36" i="1"/>
  <c r="L44" i="1"/>
  <c r="M16" i="1"/>
  <c r="M13" i="1"/>
  <c r="L16" i="1"/>
  <c r="L22" i="1"/>
  <c r="L13" i="1"/>
  <c r="H35" i="1"/>
  <c r="H36" i="1"/>
  <c r="H44" i="1"/>
  <c r="H16" i="1"/>
  <c r="H22" i="1"/>
  <c r="H13" i="1"/>
  <c r="M23" i="1" l="1"/>
  <c r="L23" i="1"/>
  <c r="K35" i="1"/>
  <c r="K36" i="1"/>
  <c r="K44" i="1"/>
  <c r="K16" i="1"/>
  <c r="K22" i="1"/>
  <c r="J23" i="1"/>
  <c r="I23" i="1"/>
  <c r="I65" i="1" s="1"/>
  <c r="J48" i="1"/>
  <c r="H48" i="1"/>
  <c r="F48" i="1"/>
  <c r="G48" i="1"/>
  <c r="L48" i="1"/>
  <c r="M48" i="1"/>
  <c r="G23" i="1"/>
  <c r="F23" i="1"/>
  <c r="J65" i="1" l="1"/>
  <c r="K48" i="1"/>
  <c r="K23" i="1"/>
  <c r="M65" i="1"/>
  <c r="L65" i="1"/>
  <c r="H23" i="1"/>
  <c r="K65" i="1" l="1"/>
</calcChain>
</file>

<file path=xl/sharedStrings.xml><?xml version="1.0" encoding="utf-8"?>
<sst xmlns="http://schemas.openxmlformats.org/spreadsheetml/2006/main" count="159" uniqueCount="93">
  <si>
    <t>Cash Donations Category</t>
  </si>
  <si>
    <t>Stewardship Tasks to be completed with funds raised and received under Cash Donations Category</t>
  </si>
  <si>
    <t>Matching Funds Raised by Grantee</t>
  </si>
  <si>
    <t>Foundation Grant Funds</t>
  </si>
  <si>
    <t>Purchase of non-reimbursable equipment if applicable*</t>
  </si>
  <si>
    <t>N/A</t>
  </si>
  <si>
    <t>Subtotals</t>
  </si>
  <si>
    <t>Volunteer Hours Category</t>
  </si>
  <si>
    <t>No Remainder for Equipment</t>
  </si>
  <si>
    <t>Fill in equipment</t>
  </si>
  <si>
    <t>GRAND TOTALS</t>
  </si>
  <si>
    <t>Breakdown of Actual Costs by Source of Funds</t>
  </si>
  <si>
    <t>Foundation Grant Funds Expended</t>
  </si>
  <si>
    <t>Balance</t>
  </si>
  <si>
    <t>Amount Raised and Matched - to date</t>
  </si>
  <si>
    <t>Amount Raised and Matched to date</t>
  </si>
  <si>
    <t>Expenditures - to date</t>
  </si>
  <si>
    <t>Expenditures to date</t>
  </si>
  <si>
    <t>Amount Budgeted</t>
  </si>
  <si>
    <r>
      <rPr>
        <b/>
        <sz val="12"/>
        <color theme="0" tint="-0.249977111117893"/>
        <rFont val="Calibri"/>
        <family val="2"/>
        <scheme val="minor"/>
      </rPr>
      <t>Amount Budgeted versus</t>
    </r>
    <r>
      <rPr>
        <b/>
        <sz val="12"/>
        <rFont val="Calibri"/>
        <family val="2"/>
        <scheme val="minor"/>
      </rPr>
      <t xml:space="preserve"> Amount Raised and Matched</t>
    </r>
    <r>
      <rPr>
        <b/>
        <sz val="12"/>
        <color theme="1"/>
        <rFont val="Calibri"/>
        <family val="2"/>
        <scheme val="minor"/>
      </rPr>
      <t xml:space="preserve"> </t>
    </r>
    <r>
      <rPr>
        <b/>
        <sz val="12"/>
        <rFont val="Calibri"/>
        <family val="2"/>
        <scheme val="minor"/>
      </rPr>
      <t xml:space="preserve">versus Actual Expenditures </t>
    </r>
  </si>
  <si>
    <t>Breakdown of Expected Costs by Actual Amount Raised and Matched to date</t>
  </si>
  <si>
    <t>Matching Funds to be Raised by Grantee</t>
  </si>
  <si>
    <t>Foundation Funds to be Matched</t>
  </si>
  <si>
    <r>
      <t xml:space="preserve">Grantee Matching Funds </t>
    </r>
    <r>
      <rPr>
        <sz val="10"/>
        <color rgb="FFFF0000"/>
        <rFont val="Calibri"/>
        <family val="2"/>
        <scheme val="minor"/>
      </rPr>
      <t>Expended to date</t>
    </r>
  </si>
  <si>
    <r>
      <t xml:space="preserve">Foundation Grant Funds </t>
    </r>
    <r>
      <rPr>
        <sz val="10"/>
        <color rgb="FFFF0000"/>
        <rFont val="Calibri"/>
        <family val="2"/>
        <scheme val="minor"/>
      </rPr>
      <t>Expended to date</t>
    </r>
  </si>
  <si>
    <t>Funds Remaining by Source of Funds</t>
  </si>
  <si>
    <r>
      <t xml:space="preserve">Foundation Grant Funds </t>
    </r>
    <r>
      <rPr>
        <sz val="10"/>
        <color rgb="FFFF0000"/>
        <rFont val="Calibri"/>
        <family val="2"/>
        <scheme val="minor"/>
      </rPr>
      <t>Received to date</t>
    </r>
  </si>
  <si>
    <t xml:space="preserve">Breakdown of Expected Costs by Amount Raised and Matched
</t>
  </si>
  <si>
    <t xml:space="preserve">Breakdown of Actual Costs by Source of Funds
</t>
  </si>
  <si>
    <t xml:space="preserve">Funds Remaining by Source of Funds
</t>
  </si>
  <si>
    <r>
      <t xml:space="preserve">Foundation Grant Funds </t>
    </r>
    <r>
      <rPr>
        <sz val="10"/>
        <color rgb="FFFF0000"/>
        <rFont val="Calibri"/>
        <family val="2"/>
        <scheme val="minor"/>
      </rPr>
      <t>Received</t>
    </r>
    <r>
      <rPr>
        <sz val="10"/>
        <rFont val="Calibri"/>
        <family val="2"/>
        <scheme val="minor"/>
      </rPr>
      <t xml:space="preserve"> </t>
    </r>
    <r>
      <rPr>
        <sz val="10"/>
        <color rgb="FFFF0000"/>
        <rFont val="Calibri"/>
        <family val="2"/>
        <scheme val="minor"/>
      </rPr>
      <t>to date</t>
    </r>
  </si>
  <si>
    <t>Community Stewardship Challenge Grant</t>
  </si>
  <si>
    <r>
      <t xml:space="preserve">Grantee Extra Funds
</t>
    </r>
    <r>
      <rPr>
        <sz val="10"/>
        <color rgb="FFFF0000"/>
        <rFont val="Calibri"/>
        <family val="2"/>
        <scheme val="minor"/>
      </rPr>
      <t>*not required</t>
    </r>
  </si>
  <si>
    <r>
      <t xml:space="preserve">Grantee Extra Funds </t>
    </r>
    <r>
      <rPr>
        <sz val="10"/>
        <color rgb="FFFF0000"/>
        <rFont val="Calibri"/>
        <family val="2"/>
        <scheme val="minor"/>
      </rPr>
      <t>Committed</t>
    </r>
    <r>
      <rPr>
        <sz val="10"/>
        <rFont val="Calibri"/>
        <family val="2"/>
        <scheme val="minor"/>
      </rPr>
      <t xml:space="preserve"> to date
</t>
    </r>
    <r>
      <rPr>
        <sz val="10"/>
        <color rgb="FFFF0000"/>
        <rFont val="Calibri"/>
        <family val="2"/>
        <scheme val="minor"/>
      </rPr>
      <t>*not required</t>
    </r>
  </si>
  <si>
    <r>
      <t xml:space="preserve">Extra Funds </t>
    </r>
    <r>
      <rPr>
        <sz val="10"/>
        <color rgb="FFFF0000"/>
        <rFont val="Calibri"/>
        <family val="2"/>
        <scheme val="minor"/>
      </rPr>
      <t>Expended to date</t>
    </r>
    <r>
      <rPr>
        <sz val="10"/>
        <rFont val="Calibri"/>
        <family val="2"/>
        <scheme val="minor"/>
      </rPr>
      <t xml:space="preserve">
</t>
    </r>
    <r>
      <rPr>
        <sz val="10"/>
        <color rgb="FFFF0000"/>
        <rFont val="Calibri"/>
        <family val="2"/>
        <scheme val="minor"/>
      </rPr>
      <t>*not required</t>
    </r>
  </si>
  <si>
    <t xml:space="preserve">Grantee Matching Funds
</t>
  </si>
  <si>
    <t>Fill in Objective/Task - to be funded by other grants ineligible for match</t>
  </si>
  <si>
    <t>A</t>
  </si>
  <si>
    <t>B</t>
  </si>
  <si>
    <t>C</t>
  </si>
  <si>
    <t>D</t>
  </si>
  <si>
    <t>Stewardship Tasks to be completed with funds received from Foundation under Volunteer Hours Category</t>
  </si>
  <si>
    <r>
      <t>*</t>
    </r>
    <r>
      <rPr>
        <sz val="12"/>
        <rFont val="Calibri"/>
        <family val="2"/>
        <scheme val="minor"/>
      </rPr>
      <t xml:space="preserve">The following changes to the Approved Project Budget require Foundation approval: (1) changes to any line item subject to the CS Grant Program's specific funding limits; (2) changes </t>
    </r>
    <r>
      <rPr>
        <b/>
        <sz val="12"/>
        <rFont val="Calibri"/>
        <family val="2"/>
        <scheme val="minor"/>
      </rPr>
      <t>greater than $1,000</t>
    </r>
    <r>
      <rPr>
        <sz val="12"/>
        <rFont val="Calibri"/>
        <family val="2"/>
        <scheme val="minor"/>
      </rPr>
      <t xml:space="preserve"> to any other line item; and (3) the addition of new line items/tasks. To seek the required approval, send a revised Project Budget to the Foundation via email. Line items subject to limits include staff oversight, hand tools and signage. See the Foundation's current FAQs for limits.</t>
    </r>
  </si>
  <si>
    <r>
      <t xml:space="preserve">* </t>
    </r>
    <r>
      <rPr>
        <sz val="12"/>
        <rFont val="Calibri"/>
        <family val="2"/>
        <scheme val="minor"/>
      </rPr>
      <t xml:space="preserve">Changes </t>
    </r>
    <r>
      <rPr>
        <b/>
        <sz val="12"/>
        <rFont val="Calibri"/>
        <family val="2"/>
        <scheme val="minor"/>
      </rPr>
      <t>greater than $1,000</t>
    </r>
    <r>
      <rPr>
        <sz val="12"/>
        <rFont val="Calibri"/>
        <family val="2"/>
        <scheme val="minor"/>
      </rPr>
      <t xml:space="preserve"> to any line item OR the addition of new line items/equipment purchases require advance approval from the Foundation. (For example, you DO NOT need to contact the Foundation about spending $500 more on one eqipment item and $500 less on another if both were part of your Approved Project Budget. You DO need to contact the Foundation in advance if you wish to purchase items that were not included in your grant prpoosal, irregardless of the cost.)</t>
    </r>
  </si>
  <si>
    <t>A1</t>
  </si>
  <si>
    <t>A2</t>
  </si>
  <si>
    <t>B1</t>
  </si>
  <si>
    <t>B2</t>
  </si>
  <si>
    <t>C1</t>
  </si>
  <si>
    <t>C2</t>
  </si>
  <si>
    <t>Total Budget by Task</t>
  </si>
  <si>
    <t>Total Income to Date by Task</t>
  </si>
  <si>
    <t>Total Budget byTask</t>
  </si>
  <si>
    <t>Total Actual Income to Date by Task</t>
  </si>
  <si>
    <t>Total Actual Expenditures to Date by Task</t>
  </si>
  <si>
    <t>Total Budget by Equipment</t>
  </si>
  <si>
    <t>Breakdown of Actual Expenditures</t>
  </si>
  <si>
    <t xml:space="preserve">Expenditures </t>
  </si>
  <si>
    <t>Total Actual Expenditures to Date by Equipment Purchased</t>
  </si>
  <si>
    <t>Grantee Funds Expended</t>
  </si>
  <si>
    <r>
      <t>Breakdown of Approved Budget</t>
    </r>
    <r>
      <rPr>
        <b/>
        <sz val="11"/>
        <color rgb="FFFF0000"/>
        <rFont val="Calibri"/>
        <family val="2"/>
        <scheme val="minor"/>
      </rPr>
      <t>*</t>
    </r>
    <r>
      <rPr>
        <b/>
        <sz val="11"/>
        <rFont val="Calibri"/>
        <family val="2"/>
        <scheme val="minor"/>
      </rPr>
      <t xml:space="preserve"> by Source of Funds</t>
    </r>
  </si>
  <si>
    <r>
      <t>Breakdown of Approved Budget</t>
    </r>
    <r>
      <rPr>
        <b/>
        <sz val="11"/>
        <color rgb="FFFF0000"/>
        <rFont val="Calibri"/>
        <family val="2"/>
        <scheme val="minor"/>
      </rPr>
      <t>*</t>
    </r>
    <r>
      <rPr>
        <b/>
        <sz val="11"/>
        <rFont val="Calibri"/>
        <family val="2"/>
        <scheme val="minor"/>
      </rPr>
      <t xml:space="preserve"> by Source of Funds</t>
    </r>
    <r>
      <rPr>
        <b/>
        <sz val="9"/>
        <color rgb="FFFF0000"/>
        <rFont val="Calibri"/>
        <family val="2"/>
        <scheme val="minor"/>
      </rPr>
      <t xml:space="preserve"> 
</t>
    </r>
  </si>
  <si>
    <t>Expenditures under Equipment Category</t>
  </si>
  <si>
    <t>= B1 - C1</t>
  </si>
  <si>
    <t>= B2 - C2</t>
  </si>
  <si>
    <t>Equipment Category</t>
  </si>
  <si>
    <r>
      <t xml:space="preserve">Matching Funds </t>
    </r>
    <r>
      <rPr>
        <sz val="10"/>
        <color rgb="FFFF0000"/>
        <rFont val="Calibri"/>
        <family val="2"/>
        <scheme val="minor"/>
      </rPr>
      <t>Actually Raised</t>
    </r>
    <r>
      <rPr>
        <sz val="10"/>
        <rFont val="Calibri"/>
        <family val="2"/>
        <scheme val="minor"/>
      </rPr>
      <t xml:space="preserve"> by Grantee</t>
    </r>
    <r>
      <rPr>
        <sz val="10"/>
        <color rgb="FFFF0000"/>
        <rFont val="Calibri"/>
        <family val="2"/>
        <scheme val="minor"/>
      </rPr>
      <t xml:space="preserve"> to date</t>
    </r>
  </si>
  <si>
    <t>Spring 2020: Add mulch for nonchemical weed control</t>
  </si>
  <si>
    <t>Spring 2020: Mill, Carpentry, and misc. materials for viewing boardwalk (100% grantee raised - actual fixed estimate - $8561)</t>
  </si>
  <si>
    <t xml:space="preserve"> </t>
  </si>
  <si>
    <t>Organization Name:  CCDC</t>
  </si>
  <si>
    <t>Grant Request ID#: 8043</t>
  </si>
  <si>
    <r>
      <t>Date of Completion or Revision: 10</t>
    </r>
    <r>
      <rPr>
        <b/>
        <i/>
        <sz val="10"/>
        <color theme="1"/>
        <rFont val="Calibri"/>
        <family val="2"/>
        <scheme val="minor"/>
      </rPr>
      <t>/19/21</t>
    </r>
  </si>
  <si>
    <t>Fall 2020: Add plants and bulbs</t>
  </si>
  <si>
    <t>Summer 2021: Rain Garden pipe clean out</t>
  </si>
  <si>
    <t>Summer-Fall 2021: Treat invasives at Dorner Drive "low mow" retention basin banks and broadcast native plant seeds.</t>
  </si>
  <si>
    <t>Spring 2020: Plant native trees</t>
  </si>
  <si>
    <t>Fall 2021: Add native plants and bulbs</t>
  </si>
  <si>
    <t>Future: Create/install interpretive sign (max $1000 paid by grant)</t>
  </si>
  <si>
    <t>Spring 2020: Hand tools (list follows)</t>
  </si>
  <si>
    <t xml:space="preserve">  Hori hori weeding tool</t>
  </si>
  <si>
    <t xml:space="preserve">  Rakes</t>
  </si>
  <si>
    <t xml:space="preserve">  Buckets</t>
  </si>
  <si>
    <t xml:space="preserve">  Garden cart</t>
  </si>
  <si>
    <t xml:space="preserve">  Gloves</t>
  </si>
  <si>
    <t xml:space="preserve">  Lopper</t>
  </si>
  <si>
    <t xml:space="preserve">  Shears</t>
  </si>
  <si>
    <t xml:space="preserve">  Pruner</t>
  </si>
  <si>
    <t xml:space="preserve">  Hedge trimmer</t>
  </si>
  <si>
    <t>Spring 2021: Add native ephemerals at Illini Grove</t>
  </si>
  <si>
    <t>Future: Growth regulating hormone application for the oak tree's health</t>
  </si>
  <si>
    <t>Future: Hand tool replacements</t>
  </si>
  <si>
    <t>Future: Restoration establishment and/or add plant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</si>
</sst>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26" x14ac:knownFonts="1">
    <font>
      <sz val="11"/>
      <color theme="1"/>
      <name val="Calibri"/>
      <family val="2"/>
      <scheme val="minor"/>
    </font>
    <font>
      <b/>
      <sz val="11"/>
      <color theme="1"/>
      <name val="Calibri"/>
      <family val="2"/>
      <scheme val="minor"/>
    </font>
    <font>
      <b/>
      <sz val="12"/>
      <color theme="1"/>
      <name val="Calibri"/>
      <family val="2"/>
      <scheme val="minor"/>
    </font>
    <font>
      <b/>
      <sz val="12"/>
      <color theme="0" tint="-0.249977111117893"/>
      <name val="Calibri"/>
      <family val="2"/>
      <scheme val="minor"/>
    </font>
    <font>
      <sz val="10"/>
      <color theme="1"/>
      <name val="Calibri"/>
      <family val="2"/>
      <scheme val="minor"/>
    </font>
    <font>
      <b/>
      <i/>
      <sz val="10"/>
      <color theme="1"/>
      <name val="Calibri"/>
      <family val="2"/>
      <scheme val="minor"/>
    </font>
    <font>
      <b/>
      <sz val="11"/>
      <name val="Calibri"/>
      <family val="2"/>
      <scheme val="minor"/>
    </font>
    <font>
      <sz val="10"/>
      <name val="Calibri"/>
      <family val="2"/>
      <scheme val="minor"/>
    </font>
    <font>
      <sz val="11"/>
      <color theme="0" tint="-0.249977111117893"/>
      <name val="Calibri"/>
      <family val="2"/>
      <scheme val="minor"/>
    </font>
    <font>
      <sz val="11"/>
      <name val="Calibri"/>
      <family val="2"/>
      <scheme val="minor"/>
    </font>
    <font>
      <sz val="12"/>
      <color theme="1"/>
      <name val="Calibri"/>
      <family val="2"/>
      <scheme val="minor"/>
    </font>
    <font>
      <b/>
      <sz val="14"/>
      <color theme="2" tint="-9.9978637043366805E-2"/>
      <name val="Calibri"/>
      <family val="2"/>
      <scheme val="minor"/>
    </font>
    <font>
      <b/>
      <sz val="14"/>
      <name val="Calibri"/>
      <family val="2"/>
      <scheme val="minor"/>
    </font>
    <font>
      <sz val="11"/>
      <color theme="2" tint="-0.249977111117893"/>
      <name val="Calibri"/>
      <family val="2"/>
      <scheme val="minor"/>
    </font>
    <font>
      <b/>
      <sz val="12"/>
      <name val="Calibri"/>
      <family val="2"/>
      <scheme val="minor"/>
    </font>
    <font>
      <sz val="10"/>
      <color rgb="FFFF0000"/>
      <name val="Calibri"/>
      <family val="2"/>
      <scheme val="minor"/>
    </font>
    <font>
      <b/>
      <sz val="11"/>
      <color rgb="FFFF0000"/>
      <name val="Calibri"/>
      <family val="2"/>
      <scheme val="minor"/>
    </font>
    <font>
      <b/>
      <sz val="9"/>
      <color rgb="FFFF0000"/>
      <name val="Calibri"/>
      <family val="2"/>
      <scheme val="minor"/>
    </font>
    <font>
      <b/>
      <sz val="12"/>
      <color rgb="FF3699A4"/>
      <name val="Calibri"/>
      <family val="2"/>
      <scheme val="minor"/>
    </font>
    <font>
      <b/>
      <sz val="20"/>
      <name val="Calibri"/>
      <family val="2"/>
      <scheme val="minor"/>
    </font>
    <font>
      <sz val="11"/>
      <color rgb="FFFF0000"/>
      <name val="Calibri"/>
      <family val="2"/>
      <scheme val="minor"/>
    </font>
    <font>
      <sz val="12"/>
      <color rgb="FFFF0000"/>
      <name val="Calibri"/>
      <family val="2"/>
      <scheme val="minor"/>
    </font>
    <font>
      <sz val="12"/>
      <name val="Calibri"/>
      <family val="2"/>
      <scheme val="minor"/>
    </font>
    <font>
      <u/>
      <sz val="11"/>
      <color theme="10"/>
      <name val="Calibri"/>
      <family val="2"/>
      <scheme val="minor"/>
    </font>
    <font>
      <sz val="11"/>
      <color theme="0" tint="-0.34998626667073579"/>
      <name val="Calibri"/>
      <family val="2"/>
      <scheme val="minor"/>
    </font>
    <font>
      <sz val="11"/>
      <color theme="0" tint="-0.499984740745262"/>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3699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0" tint="-0.249977111117893"/>
      </left>
      <right style="thin">
        <color theme="0" tint="-0.249977111117893"/>
      </right>
      <top/>
      <bottom style="thin">
        <color theme="0" tint="-0.249977111117893"/>
      </bottom>
      <diagonal/>
    </border>
    <border>
      <left/>
      <right style="thin">
        <color indexed="64"/>
      </right>
      <top/>
      <bottom/>
      <diagonal/>
    </border>
  </borders>
  <cellStyleXfs count="2">
    <xf numFmtId="0" fontId="0" fillId="0" borderId="0"/>
    <xf numFmtId="0" fontId="23" fillId="0" borderId="0" applyNumberFormat="0" applyFill="0" applyBorder="0" applyAlignment="0" applyProtection="0"/>
  </cellStyleXfs>
  <cellXfs count="161">
    <xf numFmtId="0" fontId="0" fillId="0" borderId="0" xfId="0"/>
    <xf numFmtId="0" fontId="1" fillId="0" borderId="0" xfId="0" applyFont="1"/>
    <xf numFmtId="0" fontId="0" fillId="0" borderId="1" xfId="0" applyBorder="1"/>
    <xf numFmtId="164" fontId="0" fillId="0" borderId="1" xfId="0" applyNumberFormat="1" applyBorder="1"/>
    <xf numFmtId="164" fontId="9" fillId="0" borderId="1" xfId="0" applyNumberFormat="1" applyFont="1" applyBorder="1"/>
    <xf numFmtId="0" fontId="4" fillId="0" borderId="5" xfId="0" applyFont="1" applyBorder="1" applyAlignment="1">
      <alignment wrapText="1"/>
    </xf>
    <xf numFmtId="164" fontId="0" fillId="0" borderId="5" xfId="0" applyNumberFormat="1" applyBorder="1"/>
    <xf numFmtId="164" fontId="9" fillId="0" borderId="5" xfId="0" applyNumberFormat="1" applyFont="1" applyBorder="1"/>
    <xf numFmtId="164" fontId="9" fillId="0" borderId="5" xfId="0" applyNumberFormat="1" applyFont="1" applyBorder="1" applyAlignment="1">
      <alignment horizontal="center"/>
    </xf>
    <xf numFmtId="0" fontId="0" fillId="0" borderId="0" xfId="0" applyAlignment="1">
      <alignment horizontal="center"/>
    </xf>
    <xf numFmtId="0" fontId="0" fillId="0" borderId="1" xfId="0" applyBorder="1" applyAlignment="1">
      <alignment wrapText="1"/>
    </xf>
    <xf numFmtId="0" fontId="10" fillId="0" borderId="0" xfId="0" applyFont="1"/>
    <xf numFmtId="0" fontId="0" fillId="0" borderId="4" xfId="0" applyBorder="1" applyAlignment="1">
      <alignment wrapText="1"/>
    </xf>
    <xf numFmtId="0" fontId="0" fillId="0" borderId="5" xfId="0" applyBorder="1" applyAlignment="1">
      <alignment wrapText="1"/>
    </xf>
    <xf numFmtId="0" fontId="0" fillId="0" borderId="8" xfId="0" applyBorder="1" applyAlignment="1">
      <alignment horizontal="center" wrapText="1"/>
    </xf>
    <xf numFmtId="0" fontId="12" fillId="0" borderId="11" xfId="0" applyFont="1" applyBorder="1" applyAlignment="1">
      <alignment horizontal="right" wrapText="1"/>
    </xf>
    <xf numFmtId="0" fontId="0" fillId="0" borderId="6" xfId="0" applyBorder="1" applyAlignment="1">
      <alignment horizontal="center" vertical="center" wrapText="1"/>
    </xf>
    <xf numFmtId="0" fontId="0" fillId="0" borderId="0" xfId="0" applyAlignment="1">
      <alignment vertical="center"/>
    </xf>
    <xf numFmtId="164" fontId="13" fillId="0" borderId="8" xfId="0" applyNumberFormat="1" applyFont="1" applyBorder="1" applyAlignment="1">
      <alignment horizontal="center" wrapText="1"/>
    </xf>
    <xf numFmtId="164" fontId="9" fillId="0" borderId="1" xfId="0" applyNumberFormat="1" applyFont="1" applyFill="1" applyBorder="1"/>
    <xf numFmtId="164" fontId="9" fillId="0" borderId="5" xfId="0" applyNumberFormat="1" applyFont="1" applyFill="1" applyBorder="1"/>
    <xf numFmtId="164" fontId="6" fillId="0" borderId="6" xfId="0" applyNumberFormat="1" applyFont="1" applyFill="1" applyBorder="1"/>
    <xf numFmtId="164" fontId="9" fillId="0" borderId="8" xfId="0" applyNumberFormat="1" applyFont="1" applyBorder="1" applyAlignment="1">
      <alignment horizontal="center"/>
    </xf>
    <xf numFmtId="0" fontId="7" fillId="4" borderId="1" xfId="0" applyFont="1" applyFill="1" applyBorder="1" applyAlignment="1">
      <alignment horizontal="center" vertical="center" wrapText="1"/>
    </xf>
    <xf numFmtId="164" fontId="9" fillId="0" borderId="4" xfId="0" applyNumberFormat="1" applyFont="1" applyFill="1" applyBorder="1"/>
    <xf numFmtId="164" fontId="9" fillId="0" borderId="12" xfId="0" applyNumberFormat="1" applyFont="1" applyFill="1" applyBorder="1"/>
    <xf numFmtId="164" fontId="8" fillId="0" borderId="1" xfId="0" applyNumberFormat="1" applyFont="1" applyFill="1" applyBorder="1"/>
    <xf numFmtId="164" fontId="8" fillId="0" borderId="5" xfId="0" applyNumberFormat="1" applyFont="1" applyFill="1" applyBorder="1"/>
    <xf numFmtId="164" fontId="8" fillId="3" borderId="1" xfId="0" applyNumberFormat="1" applyFont="1" applyFill="1" applyBorder="1"/>
    <xf numFmtId="164" fontId="8" fillId="3" borderId="5" xfId="0" applyNumberFormat="1" applyFont="1" applyFill="1" applyBorder="1"/>
    <xf numFmtId="164" fontId="9" fillId="0" borderId="4" xfId="0" applyNumberFormat="1" applyFont="1" applyBorder="1"/>
    <xf numFmtId="164" fontId="8" fillId="0" borderId="4" xfId="0" applyNumberFormat="1" applyFont="1" applyFill="1" applyBorder="1"/>
    <xf numFmtId="0" fontId="4" fillId="0" borderId="4" xfId="0" applyFont="1" applyBorder="1" applyAlignment="1">
      <alignment wrapText="1"/>
    </xf>
    <xf numFmtId="0" fontId="20" fillId="5" borderId="9" xfId="0" applyFont="1" applyFill="1" applyBorder="1" applyAlignment="1">
      <alignment horizontal="left" vertical="top" wrapText="1"/>
    </xf>
    <xf numFmtId="0" fontId="0" fillId="0" borderId="7" xfId="0" applyBorder="1" applyAlignment="1">
      <alignment horizontal="center" vertical="center" wrapText="1"/>
    </xf>
    <xf numFmtId="164" fontId="6" fillId="0" borderId="7" xfId="0" applyNumberFormat="1" applyFont="1" applyFill="1" applyBorder="1" applyAlignment="1">
      <alignment vertical="center"/>
    </xf>
    <xf numFmtId="164" fontId="9" fillId="0" borderId="7" xfId="0" applyNumberFormat="1" applyFont="1" applyBorder="1" applyAlignment="1">
      <alignment vertical="center"/>
    </xf>
    <xf numFmtId="0" fontId="7" fillId="4" borderId="1" xfId="0" applyFont="1" applyFill="1" applyBorder="1" applyAlignment="1">
      <alignment horizontal="center" wrapText="1"/>
    </xf>
    <xf numFmtId="0" fontId="21" fillId="5" borderId="0"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1" applyFont="1" applyBorder="1" applyAlignment="1">
      <alignment horizontal="center" vertical="center" wrapText="1"/>
    </xf>
    <xf numFmtId="164" fontId="11" fillId="4" borderId="9" xfId="0" applyNumberFormat="1" applyFont="1" applyFill="1" applyBorder="1" applyAlignment="1">
      <alignment horizontal="right" wrapText="1"/>
    </xf>
    <xf numFmtId="164" fontId="8" fillId="3" borderId="2" xfId="0" applyNumberFormat="1" applyFont="1" applyFill="1" applyBorder="1"/>
    <xf numFmtId="164" fontId="8" fillId="3" borderId="19" xfId="0" applyNumberFormat="1" applyFont="1" applyFill="1" applyBorder="1"/>
    <xf numFmtId="164" fontId="13" fillId="3" borderId="20" xfId="0" applyNumberFormat="1" applyFont="1" applyFill="1" applyBorder="1" applyAlignment="1">
      <alignment horizontal="center" wrapText="1"/>
    </xf>
    <xf numFmtId="0" fontId="7" fillId="4" borderId="3" xfId="0" applyFont="1" applyFill="1" applyBorder="1" applyAlignment="1">
      <alignment horizontal="center" vertical="center" wrapText="1"/>
    </xf>
    <xf numFmtId="164" fontId="13" fillId="4" borderId="0" xfId="0" applyNumberFormat="1" applyFont="1" applyFill="1" applyBorder="1" applyAlignment="1">
      <alignment horizontal="center" wrapText="1"/>
    </xf>
    <xf numFmtId="0" fontId="6" fillId="4" borderId="17" xfId="0" applyFont="1" applyFill="1" applyBorder="1" applyAlignment="1">
      <alignment horizontal="center" vertical="center" wrapText="1"/>
    </xf>
    <xf numFmtId="0" fontId="7" fillId="4" borderId="17" xfId="0" applyFont="1" applyFill="1" applyBorder="1" applyAlignment="1">
      <alignment horizontal="center" vertical="center" wrapText="1"/>
    </xf>
    <xf numFmtId="164" fontId="0" fillId="4" borderId="17" xfId="0" applyNumberFormat="1" applyFill="1" applyBorder="1"/>
    <xf numFmtId="164" fontId="8" fillId="4" borderId="24" xfId="0" applyNumberFormat="1" applyFont="1" applyFill="1" applyBorder="1"/>
    <xf numFmtId="164" fontId="13" fillId="4" borderId="17" xfId="0" applyNumberFormat="1" applyFont="1" applyFill="1" applyBorder="1" applyAlignment="1">
      <alignment horizontal="center" wrapText="1"/>
    </xf>
    <xf numFmtId="164" fontId="13" fillId="4" borderId="24" xfId="0" applyNumberFormat="1" applyFont="1" applyFill="1" applyBorder="1" applyAlignment="1">
      <alignment horizontal="center" wrapText="1"/>
    </xf>
    <xf numFmtId="164" fontId="11" fillId="4" borderId="18" xfId="0" applyNumberFormat="1" applyFont="1" applyFill="1" applyBorder="1" applyAlignment="1">
      <alignment horizontal="right" wrapText="1"/>
    </xf>
    <xf numFmtId="164" fontId="11" fillId="4" borderId="21" xfId="0" applyNumberFormat="1" applyFont="1" applyFill="1" applyBorder="1" applyAlignment="1">
      <alignment horizontal="right" wrapText="1"/>
    </xf>
    <xf numFmtId="164" fontId="9" fillId="0" borderId="2" xfId="0" applyNumberFormat="1" applyFont="1" applyFill="1" applyBorder="1"/>
    <xf numFmtId="164" fontId="9" fillId="0" borderId="16" xfId="0" applyNumberFormat="1" applyFont="1" applyFill="1" applyBorder="1"/>
    <xf numFmtId="0" fontId="6" fillId="4" borderId="16" xfId="0" applyFont="1" applyFill="1" applyBorder="1" applyAlignment="1">
      <alignment horizontal="center" vertical="center"/>
    </xf>
    <xf numFmtId="0" fontId="6" fillId="4" borderId="22" xfId="0" applyFont="1" applyFill="1" applyBorder="1" applyAlignment="1">
      <alignment horizontal="center" vertical="center"/>
    </xf>
    <xf numFmtId="0" fontId="7" fillId="4" borderId="24" xfId="0" applyFont="1" applyFill="1" applyBorder="1" applyAlignment="1">
      <alignment horizontal="center" vertical="center" wrapText="1"/>
    </xf>
    <xf numFmtId="164" fontId="9" fillId="4" borderId="17" xfId="0" applyNumberFormat="1" applyFont="1" applyFill="1" applyBorder="1" applyAlignment="1">
      <alignment horizontal="center"/>
    </xf>
    <xf numFmtId="164" fontId="9" fillId="4" borderId="24" xfId="0" applyNumberFormat="1" applyFont="1" applyFill="1" applyBorder="1" applyAlignment="1">
      <alignment horizontal="center"/>
    </xf>
    <xf numFmtId="164" fontId="9" fillId="4" borderId="18" xfId="0" applyNumberFormat="1" applyFont="1" applyFill="1" applyBorder="1" applyAlignment="1">
      <alignment horizontal="center"/>
    </xf>
    <xf numFmtId="164" fontId="9" fillId="4" borderId="21" xfId="0" applyNumberFormat="1" applyFont="1" applyFill="1" applyBorder="1" applyAlignment="1">
      <alignment horizontal="center"/>
    </xf>
    <xf numFmtId="164" fontId="11" fillId="0" borderId="11" xfId="0" applyNumberFormat="1" applyFont="1" applyBorder="1" applyAlignment="1">
      <alignment horizontal="center" wrapText="1"/>
    </xf>
    <xf numFmtId="164" fontId="11" fillId="0" borderId="9" xfId="0" applyNumberFormat="1" applyFont="1" applyBorder="1" applyAlignment="1">
      <alignment horizontal="center" wrapText="1"/>
    </xf>
    <xf numFmtId="164" fontId="12" fillId="0" borderId="21" xfId="0" applyNumberFormat="1" applyFont="1" applyFill="1" applyBorder="1" applyAlignment="1">
      <alignment horizontal="center"/>
    </xf>
    <xf numFmtId="164" fontId="12" fillId="0" borderId="6" xfId="0" applyNumberFormat="1" applyFont="1" applyFill="1" applyBorder="1" applyAlignment="1">
      <alignment horizont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164" fontId="8" fillId="0" borderId="1" xfId="0" applyNumberFormat="1" applyFont="1" applyBorder="1"/>
    <xf numFmtId="164" fontId="8" fillId="0" borderId="4" xfId="0" applyNumberFormat="1" applyFont="1" applyBorder="1"/>
    <xf numFmtId="164" fontId="8" fillId="0" borderId="4" xfId="0" applyNumberFormat="1" applyFont="1" applyBorder="1" applyAlignment="1">
      <alignment horizontal="center"/>
    </xf>
    <xf numFmtId="164" fontId="8" fillId="0" borderId="5" xfId="0" applyNumberFormat="1" applyFont="1" applyBorder="1"/>
    <xf numFmtId="164" fontId="8" fillId="0" borderId="5" xfId="0" applyNumberFormat="1" applyFont="1" applyBorder="1" applyAlignment="1">
      <alignment horizontal="center"/>
    </xf>
    <xf numFmtId="164" fontId="8" fillId="0" borderId="7" xfId="0" applyNumberFormat="1" applyFont="1" applyBorder="1" applyAlignment="1">
      <alignment horizontal="center" vertical="center" wrapText="1"/>
    </xf>
    <xf numFmtId="164" fontId="8" fillId="3" borderId="7" xfId="0" applyNumberFormat="1" applyFont="1" applyFill="1" applyBorder="1" applyAlignment="1">
      <alignment horizontal="center" vertical="center" wrapText="1"/>
    </xf>
    <xf numFmtId="164" fontId="9" fillId="0" borderId="7" xfId="0" applyNumberFormat="1" applyFont="1" applyBorder="1" applyAlignment="1">
      <alignment horizontal="center" vertical="center" wrapText="1"/>
    </xf>
    <xf numFmtId="164" fontId="9" fillId="3" borderId="7" xfId="0" applyNumberFormat="1" applyFont="1" applyFill="1" applyBorder="1" applyAlignment="1">
      <alignment horizontal="center" vertical="center" wrapText="1"/>
    </xf>
    <xf numFmtId="164" fontId="8" fillId="0" borderId="1" xfId="0" applyNumberFormat="1" applyFont="1" applyBorder="1" applyAlignment="1">
      <alignment horizontal="center"/>
    </xf>
    <xf numFmtId="164" fontId="8" fillId="0" borderId="6" xfId="0" applyNumberFormat="1" applyFont="1" applyFill="1" applyBorder="1" applyAlignment="1">
      <alignment horizontal="center" wrapText="1"/>
    </xf>
    <xf numFmtId="6" fontId="8" fillId="0" borderId="6" xfId="0" applyNumberFormat="1" applyFont="1" applyBorder="1" applyAlignment="1">
      <alignment horizontal="center" wrapText="1"/>
    </xf>
    <xf numFmtId="164" fontId="8" fillId="3" borderId="6" xfId="0" applyNumberFormat="1" applyFont="1" applyFill="1" applyBorder="1" applyAlignment="1">
      <alignment horizontal="center" wrapText="1"/>
    </xf>
    <xf numFmtId="164" fontId="9" fillId="0" borderId="1" xfId="0" applyNumberFormat="1" applyFont="1" applyBorder="1" applyAlignment="1">
      <alignment horizontal="center"/>
    </xf>
    <xf numFmtId="164" fontId="9" fillId="3" borderId="1" xfId="0" applyNumberFormat="1" applyFont="1" applyFill="1" applyBorder="1"/>
    <xf numFmtId="164" fontId="9" fillId="3" borderId="5" xfId="0" applyNumberFormat="1" applyFont="1" applyFill="1" applyBorder="1"/>
    <xf numFmtId="164" fontId="9" fillId="0" borderId="6" xfId="0" applyNumberFormat="1" applyFont="1" applyFill="1" applyBorder="1" applyAlignment="1">
      <alignment horizontal="center" wrapText="1"/>
    </xf>
    <xf numFmtId="6" fontId="9" fillId="0" borderId="6" xfId="0" applyNumberFormat="1" applyFont="1" applyBorder="1" applyAlignment="1">
      <alignment horizontal="center" wrapText="1"/>
    </xf>
    <xf numFmtId="164" fontId="9" fillId="3" borderId="6" xfId="0" applyNumberFormat="1" applyFont="1" applyFill="1" applyBorder="1" applyAlignment="1">
      <alignment horizontal="center" wrapText="1"/>
    </xf>
    <xf numFmtId="49" fontId="6" fillId="0" borderId="1" xfId="0" applyNumberFormat="1" applyFont="1" applyBorder="1" applyAlignment="1">
      <alignment horizontal="center" vertical="center"/>
    </xf>
    <xf numFmtId="0" fontId="6" fillId="0" borderId="10" xfId="0" applyFont="1" applyBorder="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center" vertical="center" wrapText="1"/>
    </xf>
    <xf numFmtId="164" fontId="0" fillId="4" borderId="0" xfId="0" applyNumberFormat="1" applyFill="1"/>
    <xf numFmtId="164" fontId="9" fillId="0" borderId="3" xfId="0" applyNumberFormat="1" applyFont="1" applyBorder="1"/>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3" xfId="0" applyFont="1" applyFill="1" applyBorder="1" applyAlignment="1">
      <alignment horizontal="center"/>
    </xf>
    <xf numFmtId="0" fontId="21" fillId="5" borderId="15" xfId="0" applyFont="1" applyFill="1" applyBorder="1" applyAlignment="1">
      <alignment horizontal="left" vertical="top" wrapText="1"/>
    </xf>
    <xf numFmtId="0" fontId="21" fillId="5" borderId="0" xfId="0"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9" fillId="6" borderId="2" xfId="0" applyFont="1" applyFill="1" applyBorder="1" applyAlignment="1">
      <alignment horizontal="center" wrapText="1"/>
    </xf>
    <xf numFmtId="0" fontId="19" fillId="6" borderId="10" xfId="0" applyFont="1" applyFill="1" applyBorder="1" applyAlignment="1">
      <alignment horizontal="center" wrapText="1"/>
    </xf>
    <xf numFmtId="0" fontId="19" fillId="6" borderId="3"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8"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2" fillId="2" borderId="3" xfId="0" applyFont="1" applyFill="1" applyBorder="1" applyAlignment="1">
      <alignment horizont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1" fillId="5" borderId="14" xfId="0" applyFont="1" applyFill="1" applyBorder="1" applyAlignment="1">
      <alignment horizontal="left" vertical="top" wrapText="1"/>
    </xf>
    <xf numFmtId="0" fontId="21" fillId="5" borderId="23" xfId="0" applyFont="1" applyFill="1" applyBorder="1" applyAlignment="1">
      <alignment horizontal="left" vertical="top" wrapText="1"/>
    </xf>
    <xf numFmtId="0" fontId="21" fillId="5" borderId="13"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2" fillId="6" borderId="2"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64" fontId="8" fillId="3" borderId="4" xfId="0" applyNumberFormat="1" applyFont="1" applyFill="1" applyBorder="1"/>
    <xf numFmtId="164" fontId="9" fillId="0" borderId="4" xfId="0" applyNumberFormat="1" applyFont="1" applyBorder="1" applyAlignment="1">
      <alignment horizontal="center"/>
    </xf>
    <xf numFmtId="164" fontId="9" fillId="3" borderId="4" xfId="0" applyNumberFormat="1" applyFont="1" applyFill="1" applyBorder="1"/>
    <xf numFmtId="0" fontId="24" fillId="0" borderId="1" xfId="0" applyFont="1" applyFill="1" applyBorder="1"/>
    <xf numFmtId="164" fontId="8" fillId="3" borderId="7" xfId="0" applyNumberFormat="1" applyFont="1" applyFill="1" applyBorder="1"/>
    <xf numFmtId="164" fontId="9" fillId="0" borderId="7" xfId="0" applyNumberFormat="1" applyFont="1" applyFill="1" applyBorder="1"/>
    <xf numFmtId="164" fontId="9" fillId="0" borderId="7" xfId="0" applyNumberFormat="1" applyFont="1" applyBorder="1" applyAlignment="1">
      <alignment horizontal="center"/>
    </xf>
    <xf numFmtId="164" fontId="9" fillId="3" borderId="7" xfId="0" applyNumberFormat="1" applyFont="1" applyFill="1" applyBorder="1"/>
    <xf numFmtId="164" fontId="9" fillId="0" borderId="7" xfId="0" applyNumberFormat="1" applyFont="1" applyBorder="1"/>
    <xf numFmtId="0" fontId="25" fillId="0" borderId="4" xfId="0" applyFont="1" applyBorder="1" applyAlignment="1">
      <alignment wrapText="1"/>
    </xf>
    <xf numFmtId="164" fontId="6" fillId="0" borderId="6" xfId="0" applyNumberFormat="1" applyFont="1" applyBorder="1"/>
    <xf numFmtId="0" fontId="24" fillId="0" borderId="5"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3699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7"/>
  <sheetViews>
    <sheetView tabSelected="1" topLeftCell="E14" zoomScaleNormal="100" workbookViewId="0">
      <selection activeCell="J18" sqref="J18"/>
    </sheetView>
  </sheetViews>
  <sheetFormatPr defaultRowHeight="15" x14ac:dyDescent="0.25"/>
  <cols>
    <col min="2" max="2" width="35" customWidth="1"/>
    <col min="3" max="3" width="17.42578125" customWidth="1"/>
    <col min="4" max="4" width="16.5703125" customWidth="1"/>
    <col min="5" max="5" width="17" customWidth="1"/>
    <col min="6" max="6" width="17.42578125" customWidth="1"/>
    <col min="7" max="7" width="16.5703125" customWidth="1"/>
    <col min="8" max="8" width="17" customWidth="1"/>
    <col min="9" max="9" width="15.5703125" customWidth="1"/>
    <col min="10" max="10" width="17" customWidth="1"/>
    <col min="11" max="11" width="19.5703125" customWidth="1"/>
    <col min="12" max="12" width="16" customWidth="1"/>
    <col min="13" max="13" width="17.28515625" customWidth="1"/>
    <col min="14" max="14" width="5.7109375" customWidth="1"/>
    <col min="15" max="15" width="5.85546875" customWidth="1"/>
    <col min="16" max="16" width="5.5703125" customWidth="1"/>
    <col min="17" max="17" width="6" customWidth="1"/>
    <col min="18" max="18" width="5.140625" customWidth="1"/>
    <col min="19" max="19" width="4.85546875" customWidth="1"/>
    <col min="20" max="20" width="5.28515625" customWidth="1"/>
    <col min="21" max="23" width="5.42578125" customWidth="1"/>
    <col min="24" max="24" width="5.7109375" customWidth="1"/>
    <col min="25" max="25" width="15.85546875" customWidth="1"/>
    <col min="26" max="26" width="19.5703125" customWidth="1"/>
  </cols>
  <sheetData>
    <row r="1" spans="2:25" ht="15.75" customHeight="1" x14ac:dyDescent="0.25">
      <c r="B1" s="118" t="s">
        <v>31</v>
      </c>
      <c r="C1" s="118"/>
      <c r="D1" s="118"/>
      <c r="E1" s="118"/>
      <c r="F1" s="118"/>
      <c r="G1" s="118"/>
      <c r="H1" s="118"/>
      <c r="I1" s="118"/>
      <c r="J1" s="118"/>
      <c r="K1" s="118"/>
      <c r="L1" s="118"/>
      <c r="M1" s="118"/>
    </row>
    <row r="2" spans="2:25" ht="15.75" customHeight="1" x14ac:dyDescent="0.25">
      <c r="B2" s="119" t="s">
        <v>19</v>
      </c>
      <c r="C2" s="119"/>
      <c r="D2" s="119"/>
      <c r="E2" s="119"/>
      <c r="F2" s="119"/>
      <c r="G2" s="119"/>
      <c r="H2" s="119"/>
      <c r="I2" s="119"/>
      <c r="J2" s="119"/>
      <c r="K2" s="119"/>
      <c r="L2" s="119"/>
      <c r="M2" s="119"/>
      <c r="N2" s="1"/>
      <c r="O2" s="1"/>
      <c r="P2" s="1"/>
      <c r="Q2" s="1"/>
      <c r="R2" s="1"/>
      <c r="S2" s="1"/>
      <c r="T2" s="1"/>
      <c r="U2" s="1"/>
      <c r="V2" s="1"/>
      <c r="W2" s="1"/>
      <c r="X2" s="1"/>
      <c r="Y2" s="1"/>
    </row>
    <row r="3" spans="2:25" x14ac:dyDescent="0.25">
      <c r="B3" s="120" t="s">
        <v>70</v>
      </c>
      <c r="C3" s="120"/>
      <c r="D3" s="120"/>
      <c r="E3" s="120"/>
      <c r="F3" s="120"/>
      <c r="G3" s="120"/>
      <c r="H3" s="120"/>
      <c r="I3" s="120"/>
      <c r="J3" s="120"/>
      <c r="K3" s="120"/>
      <c r="L3" s="120"/>
      <c r="M3" s="120"/>
      <c r="N3" s="1"/>
      <c r="O3" s="1"/>
      <c r="P3" s="1"/>
      <c r="Q3" s="1"/>
      <c r="R3" s="1"/>
      <c r="S3" s="1"/>
      <c r="T3" s="1"/>
      <c r="U3" s="1"/>
      <c r="V3" s="1"/>
      <c r="W3" s="1"/>
      <c r="X3" s="1"/>
      <c r="Y3" s="1"/>
    </row>
    <row r="4" spans="2:25" x14ac:dyDescent="0.25">
      <c r="B4" s="121" t="s">
        <v>71</v>
      </c>
      <c r="C4" s="121"/>
      <c r="D4" s="121"/>
      <c r="E4" s="121"/>
      <c r="F4" s="121"/>
      <c r="G4" s="121"/>
      <c r="H4" s="121"/>
      <c r="I4" s="121"/>
      <c r="J4" s="121"/>
      <c r="K4" s="121"/>
      <c r="L4" s="121"/>
      <c r="M4" s="121"/>
      <c r="N4" s="1"/>
      <c r="O4" s="1"/>
      <c r="P4" s="1"/>
      <c r="Q4" s="1"/>
      <c r="R4" s="1"/>
      <c r="S4" s="1"/>
      <c r="T4" s="1"/>
      <c r="U4" s="1"/>
      <c r="V4" s="1"/>
      <c r="W4" s="1"/>
      <c r="X4" s="1"/>
      <c r="Y4" s="1"/>
    </row>
    <row r="5" spans="2:25" x14ac:dyDescent="0.25">
      <c r="B5" s="120" t="s">
        <v>72</v>
      </c>
      <c r="C5" s="120"/>
      <c r="D5" s="120"/>
      <c r="E5" s="120"/>
      <c r="F5" s="120"/>
      <c r="G5" s="120"/>
      <c r="H5" s="120"/>
      <c r="I5" s="120"/>
      <c r="J5" s="120"/>
      <c r="K5" s="120"/>
      <c r="L5" s="120"/>
      <c r="M5" s="120"/>
      <c r="N5" s="1"/>
      <c r="O5" s="1"/>
      <c r="P5" s="1"/>
      <c r="Q5" s="1"/>
      <c r="R5" s="1"/>
      <c r="S5" s="1"/>
      <c r="T5" s="1"/>
      <c r="U5" s="1"/>
      <c r="V5" s="1"/>
      <c r="W5" s="1"/>
      <c r="X5" s="1"/>
      <c r="Y5" s="1"/>
    </row>
    <row r="6" spans="2:25" x14ac:dyDescent="0.25">
      <c r="N6" s="1"/>
      <c r="O6" s="1"/>
      <c r="P6" s="1"/>
      <c r="Q6" s="1"/>
      <c r="R6" s="1"/>
      <c r="S6" s="1"/>
      <c r="T6" s="1"/>
      <c r="U6" s="1"/>
      <c r="V6" s="1"/>
      <c r="W6" s="1"/>
      <c r="X6" s="1"/>
      <c r="Y6" s="1"/>
    </row>
    <row r="7" spans="2:25" ht="15.75" x14ac:dyDescent="0.25">
      <c r="B7" s="122" t="s">
        <v>0</v>
      </c>
      <c r="C7" s="123"/>
      <c r="D7" s="123"/>
      <c r="E7" s="123"/>
      <c r="F7" s="123"/>
      <c r="G7" s="123"/>
      <c r="H7" s="123"/>
      <c r="I7" s="123"/>
      <c r="J7" s="123"/>
      <c r="K7" s="123"/>
      <c r="L7" s="123"/>
      <c r="M7" s="124"/>
    </row>
    <row r="8" spans="2:25" ht="25.5" customHeight="1" x14ac:dyDescent="0.4">
      <c r="B8" s="101" t="s">
        <v>1</v>
      </c>
      <c r="C8" s="113" t="s">
        <v>37</v>
      </c>
      <c r="D8" s="114"/>
      <c r="E8" s="115"/>
      <c r="F8" s="113" t="s">
        <v>38</v>
      </c>
      <c r="G8" s="114"/>
      <c r="H8" s="115"/>
      <c r="I8" s="113" t="s">
        <v>39</v>
      </c>
      <c r="J8" s="114"/>
      <c r="K8" s="115"/>
      <c r="L8" s="114" t="s">
        <v>40</v>
      </c>
      <c r="M8" s="115"/>
    </row>
    <row r="9" spans="2:25" ht="21" customHeight="1" x14ac:dyDescent="0.25">
      <c r="B9" s="102"/>
      <c r="C9" s="104" t="s">
        <v>18</v>
      </c>
      <c r="D9" s="104"/>
      <c r="E9" s="104"/>
      <c r="F9" s="104" t="s">
        <v>14</v>
      </c>
      <c r="G9" s="104"/>
      <c r="H9" s="104"/>
      <c r="I9" s="106" t="s">
        <v>16</v>
      </c>
      <c r="J9" s="107"/>
      <c r="K9" s="108"/>
      <c r="L9" s="109" t="s">
        <v>13</v>
      </c>
      <c r="M9" s="110"/>
    </row>
    <row r="10" spans="2:25" ht="48" customHeight="1" x14ac:dyDescent="0.25">
      <c r="B10" s="102"/>
      <c r="C10" s="116" t="s">
        <v>60</v>
      </c>
      <c r="D10" s="117"/>
      <c r="E10" s="101" t="s">
        <v>50</v>
      </c>
      <c r="F10" s="116" t="s">
        <v>20</v>
      </c>
      <c r="G10" s="117"/>
      <c r="H10" s="101" t="s">
        <v>51</v>
      </c>
      <c r="I10" s="116" t="s">
        <v>11</v>
      </c>
      <c r="J10" s="117"/>
      <c r="K10" s="125" t="s">
        <v>54</v>
      </c>
      <c r="L10" s="111" t="s">
        <v>25</v>
      </c>
      <c r="M10" s="112"/>
      <c r="N10" s="1"/>
      <c r="O10" s="1"/>
      <c r="P10" s="1"/>
      <c r="Q10" s="1"/>
      <c r="R10" s="1"/>
      <c r="S10" s="1"/>
      <c r="T10" s="1"/>
      <c r="U10" s="1"/>
      <c r="V10" s="1"/>
      <c r="W10" s="1"/>
      <c r="X10" s="1"/>
      <c r="Y10" s="1"/>
    </row>
    <row r="11" spans="2:25" ht="27.75" customHeight="1" x14ac:dyDescent="0.25">
      <c r="B11" s="102"/>
      <c r="C11" s="40" t="s">
        <v>44</v>
      </c>
      <c r="D11" s="40" t="s">
        <v>45</v>
      </c>
      <c r="E11" s="102"/>
      <c r="F11" s="40" t="s">
        <v>46</v>
      </c>
      <c r="G11" s="40" t="s">
        <v>47</v>
      </c>
      <c r="H11" s="102"/>
      <c r="I11" s="40" t="s">
        <v>48</v>
      </c>
      <c r="J11" s="39" t="s">
        <v>49</v>
      </c>
      <c r="K11" s="126"/>
      <c r="L11" s="90" t="s">
        <v>63</v>
      </c>
      <c r="M11" s="70" t="s">
        <v>64</v>
      </c>
      <c r="N11" s="1"/>
      <c r="O11" s="1"/>
      <c r="P11" s="1"/>
      <c r="Q11" s="1"/>
      <c r="R11" s="1"/>
      <c r="S11" s="1"/>
      <c r="T11" s="1"/>
      <c r="U11" s="1"/>
      <c r="V11" s="1"/>
      <c r="W11" s="1"/>
      <c r="X11" s="1"/>
      <c r="Y11" s="1"/>
    </row>
    <row r="12" spans="2:25" ht="48" customHeight="1" x14ac:dyDescent="0.25">
      <c r="B12" s="103"/>
      <c r="C12" s="23" t="s">
        <v>21</v>
      </c>
      <c r="D12" s="23" t="s">
        <v>22</v>
      </c>
      <c r="E12" s="103"/>
      <c r="F12" s="23" t="s">
        <v>66</v>
      </c>
      <c r="G12" s="23" t="s">
        <v>30</v>
      </c>
      <c r="H12" s="103"/>
      <c r="I12" s="23" t="s">
        <v>23</v>
      </c>
      <c r="J12" s="23" t="s">
        <v>24</v>
      </c>
      <c r="K12" s="127"/>
      <c r="L12" s="23" t="s">
        <v>2</v>
      </c>
      <c r="M12" s="23" t="s">
        <v>3</v>
      </c>
    </row>
    <row r="13" spans="2:25" x14ac:dyDescent="0.25">
      <c r="B13" s="10" t="s">
        <v>73</v>
      </c>
      <c r="C13" s="71">
        <v>0</v>
      </c>
      <c r="D13" s="71">
        <v>3500</v>
      </c>
      <c r="E13" s="26">
        <f>SUM(C13:D13)</f>
        <v>3500</v>
      </c>
      <c r="F13" s="4"/>
      <c r="G13" s="4">
        <v>3500</v>
      </c>
      <c r="H13" s="19">
        <f>SUM(F13:G13)</f>
        <v>3500</v>
      </c>
      <c r="I13" s="19"/>
      <c r="J13" s="19">
        <v>3407</v>
      </c>
      <c r="K13" s="19">
        <f>SUM(I13:J13)</f>
        <v>3407</v>
      </c>
      <c r="L13" s="4">
        <f>(F13-I13)</f>
        <v>0</v>
      </c>
      <c r="M13" s="4">
        <f>G13-J13</f>
        <v>93</v>
      </c>
    </row>
    <row r="14" spans="2:25" ht="30" x14ac:dyDescent="0.25">
      <c r="B14" s="10" t="s">
        <v>74</v>
      </c>
      <c r="C14" s="71">
        <v>0</v>
      </c>
      <c r="D14" s="71">
        <v>200</v>
      </c>
      <c r="E14" s="26">
        <f t="shared" ref="E14:E20" si="0">SUM(C14:D14)</f>
        <v>200</v>
      </c>
      <c r="F14" s="4"/>
      <c r="G14" s="4">
        <v>200</v>
      </c>
      <c r="H14" s="19">
        <f>SUM(F14:G14)</f>
        <v>200</v>
      </c>
      <c r="I14" s="19"/>
      <c r="J14" s="19">
        <v>199</v>
      </c>
      <c r="K14" s="19">
        <f>SUM(I14:J14)</f>
        <v>199</v>
      </c>
      <c r="L14" s="4">
        <f>(F14-I14)</f>
        <v>0</v>
      </c>
      <c r="M14" s="4">
        <f>G14-J14</f>
        <v>1</v>
      </c>
    </row>
    <row r="15" spans="2:25" ht="60" x14ac:dyDescent="0.25">
      <c r="B15" s="12" t="s">
        <v>68</v>
      </c>
      <c r="C15" s="72">
        <v>7000</v>
      </c>
      <c r="D15" s="72">
        <v>0</v>
      </c>
      <c r="E15" s="31">
        <f>SUM(C15:D15)</f>
        <v>7000</v>
      </c>
      <c r="F15" s="30">
        <v>7000</v>
      </c>
      <c r="G15" s="30">
        <v>0</v>
      </c>
      <c r="H15" s="19">
        <f>SUM(F15:G15)</f>
        <v>7000</v>
      </c>
      <c r="I15" s="24"/>
      <c r="J15" s="24"/>
      <c r="K15" s="19">
        <f>SUM(I15:J15)</f>
        <v>0</v>
      </c>
      <c r="L15" s="4">
        <f>(F15-I15)</f>
        <v>7000</v>
      </c>
      <c r="M15" s="4">
        <f>G15-J15</f>
        <v>0</v>
      </c>
    </row>
    <row r="16" spans="2:25" ht="60" x14ac:dyDescent="0.25">
      <c r="B16" s="10" t="s">
        <v>75</v>
      </c>
      <c r="C16" s="71">
        <v>0</v>
      </c>
      <c r="D16" s="71">
        <v>7050</v>
      </c>
      <c r="E16" s="26">
        <f t="shared" si="0"/>
        <v>7050</v>
      </c>
      <c r="F16" s="4"/>
      <c r="G16" s="4">
        <v>7050</v>
      </c>
      <c r="H16" s="19">
        <f t="shared" ref="H16:H22" si="1">SUM(F16:G16)</f>
        <v>7050</v>
      </c>
      <c r="I16" s="19"/>
      <c r="J16" s="19">
        <v>7037</v>
      </c>
      <c r="K16" s="19">
        <f t="shared" ref="K16:K22" si="2">SUM(I16:J16)</f>
        <v>7037</v>
      </c>
      <c r="L16" s="4">
        <f t="shared" ref="L16:L22" si="3">(F16-I16)</f>
        <v>0</v>
      </c>
      <c r="M16" s="4">
        <f t="shared" ref="M16:M20" si="4">G16-J16</f>
        <v>13</v>
      </c>
    </row>
    <row r="17" spans="2:13" ht="30" x14ac:dyDescent="0.25">
      <c r="B17" s="12" t="s">
        <v>67</v>
      </c>
      <c r="C17" s="71">
        <v>0</v>
      </c>
      <c r="D17" s="72">
        <v>550</v>
      </c>
      <c r="E17" s="31">
        <f>SUM(C17:D17)</f>
        <v>550</v>
      </c>
      <c r="F17" s="30"/>
      <c r="G17" s="30">
        <v>550</v>
      </c>
      <c r="H17" s="19">
        <f>SUM(F17:G17)</f>
        <v>550</v>
      </c>
      <c r="I17" s="24"/>
      <c r="J17" s="24">
        <v>541.5</v>
      </c>
      <c r="K17" s="19">
        <f>SUM(I17:J17)</f>
        <v>541.5</v>
      </c>
      <c r="L17" s="4">
        <f>(F17-I17)</f>
        <v>0</v>
      </c>
      <c r="M17" s="4">
        <f>G17-J17</f>
        <v>8.5</v>
      </c>
    </row>
    <row r="18" spans="2:13" x14ac:dyDescent="0.25">
      <c r="B18" s="12" t="s">
        <v>76</v>
      </c>
      <c r="C18" s="71">
        <v>0</v>
      </c>
      <c r="D18" s="72">
        <v>3500</v>
      </c>
      <c r="E18" s="31">
        <f t="shared" si="0"/>
        <v>3500</v>
      </c>
      <c r="F18" s="30"/>
      <c r="G18" s="30">
        <v>3500</v>
      </c>
      <c r="H18" s="19">
        <f t="shared" si="1"/>
        <v>3500</v>
      </c>
      <c r="I18" s="24"/>
      <c r="J18" s="24">
        <v>3211</v>
      </c>
      <c r="K18" s="19">
        <f t="shared" si="2"/>
        <v>3211</v>
      </c>
      <c r="L18" s="4">
        <f t="shared" si="3"/>
        <v>0</v>
      </c>
      <c r="M18" s="4">
        <f t="shared" si="4"/>
        <v>289</v>
      </c>
    </row>
    <row r="19" spans="2:13" x14ac:dyDescent="0.25">
      <c r="B19" s="12" t="s">
        <v>77</v>
      </c>
      <c r="C19" s="72">
        <v>0</v>
      </c>
      <c r="D19" s="72">
        <v>5200</v>
      </c>
      <c r="E19" s="31">
        <f>SUM(C19:D19)</f>
        <v>5200</v>
      </c>
      <c r="F19" s="30" t="s">
        <v>69</v>
      </c>
      <c r="G19" s="30">
        <v>5200</v>
      </c>
      <c r="H19" s="19">
        <f>SUM(F19:G19)</f>
        <v>5200</v>
      </c>
      <c r="I19" s="24"/>
      <c r="J19" s="24">
        <v>5110</v>
      </c>
      <c r="K19" s="19">
        <f>SUM(I19:J19)</f>
        <v>5110</v>
      </c>
      <c r="L19" s="24">
        <v>0</v>
      </c>
      <c r="M19" s="4">
        <f>G19-J19</f>
        <v>90</v>
      </c>
    </row>
    <row r="20" spans="2:13" ht="30" x14ac:dyDescent="0.25">
      <c r="B20" s="158" t="s">
        <v>78</v>
      </c>
      <c r="C20" s="72">
        <v>0</v>
      </c>
      <c r="D20" s="72">
        <v>1000</v>
      </c>
      <c r="E20" s="31">
        <f t="shared" si="0"/>
        <v>1000</v>
      </c>
      <c r="F20" s="30"/>
      <c r="G20" s="30">
        <v>1000</v>
      </c>
      <c r="H20" s="19">
        <f>SUM(F20:G20)</f>
        <v>1000</v>
      </c>
      <c r="I20" s="24"/>
      <c r="J20" s="24"/>
      <c r="K20" s="19">
        <f t="shared" si="2"/>
        <v>0</v>
      </c>
      <c r="L20" s="4">
        <f t="shared" si="3"/>
        <v>0</v>
      </c>
      <c r="M20" s="4">
        <f t="shared" si="4"/>
        <v>1000</v>
      </c>
    </row>
    <row r="21" spans="2:13" ht="30" customHeight="1" x14ac:dyDescent="0.25">
      <c r="B21" s="32" t="s">
        <v>36</v>
      </c>
      <c r="C21" s="72"/>
      <c r="D21" s="73" t="s">
        <v>5</v>
      </c>
      <c r="E21" s="31"/>
      <c r="F21" s="30"/>
      <c r="G21" s="30"/>
      <c r="H21" s="24"/>
      <c r="I21" s="24"/>
      <c r="J21" s="24"/>
      <c r="K21" s="19"/>
      <c r="L21" s="30"/>
      <c r="M21" s="30"/>
    </row>
    <row r="22" spans="2:13" ht="27" thickBot="1" x14ac:dyDescent="0.3">
      <c r="B22" s="5" t="s">
        <v>4</v>
      </c>
      <c r="C22" s="74"/>
      <c r="D22" s="75" t="s">
        <v>5</v>
      </c>
      <c r="E22" s="27"/>
      <c r="F22" s="7"/>
      <c r="G22" s="8" t="s">
        <v>5</v>
      </c>
      <c r="H22" s="20">
        <f t="shared" si="1"/>
        <v>0</v>
      </c>
      <c r="I22" s="20"/>
      <c r="J22" s="20"/>
      <c r="K22" s="20">
        <f t="shared" si="2"/>
        <v>0</v>
      </c>
      <c r="L22" s="7">
        <f t="shared" si="3"/>
        <v>0</v>
      </c>
      <c r="M22" s="8" t="s">
        <v>5</v>
      </c>
    </row>
    <row r="23" spans="2:13" s="17" customFormat="1" ht="16.5" customHeight="1" x14ac:dyDescent="0.25">
      <c r="B23" s="34" t="s">
        <v>6</v>
      </c>
      <c r="C23" s="76">
        <f>SUM(C13:C22)</f>
        <v>7000</v>
      </c>
      <c r="D23" s="76">
        <f>SUM(D13:D22)</f>
        <v>21000</v>
      </c>
      <c r="E23" s="77">
        <f>SUM(E13:E22)</f>
        <v>28000</v>
      </c>
      <c r="F23" s="78">
        <f>SUM(F13:F22)</f>
        <v>7000</v>
      </c>
      <c r="G23" s="78">
        <f>SUM(G13:G22)</f>
        <v>21000</v>
      </c>
      <c r="H23" s="79">
        <f>SUM(H13:H22)</f>
        <v>28000</v>
      </c>
      <c r="I23" s="35">
        <f>SUM(I13:I22)</f>
        <v>0</v>
      </c>
      <c r="J23" s="35">
        <f>SUM(J13:J22)</f>
        <v>19505.5</v>
      </c>
      <c r="K23" s="35">
        <f>SUM(K13:K22)</f>
        <v>19505.5</v>
      </c>
      <c r="L23" s="36">
        <f>SUM(L13:L22)</f>
        <v>7000</v>
      </c>
      <c r="M23" s="36">
        <f>SUM(M13:M22)</f>
        <v>1494.5</v>
      </c>
    </row>
    <row r="24" spans="2:13" ht="15" customHeight="1" x14ac:dyDescent="0.25">
      <c r="B24" s="99" t="s">
        <v>42</v>
      </c>
      <c r="C24" s="99"/>
      <c r="D24" s="99"/>
      <c r="E24" s="99"/>
      <c r="F24" s="99"/>
      <c r="G24" s="99"/>
      <c r="H24" s="99"/>
      <c r="I24" s="99"/>
      <c r="J24" s="99"/>
      <c r="K24" s="99"/>
      <c r="L24" s="99"/>
      <c r="M24" s="99"/>
    </row>
    <row r="25" spans="2:13" ht="15" customHeight="1" x14ac:dyDescent="0.25">
      <c r="B25" s="100"/>
      <c r="C25" s="100"/>
      <c r="D25" s="100"/>
      <c r="E25" s="100"/>
      <c r="F25" s="100"/>
      <c r="G25" s="100"/>
      <c r="H25" s="100"/>
      <c r="I25" s="100"/>
      <c r="J25" s="100"/>
      <c r="K25" s="100"/>
      <c r="L25" s="100"/>
      <c r="M25" s="100"/>
    </row>
    <row r="26" spans="2:13" ht="15.75" customHeight="1" x14ac:dyDescent="0.25">
      <c r="B26" s="100"/>
      <c r="C26" s="100"/>
      <c r="D26" s="100"/>
      <c r="E26" s="100"/>
      <c r="F26" s="100"/>
      <c r="G26" s="100"/>
      <c r="H26" s="100"/>
      <c r="I26" s="100"/>
      <c r="J26" s="100"/>
      <c r="K26" s="100"/>
      <c r="L26" s="100"/>
      <c r="M26" s="100"/>
    </row>
    <row r="27" spans="2:13" x14ac:dyDescent="0.25">
      <c r="B27" s="33"/>
      <c r="C27" s="33"/>
      <c r="D27" s="33"/>
      <c r="E27" s="33"/>
      <c r="F27" s="33"/>
      <c r="G27" s="33"/>
      <c r="H27" s="33"/>
      <c r="I27" s="33"/>
      <c r="J27" s="33"/>
      <c r="K27" s="33"/>
      <c r="L27" s="33"/>
      <c r="M27" s="33"/>
    </row>
    <row r="28" spans="2:13" ht="15.75" x14ac:dyDescent="0.25">
      <c r="B28" s="96" t="s">
        <v>7</v>
      </c>
      <c r="C28" s="97"/>
      <c r="D28" s="97"/>
      <c r="E28" s="97"/>
      <c r="F28" s="97"/>
      <c r="G28" s="97"/>
      <c r="H28" s="97"/>
      <c r="I28" s="97"/>
      <c r="J28" s="97"/>
      <c r="K28" s="97"/>
      <c r="L28" s="97"/>
      <c r="M28" s="98"/>
    </row>
    <row r="29" spans="2:13" ht="25.5" customHeight="1" x14ac:dyDescent="0.4">
      <c r="B29" s="101" t="s">
        <v>41</v>
      </c>
      <c r="C29" s="113" t="s">
        <v>37</v>
      </c>
      <c r="D29" s="114"/>
      <c r="E29" s="115"/>
      <c r="F29" s="113" t="s">
        <v>38</v>
      </c>
      <c r="G29" s="114"/>
      <c r="H29" s="115"/>
      <c r="I29" s="113" t="s">
        <v>39</v>
      </c>
      <c r="J29" s="114"/>
      <c r="K29" s="115"/>
      <c r="L29" s="114" t="s">
        <v>40</v>
      </c>
      <c r="M29" s="115"/>
    </row>
    <row r="30" spans="2:13" ht="20.25" customHeight="1" x14ac:dyDescent="0.25">
      <c r="B30" s="102"/>
      <c r="C30" s="105" t="s">
        <v>18</v>
      </c>
      <c r="D30" s="105"/>
      <c r="E30" s="105"/>
      <c r="F30" s="105" t="s">
        <v>15</v>
      </c>
      <c r="G30" s="105"/>
      <c r="H30" s="105"/>
      <c r="I30" s="106" t="s">
        <v>17</v>
      </c>
      <c r="J30" s="107"/>
      <c r="K30" s="108"/>
      <c r="L30" s="109" t="s">
        <v>13</v>
      </c>
      <c r="M30" s="110"/>
    </row>
    <row r="31" spans="2:13" ht="51.75" customHeight="1" x14ac:dyDescent="0.25">
      <c r="B31" s="102"/>
      <c r="C31" s="116" t="s">
        <v>61</v>
      </c>
      <c r="D31" s="117"/>
      <c r="E31" s="101" t="s">
        <v>52</v>
      </c>
      <c r="F31" s="116" t="s">
        <v>27</v>
      </c>
      <c r="G31" s="117"/>
      <c r="H31" s="101" t="s">
        <v>53</v>
      </c>
      <c r="I31" s="116" t="s">
        <v>28</v>
      </c>
      <c r="J31" s="117"/>
      <c r="K31" s="125" t="s">
        <v>54</v>
      </c>
      <c r="L31" s="116" t="s">
        <v>29</v>
      </c>
      <c r="M31" s="112"/>
    </row>
    <row r="32" spans="2:13" ht="30" customHeight="1" x14ac:dyDescent="0.25">
      <c r="B32" s="102"/>
      <c r="C32" s="40" t="s">
        <v>44</v>
      </c>
      <c r="D32" s="40" t="s">
        <v>45</v>
      </c>
      <c r="E32" s="102"/>
      <c r="F32" s="40" t="s">
        <v>46</v>
      </c>
      <c r="G32" s="40" t="s">
        <v>47</v>
      </c>
      <c r="H32" s="102"/>
      <c r="I32" s="40" t="s">
        <v>48</v>
      </c>
      <c r="J32" s="39" t="s">
        <v>49</v>
      </c>
      <c r="K32" s="126"/>
      <c r="L32" s="69" t="s">
        <v>63</v>
      </c>
      <c r="M32" s="70" t="s">
        <v>64</v>
      </c>
    </row>
    <row r="33" spans="2:13" ht="60.75" customHeight="1" x14ac:dyDescent="0.25">
      <c r="B33" s="103"/>
      <c r="C33" s="23" t="s">
        <v>32</v>
      </c>
      <c r="D33" s="23" t="s">
        <v>3</v>
      </c>
      <c r="E33" s="103"/>
      <c r="F33" s="23" t="s">
        <v>33</v>
      </c>
      <c r="G33" s="23" t="s">
        <v>26</v>
      </c>
      <c r="H33" s="103"/>
      <c r="I33" s="23" t="s">
        <v>34</v>
      </c>
      <c r="J33" s="23" t="s">
        <v>24</v>
      </c>
      <c r="K33" s="127"/>
      <c r="L33" s="23" t="s">
        <v>2</v>
      </c>
      <c r="M33" s="23" t="s">
        <v>3</v>
      </c>
    </row>
    <row r="34" spans="2:13" ht="30.75" customHeight="1" x14ac:dyDescent="0.25">
      <c r="B34" s="10" t="s">
        <v>79</v>
      </c>
      <c r="C34" s="26"/>
      <c r="D34" s="80"/>
      <c r="E34" s="28"/>
      <c r="F34" s="19"/>
      <c r="G34" s="84"/>
      <c r="H34" s="85"/>
      <c r="I34" s="19"/>
      <c r="J34" s="19"/>
      <c r="K34" s="19"/>
      <c r="L34" s="4"/>
      <c r="M34" s="4"/>
    </row>
    <row r="35" spans="2:13" ht="17.25" customHeight="1" x14ac:dyDescent="0.25">
      <c r="B35" s="10" t="s">
        <v>80</v>
      </c>
      <c r="C35" s="26" t="s">
        <v>5</v>
      </c>
      <c r="D35" s="80">
        <v>90</v>
      </c>
      <c r="E35" s="28">
        <f t="shared" ref="E35:E36" si="5">SUM(C35:D35)</f>
        <v>90</v>
      </c>
      <c r="F35" s="19"/>
      <c r="G35" s="84">
        <v>90</v>
      </c>
      <c r="H35" s="85">
        <f t="shared" ref="H35:H36" si="6">SUM(F35:G35)</f>
        <v>90</v>
      </c>
      <c r="I35" s="19"/>
      <c r="J35" s="19">
        <v>89</v>
      </c>
      <c r="K35" s="19">
        <f t="shared" ref="K35:K36" si="7">SUM(I35:J35)</f>
        <v>89</v>
      </c>
      <c r="L35" s="4">
        <f t="shared" ref="L35:L36" si="8">F35-I35</f>
        <v>0</v>
      </c>
      <c r="M35" s="4">
        <f t="shared" ref="M35:M36" si="9">G35-J35</f>
        <v>1</v>
      </c>
    </row>
    <row r="36" spans="2:13" x14ac:dyDescent="0.25">
      <c r="B36" s="10" t="s">
        <v>81</v>
      </c>
      <c r="C36" s="26" t="s">
        <v>5</v>
      </c>
      <c r="D36" s="80">
        <v>80</v>
      </c>
      <c r="E36" s="28">
        <f t="shared" si="5"/>
        <v>80</v>
      </c>
      <c r="F36" s="19"/>
      <c r="G36" s="84">
        <v>80</v>
      </c>
      <c r="H36" s="85">
        <f t="shared" si="6"/>
        <v>80</v>
      </c>
      <c r="I36" s="19"/>
      <c r="J36" s="19">
        <v>80</v>
      </c>
      <c r="K36" s="19">
        <f t="shared" si="7"/>
        <v>80</v>
      </c>
      <c r="L36" s="4">
        <f t="shared" si="8"/>
        <v>0</v>
      </c>
      <c r="M36" s="4">
        <f t="shared" si="9"/>
        <v>0</v>
      </c>
    </row>
    <row r="37" spans="2:13" x14ac:dyDescent="0.25">
      <c r="B37" s="10" t="s">
        <v>82</v>
      </c>
      <c r="C37" s="26" t="s">
        <v>5</v>
      </c>
      <c r="D37" s="80">
        <v>30</v>
      </c>
      <c r="E37" s="28">
        <f t="shared" ref="E37:E38" si="10">SUM(C37:D37)</f>
        <v>30</v>
      </c>
      <c r="F37" s="19"/>
      <c r="G37" s="84">
        <v>30</v>
      </c>
      <c r="H37" s="85">
        <f t="shared" ref="H37:H38" si="11">SUM(F37:G37)</f>
        <v>30</v>
      </c>
      <c r="I37" s="19"/>
      <c r="J37" s="19">
        <v>28</v>
      </c>
      <c r="K37" s="19">
        <f t="shared" ref="K37:K38" si="12">SUM(I37:J37)</f>
        <v>28</v>
      </c>
      <c r="L37" s="4">
        <f t="shared" ref="L37:L38" si="13">F37-I37</f>
        <v>0</v>
      </c>
      <c r="M37" s="4">
        <f t="shared" ref="M37:M38" si="14">G37-J37</f>
        <v>2</v>
      </c>
    </row>
    <row r="38" spans="2:13" x14ac:dyDescent="0.25">
      <c r="B38" s="10" t="s">
        <v>83</v>
      </c>
      <c r="C38" s="26" t="s">
        <v>5</v>
      </c>
      <c r="D38" s="80">
        <v>125</v>
      </c>
      <c r="E38" s="28">
        <f t="shared" si="10"/>
        <v>125</v>
      </c>
      <c r="F38" s="19"/>
      <c r="G38" s="84">
        <v>125</v>
      </c>
      <c r="H38" s="85">
        <f t="shared" si="11"/>
        <v>125</v>
      </c>
      <c r="I38" s="19"/>
      <c r="J38" s="19">
        <v>121</v>
      </c>
      <c r="K38" s="19">
        <f t="shared" si="12"/>
        <v>121</v>
      </c>
      <c r="L38" s="4">
        <f t="shared" si="13"/>
        <v>0</v>
      </c>
      <c r="M38" s="4">
        <f t="shared" si="14"/>
        <v>4</v>
      </c>
    </row>
    <row r="39" spans="2:13" x14ac:dyDescent="0.25">
      <c r="B39" s="10" t="s">
        <v>84</v>
      </c>
      <c r="C39" s="26" t="s">
        <v>5</v>
      </c>
      <c r="D39" s="80">
        <v>40</v>
      </c>
      <c r="E39" s="28">
        <f t="shared" ref="E39:E42" si="15">SUM(C39:D39)</f>
        <v>40</v>
      </c>
      <c r="F39" s="19"/>
      <c r="G39" s="84">
        <v>40</v>
      </c>
      <c r="H39" s="85">
        <f t="shared" ref="H39:H42" si="16">SUM(F39:G39)</f>
        <v>40</v>
      </c>
      <c r="I39" s="19"/>
      <c r="J39" s="19">
        <v>35</v>
      </c>
      <c r="K39" s="19">
        <f t="shared" ref="K39:K42" si="17">SUM(I39:J39)</f>
        <v>35</v>
      </c>
      <c r="L39" s="4">
        <f t="shared" ref="L39:L42" si="18">F39-I39</f>
        <v>0</v>
      </c>
      <c r="M39" s="4">
        <f t="shared" ref="M39:M42" si="19">G39-J39</f>
        <v>5</v>
      </c>
    </row>
    <row r="40" spans="2:13" x14ac:dyDescent="0.25">
      <c r="B40" s="10" t="s">
        <v>85</v>
      </c>
      <c r="C40" s="26" t="s">
        <v>5</v>
      </c>
      <c r="D40" s="80">
        <v>30</v>
      </c>
      <c r="E40" s="28">
        <f t="shared" si="15"/>
        <v>30</v>
      </c>
      <c r="F40" s="19"/>
      <c r="G40" s="84">
        <v>30</v>
      </c>
      <c r="H40" s="85">
        <f t="shared" si="16"/>
        <v>30</v>
      </c>
      <c r="I40" s="19"/>
      <c r="J40" s="19">
        <v>30</v>
      </c>
      <c r="K40" s="19">
        <f t="shared" si="17"/>
        <v>30</v>
      </c>
      <c r="L40" s="4">
        <f t="shared" si="18"/>
        <v>0</v>
      </c>
      <c r="M40" s="4">
        <f t="shared" si="19"/>
        <v>0</v>
      </c>
    </row>
    <row r="41" spans="2:13" x14ac:dyDescent="0.25">
      <c r="B41" s="10" t="s">
        <v>86</v>
      </c>
      <c r="C41" s="26" t="s">
        <v>5</v>
      </c>
      <c r="D41" s="80">
        <v>60</v>
      </c>
      <c r="E41" s="28">
        <f t="shared" si="15"/>
        <v>60</v>
      </c>
      <c r="F41" s="19"/>
      <c r="G41" s="84">
        <v>60</v>
      </c>
      <c r="H41" s="85">
        <f t="shared" si="16"/>
        <v>60</v>
      </c>
      <c r="I41" s="19"/>
      <c r="J41" s="19">
        <v>60</v>
      </c>
      <c r="K41" s="19">
        <f t="shared" si="17"/>
        <v>60</v>
      </c>
      <c r="L41" s="4">
        <f t="shared" si="18"/>
        <v>0</v>
      </c>
      <c r="M41" s="4">
        <f t="shared" si="19"/>
        <v>0</v>
      </c>
    </row>
    <row r="42" spans="2:13" x14ac:dyDescent="0.25">
      <c r="B42" s="10" t="s">
        <v>87</v>
      </c>
      <c r="C42" s="26" t="s">
        <v>5</v>
      </c>
      <c r="D42" s="80">
        <v>32</v>
      </c>
      <c r="E42" s="28">
        <f t="shared" si="15"/>
        <v>32</v>
      </c>
      <c r="F42" s="19"/>
      <c r="G42" s="84">
        <v>32</v>
      </c>
      <c r="H42" s="85">
        <f t="shared" si="16"/>
        <v>32</v>
      </c>
      <c r="I42" s="19"/>
      <c r="J42" s="19">
        <v>32</v>
      </c>
      <c r="K42" s="19">
        <f t="shared" si="17"/>
        <v>32</v>
      </c>
      <c r="L42" s="4">
        <f t="shared" si="18"/>
        <v>0</v>
      </c>
      <c r="M42" s="4">
        <f t="shared" si="19"/>
        <v>0</v>
      </c>
    </row>
    <row r="43" spans="2:13" x14ac:dyDescent="0.25">
      <c r="B43" s="10" t="s">
        <v>88</v>
      </c>
      <c r="C43" s="26" t="s">
        <v>5</v>
      </c>
      <c r="D43" s="80">
        <v>300</v>
      </c>
      <c r="E43" s="28">
        <f t="shared" ref="E43" si="20">SUM(C43:D43)</f>
        <v>300</v>
      </c>
      <c r="F43" s="19"/>
      <c r="G43" s="84">
        <v>300</v>
      </c>
      <c r="H43" s="85">
        <f t="shared" ref="H43" si="21">SUM(F43:G43)</f>
        <v>300</v>
      </c>
      <c r="I43" s="19"/>
      <c r="J43" s="19">
        <v>298</v>
      </c>
      <c r="K43" s="19">
        <f t="shared" ref="K43" si="22">SUM(I43:J43)</f>
        <v>298</v>
      </c>
      <c r="L43" s="4">
        <f t="shared" ref="L43" si="23">F43-I43</f>
        <v>0</v>
      </c>
      <c r="M43" s="4">
        <f t="shared" ref="M43" si="24">G43-J43</f>
        <v>2</v>
      </c>
    </row>
    <row r="44" spans="2:13" ht="15.75" customHeight="1" x14ac:dyDescent="0.25">
      <c r="B44" s="2" t="s">
        <v>89</v>
      </c>
      <c r="C44" s="26" t="s">
        <v>5</v>
      </c>
      <c r="D44" s="80">
        <v>2000</v>
      </c>
      <c r="E44" s="28">
        <f>SUM(C44:D44)</f>
        <v>2000</v>
      </c>
      <c r="F44" s="19"/>
      <c r="G44" s="84">
        <v>2000</v>
      </c>
      <c r="H44" s="85">
        <f>SUM(F44:G44)</f>
        <v>2000</v>
      </c>
      <c r="I44" s="19"/>
      <c r="J44" s="19">
        <f>1430.09+513.36</f>
        <v>1943.4499999999998</v>
      </c>
      <c r="K44" s="19">
        <f>SUM(I44:J44)</f>
        <v>1943.4499999999998</v>
      </c>
      <c r="L44" s="4">
        <f>F44-I44</f>
        <v>0</v>
      </c>
      <c r="M44" s="4">
        <f>G44-J44</f>
        <v>56.550000000000182</v>
      </c>
    </row>
    <row r="45" spans="2:13" x14ac:dyDescent="0.25">
      <c r="B45" s="152" t="s">
        <v>90</v>
      </c>
      <c r="C45" s="26" t="s">
        <v>5</v>
      </c>
      <c r="D45" s="80">
        <v>200</v>
      </c>
      <c r="E45" s="153">
        <f>SUM(C45:D45)</f>
        <v>200</v>
      </c>
      <c r="F45" s="154"/>
      <c r="G45" s="155">
        <v>200</v>
      </c>
      <c r="H45" s="156">
        <f>SUM(F45:G45)</f>
        <v>200</v>
      </c>
      <c r="I45" s="154"/>
      <c r="J45" s="154">
        <v>0</v>
      </c>
      <c r="K45" s="154">
        <v>0</v>
      </c>
      <c r="L45" s="157">
        <v>0</v>
      </c>
      <c r="M45" s="4">
        <f>G45-J45</f>
        <v>200</v>
      </c>
    </row>
    <row r="46" spans="2:13" x14ac:dyDescent="0.25">
      <c r="B46" s="152" t="s">
        <v>91</v>
      </c>
      <c r="C46" s="26" t="s">
        <v>5</v>
      </c>
      <c r="D46" s="80">
        <v>40</v>
      </c>
      <c r="E46" s="149">
        <f>SUM(C46:D46)</f>
        <v>40</v>
      </c>
      <c r="F46" s="24"/>
      <c r="G46" s="150">
        <v>40</v>
      </c>
      <c r="H46" s="151">
        <f>SUM(F46:G46)</f>
        <v>40</v>
      </c>
      <c r="I46" s="24"/>
      <c r="J46" s="24">
        <v>0</v>
      </c>
      <c r="K46" s="24">
        <v>0</v>
      </c>
      <c r="L46" s="30">
        <v>0</v>
      </c>
      <c r="M46" s="4">
        <f>G46-J46</f>
        <v>40</v>
      </c>
    </row>
    <row r="47" spans="2:13" ht="15.75" thickBot="1" x14ac:dyDescent="0.3">
      <c r="B47" s="160" t="s">
        <v>92</v>
      </c>
      <c r="C47" s="27" t="s">
        <v>5</v>
      </c>
      <c r="D47" s="75">
        <v>2973</v>
      </c>
      <c r="E47" s="29">
        <f>SUM(C47:D47)</f>
        <v>2973</v>
      </c>
      <c r="F47" s="20"/>
      <c r="G47" s="8">
        <v>2973</v>
      </c>
      <c r="H47" s="86">
        <f>SUM(F47:G47)</f>
        <v>2973</v>
      </c>
      <c r="I47" s="20"/>
      <c r="J47" s="20">
        <v>0</v>
      </c>
      <c r="K47" s="20">
        <v>0</v>
      </c>
      <c r="L47" s="7">
        <v>0</v>
      </c>
      <c r="M47" s="7">
        <f>G47-J47</f>
        <v>2973</v>
      </c>
    </row>
    <row r="48" spans="2:13" ht="16.5" customHeight="1" x14ac:dyDescent="0.25">
      <c r="B48" s="16" t="s">
        <v>6</v>
      </c>
      <c r="C48" s="81">
        <f>SUM(C34:C47)</f>
        <v>0</v>
      </c>
      <c r="D48" s="82">
        <f>SUM(D34:D47)</f>
        <v>6000</v>
      </c>
      <c r="E48" s="83">
        <f>SUM(E34:E47)</f>
        <v>6000</v>
      </c>
      <c r="F48" s="87">
        <f>SUM(F34:F47)</f>
        <v>0</v>
      </c>
      <c r="G48" s="88">
        <f>SUM(G34:G47)</f>
        <v>6000</v>
      </c>
      <c r="H48" s="89">
        <f>SUM(H34:H47)</f>
        <v>6000</v>
      </c>
      <c r="I48" s="21">
        <f>SUM(I34:I47)</f>
        <v>0</v>
      </c>
      <c r="J48" s="21">
        <f>SUM(J34:J47)</f>
        <v>2716.45</v>
      </c>
      <c r="K48" s="21">
        <f>SUM(K34:K47)</f>
        <v>2716.45</v>
      </c>
      <c r="L48" s="159">
        <f>SUM(L34:L47)</f>
        <v>0</v>
      </c>
      <c r="M48" s="159">
        <f>SUM(M34:M47)</f>
        <v>3283.55</v>
      </c>
    </row>
    <row r="49" spans="2:21" ht="15" customHeight="1" x14ac:dyDescent="0.25">
      <c r="B49" s="99" t="s">
        <v>42</v>
      </c>
      <c r="C49" s="99"/>
      <c r="D49" s="99"/>
      <c r="E49" s="99"/>
      <c r="F49" s="99"/>
      <c r="G49" s="99"/>
      <c r="H49" s="99"/>
      <c r="I49" s="99"/>
      <c r="J49" s="99"/>
      <c r="K49" s="99"/>
      <c r="L49" s="99"/>
      <c r="M49" s="99"/>
    </row>
    <row r="50" spans="2:21" s="9" customFormat="1" ht="15" customHeight="1" x14ac:dyDescent="0.25">
      <c r="B50" s="100"/>
      <c r="C50" s="100"/>
      <c r="D50" s="100"/>
      <c r="E50" s="100"/>
      <c r="F50" s="100"/>
      <c r="G50" s="100"/>
      <c r="H50" s="100"/>
      <c r="I50" s="100"/>
      <c r="J50" s="100"/>
      <c r="K50" s="100"/>
      <c r="L50" s="100"/>
      <c r="M50" s="100"/>
    </row>
    <row r="51" spans="2:21" s="9" customFormat="1" ht="15" customHeight="1" x14ac:dyDescent="0.25">
      <c r="B51" s="100"/>
      <c r="C51" s="100"/>
      <c r="D51" s="100"/>
      <c r="E51" s="100"/>
      <c r="F51" s="100"/>
      <c r="G51" s="100"/>
      <c r="H51" s="100"/>
      <c r="I51" s="100"/>
      <c r="J51" s="100"/>
      <c r="K51" s="100"/>
      <c r="L51" s="100"/>
      <c r="M51" s="100"/>
    </row>
    <row r="52" spans="2:21" s="9" customFormat="1" ht="15" customHeight="1" x14ac:dyDescent="0.25">
      <c r="B52" s="38"/>
      <c r="C52" s="38"/>
      <c r="D52" s="38"/>
      <c r="E52" s="38"/>
      <c r="F52" s="38"/>
      <c r="G52" s="38"/>
      <c r="H52" s="38"/>
      <c r="I52" s="38"/>
      <c r="J52" s="38"/>
      <c r="K52" s="38"/>
      <c r="L52" s="38"/>
      <c r="M52" s="38"/>
    </row>
    <row r="53" spans="2:21" ht="15.75" x14ac:dyDescent="0.25">
      <c r="B53" s="96" t="s">
        <v>65</v>
      </c>
      <c r="C53" s="97"/>
      <c r="D53" s="97"/>
      <c r="E53" s="97"/>
      <c r="F53" s="97"/>
      <c r="G53" s="97"/>
      <c r="H53" s="97"/>
      <c r="I53" s="97"/>
      <c r="J53" s="97"/>
      <c r="K53" s="97"/>
      <c r="L53" s="97"/>
      <c r="M53" s="98"/>
    </row>
    <row r="54" spans="2:21" ht="25.5" customHeight="1" x14ac:dyDescent="0.4">
      <c r="B54" s="101" t="s">
        <v>62</v>
      </c>
      <c r="C54" s="113" t="s">
        <v>37</v>
      </c>
      <c r="D54" s="114"/>
      <c r="E54" s="115"/>
      <c r="F54" s="113" t="s">
        <v>38</v>
      </c>
      <c r="G54" s="114"/>
      <c r="H54" s="115"/>
      <c r="I54" s="113" t="s">
        <v>39</v>
      </c>
      <c r="J54" s="114"/>
      <c r="K54" s="115"/>
      <c r="L54" s="114" t="s">
        <v>40</v>
      </c>
      <c r="M54" s="115"/>
    </row>
    <row r="55" spans="2:21" ht="21.75" customHeight="1" x14ac:dyDescent="0.25">
      <c r="B55" s="102"/>
      <c r="C55" s="143" t="s">
        <v>18</v>
      </c>
      <c r="D55" s="144"/>
      <c r="E55" s="145"/>
      <c r="F55" s="138"/>
      <c r="G55" s="139"/>
      <c r="H55" s="140"/>
      <c r="I55" s="106" t="s">
        <v>57</v>
      </c>
      <c r="J55" s="107"/>
      <c r="K55" s="108"/>
      <c r="L55" s="109" t="s">
        <v>13</v>
      </c>
      <c r="M55" s="110"/>
    </row>
    <row r="56" spans="2:21" ht="55.5" customHeight="1" x14ac:dyDescent="0.25">
      <c r="B56" s="102"/>
      <c r="C56" s="116" t="s">
        <v>60</v>
      </c>
      <c r="D56" s="117"/>
      <c r="E56" s="146" t="s">
        <v>55</v>
      </c>
      <c r="F56" s="136"/>
      <c r="G56" s="137"/>
      <c r="H56" s="134"/>
      <c r="I56" s="131" t="s">
        <v>56</v>
      </c>
      <c r="J56" s="117"/>
      <c r="K56" s="125" t="s">
        <v>58</v>
      </c>
      <c r="L56" s="141" t="s">
        <v>8</v>
      </c>
      <c r="M56" s="142"/>
    </row>
    <row r="57" spans="2:21" ht="33.75" customHeight="1" x14ac:dyDescent="0.25">
      <c r="B57" s="102"/>
      <c r="C57" s="40" t="s">
        <v>44</v>
      </c>
      <c r="D57" s="41" t="s">
        <v>45</v>
      </c>
      <c r="E57" s="147"/>
      <c r="F57" s="48"/>
      <c r="G57" s="92"/>
      <c r="H57" s="135"/>
      <c r="I57" s="91" t="s">
        <v>48</v>
      </c>
      <c r="J57" s="40" t="s">
        <v>49</v>
      </c>
      <c r="K57" s="132"/>
      <c r="L57" s="58"/>
      <c r="M57" s="59"/>
    </row>
    <row r="58" spans="2:21" ht="45.75" customHeight="1" x14ac:dyDescent="0.25">
      <c r="B58" s="103"/>
      <c r="C58" s="37" t="s">
        <v>35</v>
      </c>
      <c r="D58" s="23" t="s">
        <v>3</v>
      </c>
      <c r="E58" s="148"/>
      <c r="F58" s="49"/>
      <c r="G58" s="93"/>
      <c r="H58" s="135"/>
      <c r="I58" s="46" t="s">
        <v>59</v>
      </c>
      <c r="J58" s="23" t="s">
        <v>12</v>
      </c>
      <c r="K58" s="133"/>
      <c r="L58" s="49"/>
      <c r="M58" s="60"/>
      <c r="U58" s="11"/>
    </row>
    <row r="59" spans="2:21" x14ac:dyDescent="0.25">
      <c r="B59" s="10" t="s">
        <v>9</v>
      </c>
      <c r="C59" s="3"/>
      <c r="D59" s="3" t="s">
        <v>5</v>
      </c>
      <c r="E59" s="43">
        <f>SUM(C59:D59)</f>
        <v>0</v>
      </c>
      <c r="F59" s="50"/>
      <c r="G59" s="94"/>
      <c r="H59" s="51"/>
      <c r="I59" s="95">
        <v>0</v>
      </c>
      <c r="J59" s="4" t="s">
        <v>5</v>
      </c>
      <c r="K59" s="56">
        <f>SUM(I59:J59)</f>
        <v>0</v>
      </c>
      <c r="L59" s="61"/>
      <c r="M59" s="62"/>
    </row>
    <row r="60" spans="2:21" x14ac:dyDescent="0.25">
      <c r="B60" s="10" t="s">
        <v>9</v>
      </c>
      <c r="C60" s="3"/>
      <c r="D60" s="3" t="s">
        <v>5</v>
      </c>
      <c r="E60" s="43">
        <f t="shared" ref="E60:E63" si="25">SUM(C60:D60)</f>
        <v>0</v>
      </c>
      <c r="F60" s="50"/>
      <c r="G60" s="94"/>
      <c r="H60" s="51"/>
      <c r="I60" s="95">
        <v>0</v>
      </c>
      <c r="J60" s="4" t="s">
        <v>5</v>
      </c>
      <c r="K60" s="56">
        <f t="shared" ref="K60:K64" si="26">SUM(I60:J60)</f>
        <v>0</v>
      </c>
      <c r="L60" s="61"/>
      <c r="M60" s="62"/>
    </row>
    <row r="61" spans="2:21" x14ac:dyDescent="0.25">
      <c r="B61" s="12" t="s">
        <v>9</v>
      </c>
      <c r="C61" s="3"/>
      <c r="D61" s="3" t="s">
        <v>5</v>
      </c>
      <c r="E61" s="43">
        <f t="shared" si="25"/>
        <v>0</v>
      </c>
      <c r="F61" s="50"/>
      <c r="G61" s="94"/>
      <c r="H61" s="51"/>
      <c r="I61" s="95">
        <v>0</v>
      </c>
      <c r="J61" s="4" t="s">
        <v>5</v>
      </c>
      <c r="K61" s="56">
        <f t="shared" si="26"/>
        <v>0</v>
      </c>
      <c r="L61" s="61"/>
      <c r="M61" s="62"/>
    </row>
    <row r="62" spans="2:21" x14ac:dyDescent="0.25">
      <c r="B62" s="12" t="s">
        <v>9</v>
      </c>
      <c r="C62" s="3"/>
      <c r="D62" s="3" t="s">
        <v>5</v>
      </c>
      <c r="E62" s="43">
        <f t="shared" si="25"/>
        <v>0</v>
      </c>
      <c r="F62" s="50"/>
      <c r="G62" s="94"/>
      <c r="H62" s="51"/>
      <c r="I62" s="95">
        <v>0</v>
      </c>
      <c r="J62" s="4" t="s">
        <v>5</v>
      </c>
      <c r="K62" s="56">
        <f t="shared" si="26"/>
        <v>0</v>
      </c>
      <c r="L62" s="61"/>
      <c r="M62" s="62"/>
    </row>
    <row r="63" spans="2:21" ht="15.75" thickBot="1" x14ac:dyDescent="0.3">
      <c r="B63" s="13" t="s">
        <v>9</v>
      </c>
      <c r="C63" s="6"/>
      <c r="D63" s="6" t="s">
        <v>5</v>
      </c>
      <c r="E63" s="44">
        <f t="shared" si="25"/>
        <v>0</v>
      </c>
      <c r="F63" s="50"/>
      <c r="G63" s="94"/>
      <c r="H63" s="51"/>
      <c r="I63" s="7">
        <v>0</v>
      </c>
      <c r="J63" s="7" t="s">
        <v>5</v>
      </c>
      <c r="K63" s="57">
        <f t="shared" si="26"/>
        <v>0</v>
      </c>
      <c r="L63" s="63"/>
      <c r="M63" s="64"/>
    </row>
    <row r="64" spans="2:21" ht="15.75" thickBot="1" x14ac:dyDescent="0.3">
      <c r="B64" s="14" t="s">
        <v>6</v>
      </c>
      <c r="C64" s="18">
        <f t="shared" ref="C64:E64" si="27">SUM(C59:C63)</f>
        <v>0</v>
      </c>
      <c r="D64" s="18">
        <f t="shared" si="27"/>
        <v>0</v>
      </c>
      <c r="E64" s="45">
        <f t="shared" si="27"/>
        <v>0</v>
      </c>
      <c r="F64" s="52"/>
      <c r="G64" s="47"/>
      <c r="H64" s="53"/>
      <c r="I64" s="18">
        <f t="shared" ref="I64:J64" si="28">SUM(I59:I63)</f>
        <v>0</v>
      </c>
      <c r="J64" s="18">
        <f t="shared" si="28"/>
        <v>0</v>
      </c>
      <c r="K64" s="25">
        <f t="shared" si="26"/>
        <v>0</v>
      </c>
      <c r="L64" s="22" t="s">
        <v>5</v>
      </c>
      <c r="M64" s="22" t="s">
        <v>5</v>
      </c>
    </row>
    <row r="65" spans="2:13" ht="18.75" x14ac:dyDescent="0.3">
      <c r="B65" s="15" t="s">
        <v>10</v>
      </c>
      <c r="C65" s="65">
        <f>SUM(C23+C48+C64)</f>
        <v>7000</v>
      </c>
      <c r="D65" s="65">
        <f>SUM(D23+D48+D64)</f>
        <v>27000</v>
      </c>
      <c r="E65" s="66">
        <f>SUM(E23+E48+E64)</f>
        <v>34000</v>
      </c>
      <c r="F65" s="54"/>
      <c r="G65" s="42"/>
      <c r="H65" s="55"/>
      <c r="I65" s="67">
        <f>SUM(I23+I48+I64)</f>
        <v>0</v>
      </c>
      <c r="J65" s="68">
        <f>SUM(J23+J48+J64)</f>
        <v>22221.95</v>
      </c>
      <c r="K65" s="68">
        <f>SUM(K23+K48+K64)</f>
        <v>22221.95</v>
      </c>
      <c r="L65" s="68">
        <f>SUM(L23+L48)</f>
        <v>7000</v>
      </c>
      <c r="M65" s="68">
        <f>SUM(M23+M48)</f>
        <v>4778.05</v>
      </c>
    </row>
    <row r="66" spans="2:13" ht="15" customHeight="1" x14ac:dyDescent="0.25">
      <c r="B66" s="128" t="s">
        <v>43</v>
      </c>
      <c r="C66" s="128"/>
      <c r="D66" s="128"/>
      <c r="E66" s="128"/>
      <c r="F66" s="129"/>
      <c r="G66" s="129"/>
      <c r="H66" s="129"/>
      <c r="I66" s="128"/>
      <c r="J66" s="128"/>
      <c r="K66" s="128"/>
      <c r="L66" s="128"/>
      <c r="M66" s="128"/>
    </row>
    <row r="67" spans="2:13" ht="18.75" customHeight="1" x14ac:dyDescent="0.25">
      <c r="B67" s="130"/>
      <c r="C67" s="130"/>
      <c r="D67" s="130"/>
      <c r="E67" s="130"/>
      <c r="F67" s="130"/>
      <c r="G67" s="130"/>
      <c r="H67" s="130"/>
      <c r="I67" s="130"/>
      <c r="J67" s="130"/>
      <c r="K67" s="130"/>
      <c r="L67" s="130"/>
      <c r="M67" s="130"/>
    </row>
  </sheetData>
  <mergeCells count="59">
    <mergeCell ref="B66:M67"/>
    <mergeCell ref="F29:H29"/>
    <mergeCell ref="I29:K29"/>
    <mergeCell ref="L29:M29"/>
    <mergeCell ref="I56:J56"/>
    <mergeCell ref="K56:K58"/>
    <mergeCell ref="L55:M55"/>
    <mergeCell ref="H56:H58"/>
    <mergeCell ref="F56:G56"/>
    <mergeCell ref="F55:H55"/>
    <mergeCell ref="L56:M56"/>
    <mergeCell ref="C55:E55"/>
    <mergeCell ref="C56:D56"/>
    <mergeCell ref="E56:E58"/>
    <mergeCell ref="C54:E54"/>
    <mergeCell ref="F54:H54"/>
    <mergeCell ref="I54:K54"/>
    <mergeCell ref="L54:M54"/>
    <mergeCell ref="B54:B58"/>
    <mergeCell ref="I55:K55"/>
    <mergeCell ref="I10:J10"/>
    <mergeCell ref="I30:K30"/>
    <mergeCell ref="K31:K33"/>
    <mergeCell ref="F10:G10"/>
    <mergeCell ref="K10:K12"/>
    <mergeCell ref="B28:M28"/>
    <mergeCell ref="L31:M31"/>
    <mergeCell ref="F31:G31"/>
    <mergeCell ref="H31:H33"/>
    <mergeCell ref="B8:B12"/>
    <mergeCell ref="B29:B33"/>
    <mergeCell ref="C8:E8"/>
    <mergeCell ref="E31:E33"/>
    <mergeCell ref="B1:M1"/>
    <mergeCell ref="B2:M2"/>
    <mergeCell ref="B3:M3"/>
    <mergeCell ref="B4:M4"/>
    <mergeCell ref="B5:M5"/>
    <mergeCell ref="F8:H8"/>
    <mergeCell ref="I8:K8"/>
    <mergeCell ref="L8:M8"/>
    <mergeCell ref="I31:J31"/>
    <mergeCell ref="B7:M7"/>
    <mergeCell ref="B53:M53"/>
    <mergeCell ref="B49:M51"/>
    <mergeCell ref="H10:H12"/>
    <mergeCell ref="F9:H9"/>
    <mergeCell ref="F30:H30"/>
    <mergeCell ref="I9:K9"/>
    <mergeCell ref="L30:M30"/>
    <mergeCell ref="L10:M10"/>
    <mergeCell ref="L9:M9"/>
    <mergeCell ref="C29:E29"/>
    <mergeCell ref="B24:M26"/>
    <mergeCell ref="C9:E9"/>
    <mergeCell ref="C10:D10"/>
    <mergeCell ref="E10:E12"/>
    <mergeCell ref="C30:E30"/>
    <mergeCell ref="C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 Kane</dc:creator>
  <cp:lastModifiedBy>Windows User</cp:lastModifiedBy>
  <dcterms:created xsi:type="dcterms:W3CDTF">2020-03-03T20:56:50Z</dcterms:created>
  <dcterms:modified xsi:type="dcterms:W3CDTF">2021-10-19T21:51:03Z</dcterms:modified>
</cp:coreProperties>
</file>