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ioenergy\semester 3\independent study\final report\"/>
    </mc:Choice>
  </mc:AlternateContent>
  <bookViews>
    <workbookView xWindow="0" yWindow="0" windowWidth="20490" windowHeight="8820" activeTab="1"/>
  </bookViews>
  <sheets>
    <sheet name="Extrapolation" sheetId="3" r:id="rId1"/>
    <sheet name="GSF data" sheetId="1" r:id="rId2"/>
    <sheet name="LED data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3" i="1"/>
  <c r="E2" i="1"/>
  <c r="F2" i="1" l="1"/>
  <c r="H2" i="1" s="1"/>
  <c r="G2" i="3"/>
  <c r="F2" i="3"/>
  <c r="E2" i="3"/>
  <c r="L3" i="2"/>
  <c r="C4" i="2"/>
  <c r="C17" i="2"/>
  <c r="C20" i="2"/>
  <c r="C3" i="2"/>
  <c r="C10" i="2"/>
  <c r="C21" i="2"/>
  <c r="C19" i="2"/>
  <c r="C22" i="2"/>
  <c r="C11" i="2"/>
  <c r="C16" i="2"/>
  <c r="C6" i="2"/>
  <c r="C9" i="2"/>
</calcChain>
</file>

<file path=xl/sharedStrings.xml><?xml version="1.0" encoding="utf-8"?>
<sst xmlns="http://schemas.openxmlformats.org/spreadsheetml/2006/main" count="506" uniqueCount="482">
  <si>
    <t>Davenport Hall</t>
  </si>
  <si>
    <t>Art-East Annex, Studio 2</t>
  </si>
  <si>
    <t>McKinley Health Center</t>
  </si>
  <si>
    <t>Harding Band Building</t>
  </si>
  <si>
    <t>Gym Annex</t>
  </si>
  <si>
    <t>Armory</t>
  </si>
  <si>
    <t>Foellinger Auditorium</t>
  </si>
  <si>
    <t>Agricultural Engr Sciences Bldg</t>
  </si>
  <si>
    <t>Chemistry Annex</t>
  </si>
  <si>
    <t>Ceramics Kiln House</t>
  </si>
  <si>
    <t>Noyes Laboratory of Chemistry</t>
  </si>
  <si>
    <t>Talbot Laboratory</t>
  </si>
  <si>
    <t>Ice Arena</t>
  </si>
  <si>
    <t>Engineering Hall</t>
  </si>
  <si>
    <t>Advanced Computation Bldg</t>
  </si>
  <si>
    <t>Art-East Annex, Studio 1</t>
  </si>
  <si>
    <t>Physiology Research Laboratory</t>
  </si>
  <si>
    <t>Kenney Gymnasium</t>
  </si>
  <si>
    <t>Illini Union</t>
  </si>
  <si>
    <t>Newmark Civil Engineering Building</t>
  </si>
  <si>
    <t>Harker Hall</t>
  </si>
  <si>
    <t>Altgeld Hall</t>
  </si>
  <si>
    <t>Lincoln Hall</t>
  </si>
  <si>
    <t>Aeronautical Laboratory A</t>
  </si>
  <si>
    <t>Mechanical Engineering Laboratory</t>
  </si>
  <si>
    <t>Natural History Building</t>
  </si>
  <si>
    <t>Observatory</t>
  </si>
  <si>
    <t>Materials Science and Eng Bldg</t>
  </si>
  <si>
    <t>Everitt Elec &amp; Comp Engr Lab</t>
  </si>
  <si>
    <t>Music Building</t>
  </si>
  <si>
    <t>Stock Pavilion</t>
  </si>
  <si>
    <t>Library</t>
  </si>
  <si>
    <t>Transportation Building</t>
  </si>
  <si>
    <t>Gregory Hall</t>
  </si>
  <si>
    <t>English Building</t>
  </si>
  <si>
    <t>Henry Administration Building</t>
  </si>
  <si>
    <t>Nuclear Radiation Laboratory</t>
  </si>
  <si>
    <t>Architecture Building</t>
  </si>
  <si>
    <t>Krannert Center for Performing Arts</t>
  </si>
  <si>
    <t>David Kinley Hall</t>
  </si>
  <si>
    <t>Ceramics Building</t>
  </si>
  <si>
    <t>Shelford Vivarium</t>
  </si>
  <si>
    <t>Huff Hall</t>
  </si>
  <si>
    <t>Surveying Building</t>
  </si>
  <si>
    <t>Smith Memorial Hall</t>
  </si>
  <si>
    <t>University High School</t>
  </si>
  <si>
    <t>Child Development Laboratory</t>
  </si>
  <si>
    <t>University High School Gymnasium</t>
  </si>
  <si>
    <t>Freer Hall</t>
  </si>
  <si>
    <t>Illini Hall</t>
  </si>
  <si>
    <t>Seitz Materials Research Lab</t>
  </si>
  <si>
    <t>Loomis Laboratory of Physics</t>
  </si>
  <si>
    <t>Horticulture Field Laboratory</t>
  </si>
  <si>
    <t>Mumford Hall</t>
  </si>
  <si>
    <t>Chemical &amp; Life Sciences Laboratory</t>
  </si>
  <si>
    <t>Student Services Arcade Building</t>
  </si>
  <si>
    <t>Memorial Stadium</t>
  </si>
  <si>
    <t>Agricultural Bioprocess Lab</t>
  </si>
  <si>
    <t>Inst Gov &amp; Public Affairs Bldg</t>
  </si>
  <si>
    <t>Children's Research Center</t>
  </si>
  <si>
    <t>Psychology Laboratory</t>
  </si>
  <si>
    <t>Plant Services Building-Northeast</t>
  </si>
  <si>
    <t>Snyder Hall</t>
  </si>
  <si>
    <t>Scott Hall</t>
  </si>
  <si>
    <t>Weston Hall</t>
  </si>
  <si>
    <t>Hopkins Hall</t>
  </si>
  <si>
    <t>Lundgren Hall</t>
  </si>
  <si>
    <t>Clark Hall</t>
  </si>
  <si>
    <t>Barton Hall</t>
  </si>
  <si>
    <t>Flagg Hall</t>
  </si>
  <si>
    <t>Noble Hall</t>
  </si>
  <si>
    <t>Van Doren Hall</t>
  </si>
  <si>
    <t>Taft Hall</t>
  </si>
  <si>
    <t>Alice Campbell Alumni Center</t>
  </si>
  <si>
    <t>Superconductivity Center</t>
  </si>
  <si>
    <t>C-7 Parking Structure, Student Staff</t>
  </si>
  <si>
    <t>Undergraduate Library</t>
  </si>
  <si>
    <t>President's House</t>
  </si>
  <si>
    <t>Blaisdell Hall</t>
  </si>
  <si>
    <t>Saunders Hall</t>
  </si>
  <si>
    <t>Babcock Hall</t>
  </si>
  <si>
    <t>Carr Hall</t>
  </si>
  <si>
    <t>Pennsylvania Lounge Building</t>
  </si>
  <si>
    <t>Illini Union Bookstore</t>
  </si>
  <si>
    <t>Computing Applications Building</t>
  </si>
  <si>
    <t>Natural Resources Building</t>
  </si>
  <si>
    <t>Nuclear Physics Laboratory</t>
  </si>
  <si>
    <t>Busey Hall</t>
  </si>
  <si>
    <t>Mechanical Engineering Building</t>
  </si>
  <si>
    <t>Evans Hall</t>
  </si>
  <si>
    <t>Roger Adams Laboratory</t>
  </si>
  <si>
    <t>Nuclear Engineering Laboratory</t>
  </si>
  <si>
    <t>Activities &amp; Recreation Center</t>
  </si>
  <si>
    <t>Abbott Power Plant</t>
  </si>
  <si>
    <t>FSI - Firemanship Training Facilities</t>
  </si>
  <si>
    <t>National Soybean Research Center</t>
  </si>
  <si>
    <t>Mumford House</t>
  </si>
  <si>
    <t>Levis Faculty Center</t>
  </si>
  <si>
    <t>Geological Survey Laboratory</t>
  </si>
  <si>
    <t>Coble Hall</t>
  </si>
  <si>
    <t>Turner Hall Greenhouses</t>
  </si>
  <si>
    <t>Natural Resources Garage</t>
  </si>
  <si>
    <t>Natural History Survey Greenhouse</t>
  </si>
  <si>
    <t>Student-Staff Apts-300 S Goodwin, U</t>
  </si>
  <si>
    <t>Student Staff Apts #2-Green/Goodwin</t>
  </si>
  <si>
    <t>Burrill Hall</t>
  </si>
  <si>
    <t>Illinois Simulator Lab, Beckman Inst.</t>
  </si>
  <si>
    <t>Lincoln Avenue Residence Hall</t>
  </si>
  <si>
    <t>Allen Residence Hall</t>
  </si>
  <si>
    <t>608 S Mathews, Urbana</t>
  </si>
  <si>
    <t>Dalkey Archive Press (PSSB)</t>
  </si>
  <si>
    <t>1205 1/2 W Nevada, Urbana</t>
  </si>
  <si>
    <t>1205 W Nevada, Urbana</t>
  </si>
  <si>
    <t>Coordinated Science Laboratory</t>
  </si>
  <si>
    <t>1208 W Springfield, Urbana</t>
  </si>
  <si>
    <t>1204 W Nevada, Urbana</t>
  </si>
  <si>
    <t>Civil Engineering Hydrosystems Lab</t>
  </si>
  <si>
    <t>Personnel Services Building</t>
  </si>
  <si>
    <t>Volatile Chemical Storage Bldg</t>
  </si>
  <si>
    <t>Law Building</t>
  </si>
  <si>
    <t>1201 W Nevada, Urbana</t>
  </si>
  <si>
    <t>Bevier Hall</t>
  </si>
  <si>
    <t>Wohlers Hall</t>
  </si>
  <si>
    <t>Education Building</t>
  </si>
  <si>
    <t>1401 S Maryland, Urbana</t>
  </si>
  <si>
    <t>Engineering Senior Design Lab</t>
  </si>
  <si>
    <t>Plant Services Storage Building</t>
  </si>
  <si>
    <t>Structural Warehouse</t>
  </si>
  <si>
    <t>Animal Sciences Laboratory</t>
  </si>
  <si>
    <t>State Farm Center</t>
  </si>
  <si>
    <t>Burnsides Research Laboratory</t>
  </si>
  <si>
    <t>Central Receiving Building</t>
  </si>
  <si>
    <t>Meat Science Laboratory</t>
  </si>
  <si>
    <t>Foreign Languages Building</t>
  </si>
  <si>
    <t>708 S Mathews, Urbana</t>
  </si>
  <si>
    <t>Engineering Sciences Building</t>
  </si>
  <si>
    <t>Rehabilitation Education Center</t>
  </si>
  <si>
    <t>Mailing Center-1611 S Oak, Champaign</t>
  </si>
  <si>
    <t>Illini Grove, Seward Staley</t>
  </si>
  <si>
    <t>Stu-Staff Air Conditioning Center</t>
  </si>
  <si>
    <t>Daniels Hall</t>
  </si>
  <si>
    <t>Wood Engineering Laboratory</t>
  </si>
  <si>
    <t>1208 West Nevada</t>
  </si>
  <si>
    <t>H P Gas Regulating &amp; Reducing Sta</t>
  </si>
  <si>
    <t>Entomology Laboratory</t>
  </si>
  <si>
    <t>Fred Turner Student Services Bldg</t>
  </si>
  <si>
    <t>Medical Sciences Building</t>
  </si>
  <si>
    <t>Swanlund Administration Building</t>
  </si>
  <si>
    <t>USDA Nematology Greenhouse</t>
  </si>
  <si>
    <t>1203 W Nevada, Urbana</t>
  </si>
  <si>
    <t>Optical Physics and Engineering Bldg</t>
  </si>
  <si>
    <t>Turner Hall</t>
  </si>
  <si>
    <t>Physical Plant Service Building</t>
  </si>
  <si>
    <t>1001 W Nevada, Urbana</t>
  </si>
  <si>
    <t>Garage and Car Pool</t>
  </si>
  <si>
    <t>Horticulture Field Lab Steel Bldg</t>
  </si>
  <si>
    <t>Hydrogen Liquefier Building</t>
  </si>
  <si>
    <t>Illinois Sustainable Technology Center</t>
  </si>
  <si>
    <t>1203 1/2 W Nevada, Urbana</t>
  </si>
  <si>
    <t>Atmospheric Sciences Building</t>
  </si>
  <si>
    <t>Speech and Hearing Clinic</t>
  </si>
  <si>
    <t>Digital Computer Laboratory</t>
  </si>
  <si>
    <t>Environ Health &amp; Safety Bldg</t>
  </si>
  <si>
    <t>911 S Sixth, Champaign</t>
  </si>
  <si>
    <t>909 S Sixth, Champaign</t>
  </si>
  <si>
    <t>Housing Food Stores</t>
  </si>
  <si>
    <t>School of Labor and Employment Relations</t>
  </si>
  <si>
    <t>Art and Design Building</t>
  </si>
  <si>
    <t>Krannert Art Museum</t>
  </si>
  <si>
    <t>Printing &amp; Photographic Serv Bldg</t>
  </si>
  <si>
    <t>1205 W Oregon, Urbana</t>
  </si>
  <si>
    <t>Beckman Institute</t>
  </si>
  <si>
    <t>Orchard Downs Laundry - North</t>
  </si>
  <si>
    <t>North Campus Chiller Plant</t>
  </si>
  <si>
    <t>Housing Maintenance Shop</t>
  </si>
  <si>
    <t>512 E Chalmers, Champaign</t>
  </si>
  <si>
    <t>Orchard Downs Laundry - South</t>
  </si>
  <si>
    <t>Micro and Nanotechnology Laboratory</t>
  </si>
  <si>
    <t>1207 W Oregon, Urbana</t>
  </si>
  <si>
    <t>Morrill Hall</t>
  </si>
  <si>
    <t>508 S Sixth, Champaign</t>
  </si>
  <si>
    <t>Volatile Storage Building</t>
  </si>
  <si>
    <t>205 S Goodwin, Urbana</t>
  </si>
  <si>
    <t>Orchard Downs Community Building</t>
  </si>
  <si>
    <t>912 S Fifth, Champaign</t>
  </si>
  <si>
    <t>Housing Warehouse</t>
  </si>
  <si>
    <t>University Press Building</t>
  </si>
  <si>
    <t>Plant Sciences Laboratory</t>
  </si>
  <si>
    <t>Richard T. Ubben Basketball Complex</t>
  </si>
  <si>
    <t>909 W Nevada, Urbana</t>
  </si>
  <si>
    <t>510 E Chalmers, Champaign</t>
  </si>
  <si>
    <t>408 S Goodwin, Urbana</t>
  </si>
  <si>
    <t>Dance Studio</t>
  </si>
  <si>
    <t>Waste Transfer &amp; Mat. Recovery Facility</t>
  </si>
  <si>
    <t>Wardall Hall - ISRH - Women's Bldg</t>
  </si>
  <si>
    <t>Townsend Hall - ISRH - Men's Bldg</t>
  </si>
  <si>
    <t>Lounge Building - ISRH</t>
  </si>
  <si>
    <t>Food Service Building - ISRH</t>
  </si>
  <si>
    <t>Library Air Conditioning Center</t>
  </si>
  <si>
    <t>1210 W Springfield, Urbana</t>
  </si>
  <si>
    <t>Credit Union Building, UofI Employee</t>
  </si>
  <si>
    <t>Admin Information Technology Bldg</t>
  </si>
  <si>
    <t>Driver Training Facility</t>
  </si>
  <si>
    <t>912 W Illinois, Urbana</t>
  </si>
  <si>
    <t>Clinical Skills Learning Center</t>
  </si>
  <si>
    <t>Physics Research Lab Storage Bldg</t>
  </si>
  <si>
    <t>Water Survey Research Center Grounds</t>
  </si>
  <si>
    <t>FSI - Fire Station</t>
  </si>
  <si>
    <t>Sherman Hall - Single Grad Housing</t>
  </si>
  <si>
    <t>Veterinary Teaching Hospital</t>
  </si>
  <si>
    <t>FSI - Classroom/Off</t>
  </si>
  <si>
    <t>Trelease Hall - FARH - Women's Bldg</t>
  </si>
  <si>
    <t>Oglesby Hall - FARH - Men's Bldg</t>
  </si>
  <si>
    <t>Food Service Building - FARH</t>
  </si>
  <si>
    <t>Physical Plant Storage Building "A"</t>
  </si>
  <si>
    <t>Astronomy Building</t>
  </si>
  <si>
    <t>Driver Training Site Storage Bldg</t>
  </si>
  <si>
    <t>Play Field Service Building</t>
  </si>
  <si>
    <t>Track Stadium</t>
  </si>
  <si>
    <t>Clay Hydrology Laboratory</t>
  </si>
  <si>
    <t>Building Research Council Building</t>
  </si>
  <si>
    <t>Biological Control Laboratory</t>
  </si>
  <si>
    <t>Natural History Survey Storage B #4</t>
  </si>
  <si>
    <t>Natural History Survey Storage B #3</t>
  </si>
  <si>
    <t>Natural History Survey Storage B #2</t>
  </si>
  <si>
    <t>Natural History Survey Storage B #1</t>
  </si>
  <si>
    <t>Building Research Council Laboratory</t>
  </si>
  <si>
    <t>Shop and Equipment Building</t>
  </si>
  <si>
    <t>Illinois Field</t>
  </si>
  <si>
    <t>Engineering Senior Design Lab Annex</t>
  </si>
  <si>
    <t>Natural Resource Studies Annex</t>
  </si>
  <si>
    <t>Public Safety Building</t>
  </si>
  <si>
    <t>Grainger Engineering Library</t>
  </si>
  <si>
    <t>Natural History Survey Storage B #5</t>
  </si>
  <si>
    <t>Agriculture Services Building</t>
  </si>
  <si>
    <t>South Studio 2 (Sculpture Building)</t>
  </si>
  <si>
    <t>South Studio 1 (Art Studio)</t>
  </si>
  <si>
    <t>Agriculture Services Warehouse</t>
  </si>
  <si>
    <t>Anthropology Storage Building</t>
  </si>
  <si>
    <t>Library and Information Science Bldg</t>
  </si>
  <si>
    <t>Madigan Laboratory, Edward R</t>
  </si>
  <si>
    <t>Paleobotanical Building</t>
  </si>
  <si>
    <t>South Studio 3 (Glass Sculpture Building</t>
  </si>
  <si>
    <t>Temple Hoyne Buell Hall</t>
  </si>
  <si>
    <t>Vet Med Feed Storage Building</t>
  </si>
  <si>
    <t>Telecommunications Node #1</t>
  </si>
  <si>
    <t>Building Research Laboratory</t>
  </si>
  <si>
    <t>Motorcycle Safety Office</t>
  </si>
  <si>
    <t>Vet Med Basic Sciences Building</t>
  </si>
  <si>
    <t>Veterinary Medicine Chiller Plant</t>
  </si>
  <si>
    <t>Japan House</t>
  </si>
  <si>
    <t>1004 S Fourth, C-Police Training Ins</t>
  </si>
  <si>
    <t>Atkins Tennis Center</t>
  </si>
  <si>
    <t>510 E Daniel, Champaign</t>
  </si>
  <si>
    <t>Campus Recreation Center - East</t>
  </si>
  <si>
    <t>907 1/2 W Nevada, Urbana</t>
  </si>
  <si>
    <t>South Studio 4 (Ceramics Facility)</t>
  </si>
  <si>
    <t>901 W Oregon, Urbana</t>
  </si>
  <si>
    <t>International Studies Building</t>
  </si>
  <si>
    <t>South Studio 5 (Graduate Photography)</t>
  </si>
  <si>
    <t>South Studio 7 (General Arts Building)</t>
  </si>
  <si>
    <t>Special Materials Storage Facility</t>
  </si>
  <si>
    <t>Spurlock Museum</t>
  </si>
  <si>
    <t>HARTLEY GARDENS (NONE)</t>
  </si>
  <si>
    <t>South Studio 6 (Graduate Painting Fac.)</t>
  </si>
  <si>
    <t>Campbell Hall</t>
  </si>
  <si>
    <t>ACES Library, Info. &amp; Alumni Center</t>
  </si>
  <si>
    <t>Admissions and Records Building</t>
  </si>
  <si>
    <t>Bielfeldt Athletic Administration Bl</t>
  </si>
  <si>
    <t>Bruce D. Nesbitt African American Cultural Center</t>
  </si>
  <si>
    <t>Irwin Academic Service Center</t>
  </si>
  <si>
    <t>Orchard Downs Sewage Lift Station</t>
  </si>
  <si>
    <t>Fuel Oil Storage Tanks</t>
  </si>
  <si>
    <t>Irwin Indoor Football Facility</t>
  </si>
  <si>
    <t>Electrical and Computer Engineering</t>
  </si>
  <si>
    <t>909 W Oregon, Urbana</t>
  </si>
  <si>
    <t>Richmond Studio</t>
  </si>
  <si>
    <t>WILL TV Tower</t>
  </si>
  <si>
    <t>Fire Sub Station</t>
  </si>
  <si>
    <t>F-29 Parking Deck</t>
  </si>
  <si>
    <t>EICHELBERGER FIELD (NONE)</t>
  </si>
  <si>
    <t>Siebel Center for Computer Science</t>
  </si>
  <si>
    <t>Nat Center for Supercomp Appl</t>
  </si>
  <si>
    <t>1206 W. Nevada</t>
  </si>
  <si>
    <t>Orchard Downs Apartments</t>
  </si>
  <si>
    <t>Feed Storage Plant</t>
  </si>
  <si>
    <t>Concrete Block Feed Storage</t>
  </si>
  <si>
    <t>Scale House</t>
  </si>
  <si>
    <t>Agronomy South Farms Lab</t>
  </si>
  <si>
    <t>Animal Sci Shop &amp; Stor-Horse Farm</t>
  </si>
  <si>
    <t>Pole Frame Horse Barn</t>
  </si>
  <si>
    <t>Animal Science K40 Facility</t>
  </si>
  <si>
    <t>Animal Sci Farm Equipment Stor Unit</t>
  </si>
  <si>
    <t>Animal Sci Isolation Unit</t>
  </si>
  <si>
    <t>Equine Research Barn</t>
  </si>
  <si>
    <t>Pesticide Storage</t>
  </si>
  <si>
    <t>Machinery Storage Bldg-Agron Farm</t>
  </si>
  <si>
    <t>Machinery &amp; Equip Stor Shed - Agron</t>
  </si>
  <si>
    <t>Agronomy Department Barn</t>
  </si>
  <si>
    <t>Agronomy Seed House</t>
  </si>
  <si>
    <t>Agronomy Drying Shed</t>
  </si>
  <si>
    <t>Sheet Metal Barn</t>
  </si>
  <si>
    <t>Sheet Metal Barn - USDA</t>
  </si>
  <si>
    <t>Sheet Metal Barn - SSSS - Agronomy</t>
  </si>
  <si>
    <t>Sheet Metal Barn - Weed Lab - USDA</t>
  </si>
  <si>
    <t>Sheet Metal Barn - Agronomy</t>
  </si>
  <si>
    <t>Rain Drop Tower Building - Agronomy</t>
  </si>
  <si>
    <t>Grain Drying Building - Agronomy</t>
  </si>
  <si>
    <t>USDA Growth Chamber Building</t>
  </si>
  <si>
    <t>Machine Storage Building</t>
  </si>
  <si>
    <t>Dairy Experimental Round Barns</t>
  </si>
  <si>
    <t>1101 West St Mary's Road, U</t>
  </si>
  <si>
    <t>New Calf Barn - Round Barns</t>
  </si>
  <si>
    <t>Brick Garage Lab - Round Barns</t>
  </si>
  <si>
    <t>Food Stor Shed-Hort Field Lab</t>
  </si>
  <si>
    <t>Grounds Storage Barn</t>
  </si>
  <si>
    <t>Pollinatarium</t>
  </si>
  <si>
    <t>Horticulture Field Research Lab</t>
  </si>
  <si>
    <t>Woody Ornamentals Greenhouse</t>
  </si>
  <si>
    <t>Animal Research Barn-Physl Res Lab</t>
  </si>
  <si>
    <t>Animal Genetics Pole Barn Storage</t>
  </si>
  <si>
    <t>Physiology Res Lab-Garage West</t>
  </si>
  <si>
    <t>Moorman Res Farm-Physiology Barn 2</t>
  </si>
  <si>
    <t>Moorman Res Farm-Physiology Barn 1</t>
  </si>
  <si>
    <t>Imported Swine Research Laboratory</t>
  </si>
  <si>
    <t>Machine Shed-Lincoln Ave Dairy</t>
  </si>
  <si>
    <t>New Calf Barn-Lincoln Ave Dairy</t>
  </si>
  <si>
    <t>New Bull Barn-Lincoln Ave Dairy</t>
  </si>
  <si>
    <t>Dairy Herdsman's Cottage-L Ave Dairy</t>
  </si>
  <si>
    <t>South Barn and Calf House-LAD</t>
  </si>
  <si>
    <t>North Barn and Milk House-LAD</t>
  </si>
  <si>
    <t>Loafing Barn-Dairy Cat Mech Ctr-LAD</t>
  </si>
  <si>
    <t>Shop and Storage Building-LAD</t>
  </si>
  <si>
    <t>"T" Loafing Barn-Lincoln Ave Dairy</t>
  </si>
  <si>
    <t>Agronomy Field Laboratory-USDA</t>
  </si>
  <si>
    <t>Milking Parlor-Lincoln Ave Dairy</t>
  </si>
  <si>
    <t>Food Science Dry Processing Lab</t>
  </si>
  <si>
    <t>Feed Mixing Barn-Lincoln Ave Dairy</t>
  </si>
  <si>
    <t>Dairy Free Stall Barn-LAD</t>
  </si>
  <si>
    <t>Free Stall Barn-Lincoln Ave Dairy</t>
  </si>
  <si>
    <t>Soybean Research - Agronomy Farm</t>
  </si>
  <si>
    <t>Dry Cow Free - Stall Barn</t>
  </si>
  <si>
    <t>Heifer Shed - Lincoln Avenue Dairy</t>
  </si>
  <si>
    <t>Solids Separation Unit - LAD</t>
  </si>
  <si>
    <t>Free Stall Pole Building - LAD</t>
  </si>
  <si>
    <t>Supervisor's Residence - Beef</t>
  </si>
  <si>
    <t>Acid Rain Field Building</t>
  </si>
  <si>
    <t>Agricultural/PPFM Warehouse Stor A</t>
  </si>
  <si>
    <t>Engineering Warehouse Stor B</t>
  </si>
  <si>
    <t>Engineering Warehouse Stor C</t>
  </si>
  <si>
    <t>Electrical Eng Stor Bldg</t>
  </si>
  <si>
    <t>Implement Storage Bldg-LAD</t>
  </si>
  <si>
    <t>Feed Loading-Lincoln Ave Dairy</t>
  </si>
  <si>
    <t>Large Heifer Rearing-LAD</t>
  </si>
  <si>
    <t>Small Heifer Rearing-LAD</t>
  </si>
  <si>
    <t>Water Survey Warehouse</t>
  </si>
  <si>
    <t>Metal Storage Building</t>
  </si>
  <si>
    <t>Core Storage Building</t>
  </si>
  <si>
    <t>O&amp;M Storage Building</t>
  </si>
  <si>
    <t>Agriculture Storage Building</t>
  </si>
  <si>
    <t>Commodities Storage Building</t>
  </si>
  <si>
    <t>Pest Management Laboratory</t>
  </si>
  <si>
    <t>Horse Receiving Barn</t>
  </si>
  <si>
    <t>Early Child Development Lab</t>
  </si>
  <si>
    <t>Forbes Natural History Building</t>
  </si>
  <si>
    <t>PLAYFIELD FACILITY</t>
  </si>
  <si>
    <t>Illini Union Warehouse #2</t>
  </si>
  <si>
    <t>Institute for Genomic Biology</t>
  </si>
  <si>
    <t>Dairy Free Stall Barn</t>
  </si>
  <si>
    <t>Aerodynamics Research Laboratory</t>
  </si>
  <si>
    <t>North Campus Parking Deck</t>
  </si>
  <si>
    <t>Enterprise Works @ Illinois</t>
  </si>
  <si>
    <t>Oak Street Library Facility</t>
  </si>
  <si>
    <t>Water Survey Research Center #1</t>
  </si>
  <si>
    <t>Water Survey Research Center #2</t>
  </si>
  <si>
    <t>Water Survey Research Center #3</t>
  </si>
  <si>
    <t>Water Survey Research Center #4</t>
  </si>
  <si>
    <t>Water Survey Research Center #5</t>
  </si>
  <si>
    <t>Water Survey Research Center #6</t>
  </si>
  <si>
    <t>Water Survey Research Center #7</t>
  </si>
  <si>
    <t>Water Survey Research Center #8</t>
  </si>
  <si>
    <t>Water Survey Research Center #9</t>
  </si>
  <si>
    <t>1108 W. Stoughton</t>
  </si>
  <si>
    <t>Christopher Hall</t>
  </si>
  <si>
    <t>C-10 Parking Structure</t>
  </si>
  <si>
    <t>Water Survey Shop &amp; Equip. Bldg #11</t>
  </si>
  <si>
    <t>Asian American House</t>
  </si>
  <si>
    <t>Exposure Reductn Hsng Unit Trailer A</t>
  </si>
  <si>
    <t>Exposure Reductn Hsng Unit Trailer B</t>
  </si>
  <si>
    <t>FSI - Hazmat Storage Building</t>
  </si>
  <si>
    <t>FSI - Storage Building</t>
  </si>
  <si>
    <t>FSI - Fire Apparatus Storage Building</t>
  </si>
  <si>
    <t>FSI - Two Story Burn Building</t>
  </si>
  <si>
    <t>FSI - Residential Burn Building</t>
  </si>
  <si>
    <t>FSI - Filter House</t>
  </si>
  <si>
    <t>FSI - South Storage Building</t>
  </si>
  <si>
    <t>FSI - Arson Training Laboratory A</t>
  </si>
  <si>
    <t>FSI - Arson Training Laboratory B</t>
  </si>
  <si>
    <t>FSI - Arson Training Laboratory C</t>
  </si>
  <si>
    <t>FSI - Arson Training Laboratory D</t>
  </si>
  <si>
    <t>Indoor Golf Facility</t>
  </si>
  <si>
    <t>Business Instructional Facility</t>
  </si>
  <si>
    <t>Engineering Student Project Laboratory</t>
  </si>
  <si>
    <t>Conference Center</t>
  </si>
  <si>
    <t>Ashton Woods Apartments Office</t>
  </si>
  <si>
    <t>Ashton Woods Apartments</t>
  </si>
  <si>
    <t>Shelford Vivarium Greenhouse</t>
  </si>
  <si>
    <t>Integrated Bioprocessing Laboratory</t>
  </si>
  <si>
    <t>National Petascale Computing Facility</t>
  </si>
  <si>
    <t>Ikenberry Dining Hall</t>
  </si>
  <si>
    <t>Timothy J. Nugent Hall</t>
  </si>
  <si>
    <t>Ikenberry Commons-Wassaja Hall</t>
  </si>
  <si>
    <t>Bousfield Hall</t>
  </si>
  <si>
    <t>FSI - Learning Resource Research Center</t>
  </si>
  <si>
    <t>MCFARLAND CARILLON</t>
  </si>
  <si>
    <t>Robert A. Evers Laboratory</t>
  </si>
  <si>
    <t>EICHELBERGER FIELD - CONCESSIONS</t>
  </si>
  <si>
    <t>EICHELBERGER FIELD - LOCKER ROOM</t>
  </si>
  <si>
    <t>Illinois Field-Concessions</t>
  </si>
  <si>
    <t>Illinois Field-Locker Room</t>
  </si>
  <si>
    <t>Littelfuse Generator Building</t>
  </si>
  <si>
    <t>Center for Wounded Veterans in Higher Education</t>
  </si>
  <si>
    <t>Grounds Shed</t>
  </si>
  <si>
    <t>CHEM LIFE SCIENCE CHILLER PLANT</t>
  </si>
  <si>
    <t>DISTRIBUTION CENTER #10 (MAINT)</t>
  </si>
  <si>
    <t>MAIN CAMPUS SUBSTATION (LOC W. OF REHAB)</t>
  </si>
  <si>
    <t>SOUTHEAST CAMPUS SUBSTATION (E. MEATSCI)</t>
  </si>
  <si>
    <t>DIST CENTER #11 ADJACENT TO VET MED CHLR</t>
  </si>
  <si>
    <t>Oak Street Chiller Plant</t>
  </si>
  <si>
    <t>VERIZON CELL SITE</t>
  </si>
  <si>
    <t>TES Pump House</t>
  </si>
  <si>
    <t>GSF</t>
  </si>
  <si>
    <t>Building Name</t>
  </si>
  <si>
    <t>Gross Square Footage</t>
  </si>
  <si>
    <t>Buidling ID</t>
  </si>
  <si>
    <t>BUILDING NAME</t>
  </si>
  <si>
    <t>Bld Number</t>
  </si>
  <si>
    <t>total LED exit lights</t>
  </si>
  <si>
    <t># OF EXIT LIGHTS REPLACED W LED KIT</t>
  </si>
  <si>
    <t xml:space="preserve"># OF BATTERY BACK-UP EXIT LIGHTS </t>
  </si>
  <si>
    <t># OF AC ONLY EXIT LIGHTS</t>
  </si>
  <si>
    <t>added Exit Lights</t>
  </si>
  <si>
    <t>DATE BLD WAS COMPLETED</t>
  </si>
  <si>
    <t>NSRC</t>
  </si>
  <si>
    <t>Henry Administration</t>
  </si>
  <si>
    <t>PPSB</t>
  </si>
  <si>
    <t>Water Survey</t>
  </si>
  <si>
    <t>Beckman</t>
  </si>
  <si>
    <t>Madigan Lab</t>
  </si>
  <si>
    <t>ACB</t>
  </si>
  <si>
    <t>Publlic Safety</t>
  </si>
  <si>
    <t>ISTC</t>
  </si>
  <si>
    <t>MEL</t>
  </si>
  <si>
    <t>Grainger Library</t>
  </si>
  <si>
    <t>Animal Science</t>
  </si>
  <si>
    <t>Roger Adams Lab</t>
  </si>
  <si>
    <t>Engineering Science</t>
  </si>
  <si>
    <t xml:space="preserve">Turner </t>
  </si>
  <si>
    <t xml:space="preserve"> Main Library</t>
  </si>
  <si>
    <t>Chem-Life</t>
  </si>
  <si>
    <t>Education Bld</t>
  </si>
  <si>
    <t>Average GSF</t>
  </si>
  <si>
    <t>Avg GSF (for these buildings)</t>
  </si>
  <si>
    <t>Avg # of LED per building</t>
  </si>
  <si>
    <t>CAMPUS EXIT LIGHTING REPLACED  WITH LED EXIT LIGHTING (for FY14 and FY15)</t>
  </si>
  <si>
    <t xml:space="preserve">Avg # LEDs per GSF </t>
  </si>
  <si>
    <t>Average GSF for all buildings</t>
  </si>
  <si>
    <t>Total # of buildings/sites</t>
  </si>
  <si>
    <t>Avg. Cost for replacing one LED</t>
  </si>
  <si>
    <t>Avg. # of LEDs per building</t>
  </si>
  <si>
    <t>Avg. cost for one building</t>
  </si>
  <si>
    <t>Assumptions:</t>
  </si>
  <si>
    <t>number of fixtures are uniform for all the buildings across the campus</t>
  </si>
  <si>
    <t>The average cost of replacing one LED fixture is $198.</t>
  </si>
  <si>
    <t>Cost for all the buildings</t>
  </si>
  <si>
    <t>Average number of LEDs per GSF obtained using only the buildings completed in FY14 and FY15.</t>
  </si>
  <si>
    <t>Average number of LED fixtures obtained using only data from FY14 and FY15.</t>
  </si>
  <si>
    <t>Anticipated # of LEDs</t>
  </si>
  <si>
    <t>Anticipated Total LEDs</t>
  </si>
  <si>
    <t>Ave cost per LED</t>
  </si>
  <si>
    <t>Anticipated Total Cost</t>
  </si>
  <si>
    <t>Round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</si>
</sst>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5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4" fontId="0" fillId="0" borderId="1" xfId="1" applyNumberFormat="1" applyFont="1" applyBorder="1"/>
    <xf numFmtId="1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4" fontId="0" fillId="0" borderId="1" xfId="2" applyFont="1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4" fontId="0" fillId="2" borderId="1" xfId="2" applyFont="1" applyFill="1" applyBorder="1" applyAlignment="1">
      <alignment wrapText="1"/>
    </xf>
    <xf numFmtId="165" fontId="0" fillId="2" borderId="1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6" fontId="2" fillId="2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1" xfId="1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"/>
    </sheetView>
  </sheetViews>
  <sheetFormatPr defaultRowHeight="15" x14ac:dyDescent="0.25"/>
  <cols>
    <col min="1" max="1" width="15.28515625" style="3" bestFit="1" customWidth="1"/>
    <col min="2" max="2" width="18.140625" style="3" bestFit="1" customWidth="1"/>
    <col min="3" max="3" width="14.140625" style="3" customWidth="1"/>
    <col min="4" max="4" width="17.28515625" style="3" customWidth="1"/>
    <col min="5" max="5" width="15.85546875" style="3" customWidth="1"/>
    <col min="6" max="6" width="12.140625" style="3" customWidth="1"/>
    <col min="7" max="7" width="13.7109375" style="3" bestFit="1" customWidth="1"/>
    <col min="8" max="16384" width="9.140625" style="3"/>
  </cols>
  <sheetData>
    <row r="1" spans="1:10" s="18" customFormat="1" ht="45" x14ac:dyDescent="0.25">
      <c r="A1" s="2" t="s">
        <v>466</v>
      </c>
      <c r="B1" s="8" t="s">
        <v>465</v>
      </c>
      <c r="C1" s="18" t="s">
        <v>467</v>
      </c>
      <c r="D1" s="18" t="s">
        <v>468</v>
      </c>
      <c r="E1" s="18" t="s">
        <v>469</v>
      </c>
      <c r="F1" s="18" t="s">
        <v>470</v>
      </c>
      <c r="G1" s="18" t="s">
        <v>474</v>
      </c>
    </row>
    <row r="2" spans="1:10" x14ac:dyDescent="0.25">
      <c r="A2" s="5">
        <v>45190</v>
      </c>
      <c r="B2" s="9">
        <v>3.3015451472718496E-4</v>
      </c>
      <c r="C2" s="3">
        <v>452</v>
      </c>
      <c r="D2" s="19">
        <v>198</v>
      </c>
      <c r="E2" s="3">
        <f>A2*B2</f>
        <v>14.919682520521489</v>
      </c>
      <c r="F2" s="20">
        <f>D2*E2</f>
        <v>2954.0971390632549</v>
      </c>
      <c r="G2" s="20">
        <f>F2*C2</f>
        <v>1335251.9068565911</v>
      </c>
    </row>
    <row r="5" spans="1:10" s="18" customFormat="1" x14ac:dyDescent="0.25">
      <c r="A5" s="2" t="s">
        <v>471</v>
      </c>
    </row>
    <row r="6" spans="1:10" x14ac:dyDescent="0.25">
      <c r="A6" s="2">
        <v>1</v>
      </c>
      <c r="B6" s="21" t="s">
        <v>472</v>
      </c>
      <c r="C6" s="22"/>
      <c r="D6" s="22"/>
      <c r="E6" s="22"/>
      <c r="F6" s="22"/>
      <c r="G6" s="22"/>
      <c r="H6" s="22"/>
      <c r="I6" s="22"/>
      <c r="J6" s="23"/>
    </row>
    <row r="7" spans="1:10" x14ac:dyDescent="0.25">
      <c r="A7" s="2">
        <v>2</v>
      </c>
      <c r="B7" s="21" t="s">
        <v>473</v>
      </c>
      <c r="C7" s="22"/>
      <c r="D7" s="22"/>
      <c r="E7" s="22"/>
      <c r="F7" s="22"/>
      <c r="G7" s="22"/>
      <c r="H7" s="22"/>
      <c r="I7" s="22"/>
      <c r="J7" s="23"/>
    </row>
    <row r="8" spans="1:10" x14ac:dyDescent="0.25">
      <c r="A8" s="2">
        <v>3</v>
      </c>
      <c r="B8" s="21" t="s">
        <v>475</v>
      </c>
      <c r="C8" s="22"/>
      <c r="D8" s="22"/>
      <c r="E8" s="22"/>
      <c r="F8" s="22"/>
      <c r="G8" s="22"/>
      <c r="H8" s="22"/>
      <c r="I8" s="22"/>
      <c r="J8" s="23"/>
    </row>
    <row r="9" spans="1:10" x14ac:dyDescent="0.25">
      <c r="A9" s="2">
        <v>4</v>
      </c>
      <c r="B9" s="24" t="s">
        <v>476</v>
      </c>
      <c r="C9" s="25"/>
      <c r="D9" s="25"/>
      <c r="E9" s="25"/>
      <c r="F9" s="25"/>
      <c r="G9" s="25"/>
      <c r="H9" s="25"/>
      <c r="I9" s="25"/>
      <c r="J9" s="26"/>
    </row>
  </sheetData>
  <mergeCells count="4">
    <mergeCell ref="B6:J6"/>
    <mergeCell ref="B7:J7"/>
    <mergeCell ref="B8:J8"/>
    <mergeCell ref="B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3"/>
  <sheetViews>
    <sheetView tabSelected="1" workbookViewId="0">
      <selection activeCell="E2" sqref="E2"/>
    </sheetView>
  </sheetViews>
  <sheetFormatPr defaultRowHeight="15" x14ac:dyDescent="0.25"/>
  <cols>
    <col min="1" max="1" width="10.5703125" style="16" bestFit="1" customWidth="1"/>
    <col min="2" max="2" width="46.42578125" style="16" bestFit="1" customWidth="1"/>
    <col min="3" max="3" width="21.85546875" style="17" bestFit="1" customWidth="1"/>
    <col min="4" max="4" width="12.140625" style="4" bestFit="1" customWidth="1"/>
    <col min="5" max="5" width="19.7109375" style="4" bestFit="1" customWidth="1"/>
    <col min="6" max="6" width="20.85546875" style="4" bestFit="1" customWidth="1"/>
    <col min="7" max="7" width="15.5703125" style="4" bestFit="1" customWidth="1"/>
    <col min="8" max="8" width="20.7109375" style="4" bestFit="1" customWidth="1"/>
    <col min="9" max="16384" width="9.140625" style="4"/>
  </cols>
  <sheetData>
    <row r="1" spans="1:8" s="1" customFormat="1" x14ac:dyDescent="0.25">
      <c r="A1" s="13" t="s">
        <v>434</v>
      </c>
      <c r="B1" s="13" t="s">
        <v>432</v>
      </c>
      <c r="C1" s="14" t="s">
        <v>433</v>
      </c>
      <c r="D1" s="1" t="s">
        <v>461</v>
      </c>
      <c r="E1" s="1" t="s">
        <v>477</v>
      </c>
      <c r="F1" s="30" t="s">
        <v>478</v>
      </c>
      <c r="G1" s="30" t="s">
        <v>479</v>
      </c>
      <c r="H1" s="30" t="s">
        <v>480</v>
      </c>
    </row>
    <row r="2" spans="1:8" x14ac:dyDescent="0.25">
      <c r="A2" s="15">
        <v>1</v>
      </c>
      <c r="B2" s="16" t="s">
        <v>0</v>
      </c>
      <c r="C2" s="17">
        <v>110942.71</v>
      </c>
      <c r="D2" s="4">
        <v>45190</v>
      </c>
      <c r="E2" s="39">
        <f>C2*'LED data'!L$3</f>
        <v>36.62823658256881</v>
      </c>
      <c r="F2" s="31">
        <f>SUM(E2:E453)</f>
        <v>6743.661592038864</v>
      </c>
      <c r="G2" s="32">
        <v>198</v>
      </c>
      <c r="H2" s="33">
        <f>G2*F2</f>
        <v>1335244.9952236952</v>
      </c>
    </row>
    <row r="3" spans="1:8" ht="15.75" thickBot="1" x14ac:dyDescent="0.3">
      <c r="A3" s="15">
        <v>2</v>
      </c>
      <c r="B3" s="16" t="s">
        <v>1</v>
      </c>
      <c r="C3" s="17">
        <v>12182.25</v>
      </c>
      <c r="E3" s="39">
        <f>C3*'LED data'!L$3</f>
        <v>4.0220248370352492</v>
      </c>
      <c r="H3" s="34"/>
    </row>
    <row r="4" spans="1:8" x14ac:dyDescent="0.25">
      <c r="A4" s="15">
        <v>3</v>
      </c>
      <c r="B4" s="16" t="s">
        <v>2</v>
      </c>
      <c r="C4" s="17">
        <v>84225.17</v>
      </c>
      <c r="E4" s="39">
        <f>C4*'LED data'!L$3</f>
        <v>27.807320129164655</v>
      </c>
      <c r="G4" s="35"/>
      <c r="H4" s="36" t="s">
        <v>481</v>
      </c>
    </row>
    <row r="5" spans="1:8" ht="15.75" thickBot="1" x14ac:dyDescent="0.3">
      <c r="A5" s="15">
        <v>4</v>
      </c>
      <c r="B5" s="16" t="s">
        <v>3</v>
      </c>
      <c r="C5" s="17">
        <v>27839.919999999998</v>
      </c>
      <c r="E5" s="39">
        <f>C5*'LED data'!L$3</f>
        <v>9.1914752776436508</v>
      </c>
      <c r="G5" s="35"/>
      <c r="H5" s="37">
        <v>1500000</v>
      </c>
    </row>
    <row r="6" spans="1:8" x14ac:dyDescent="0.25">
      <c r="A6" s="15">
        <v>5</v>
      </c>
      <c r="B6" s="16" t="s">
        <v>4</v>
      </c>
      <c r="C6" s="17">
        <v>28078.16</v>
      </c>
      <c r="E6" s="39">
        <f>C6*'LED data'!L$3</f>
        <v>9.2701312892322552</v>
      </c>
      <c r="H6" s="38"/>
    </row>
    <row r="7" spans="1:8" x14ac:dyDescent="0.25">
      <c r="A7" s="15">
        <v>6</v>
      </c>
      <c r="B7" s="16" t="s">
        <v>5</v>
      </c>
      <c r="C7" s="17">
        <v>258510.39</v>
      </c>
      <c r="E7" s="39">
        <f>C7*'LED data'!L$3</f>
        <v>85.348372362385334</v>
      </c>
    </row>
    <row r="8" spans="1:8" x14ac:dyDescent="0.25">
      <c r="A8" s="15">
        <v>7</v>
      </c>
      <c r="B8" s="16" t="s">
        <v>6</v>
      </c>
      <c r="C8" s="17">
        <v>51765.43</v>
      </c>
      <c r="E8" s="39">
        <f>C8*'LED data'!L$3</f>
        <v>17.090590421294063</v>
      </c>
    </row>
    <row r="9" spans="1:8" x14ac:dyDescent="0.25">
      <c r="A9" s="15">
        <v>8</v>
      </c>
      <c r="B9" s="16" t="s">
        <v>7</v>
      </c>
      <c r="C9" s="17">
        <v>106018.58</v>
      </c>
      <c r="E9" s="39">
        <f>C9*'LED data'!L$3</f>
        <v>35.002512831965234</v>
      </c>
    </row>
    <row r="10" spans="1:8" x14ac:dyDescent="0.25">
      <c r="A10" s="15">
        <v>10</v>
      </c>
      <c r="B10" s="16" t="s">
        <v>8</v>
      </c>
      <c r="C10" s="17">
        <v>42466.19</v>
      </c>
      <c r="E10" s="39">
        <f>C10*'LED data'!L$3</f>
        <v>14.020404351762435</v>
      </c>
    </row>
    <row r="11" spans="1:8" x14ac:dyDescent="0.25">
      <c r="A11" s="15">
        <v>11</v>
      </c>
      <c r="B11" s="16" t="s">
        <v>9</v>
      </c>
      <c r="C11" s="17">
        <v>15696.57</v>
      </c>
      <c r="E11" s="39">
        <f>C11*'LED data'!L$3</f>
        <v>5.1822934512312893</v>
      </c>
    </row>
    <row r="12" spans="1:8" x14ac:dyDescent="0.25">
      <c r="A12" s="15">
        <v>12</v>
      </c>
      <c r="B12" s="16" t="s">
        <v>10</v>
      </c>
      <c r="C12" s="17">
        <v>184710.82</v>
      </c>
      <c r="E12" s="39">
        <f>C12*'LED data'!L$3</f>
        <v>60.983111141960414</v>
      </c>
    </row>
    <row r="13" spans="1:8" x14ac:dyDescent="0.25">
      <c r="A13" s="15">
        <v>13</v>
      </c>
      <c r="B13" s="16" t="s">
        <v>11</v>
      </c>
      <c r="C13" s="17">
        <v>110528.92</v>
      </c>
      <c r="E13" s="39">
        <f>C13*'LED data'!L$3</f>
        <v>36.491621945919846</v>
      </c>
    </row>
    <row r="14" spans="1:8" x14ac:dyDescent="0.25">
      <c r="A14" s="15">
        <v>14</v>
      </c>
      <c r="B14" s="16" t="s">
        <v>12</v>
      </c>
      <c r="C14" s="17">
        <v>51675.57</v>
      </c>
      <c r="E14" s="39">
        <f>C14*'LED data'!L$3</f>
        <v>17.060922736600677</v>
      </c>
    </row>
    <row r="15" spans="1:8" x14ac:dyDescent="0.25">
      <c r="A15" s="15">
        <v>15</v>
      </c>
      <c r="B15" s="16" t="s">
        <v>13</v>
      </c>
      <c r="C15" s="17">
        <v>93188.56</v>
      </c>
      <c r="E15" s="39">
        <f>C15*'LED data'!L$3</f>
        <v>30.766623804925157</v>
      </c>
    </row>
    <row r="16" spans="1:8" x14ac:dyDescent="0.25">
      <c r="A16" s="15">
        <v>17</v>
      </c>
      <c r="B16" s="16" t="s">
        <v>14</v>
      </c>
      <c r="C16" s="17">
        <v>45345.67</v>
      </c>
      <c r="E16" s="39">
        <f>C16*'LED data'!L$3</f>
        <v>14.971077673829068</v>
      </c>
    </row>
    <row r="17" spans="1:5" x14ac:dyDescent="0.25">
      <c r="A17" s="15">
        <v>18</v>
      </c>
      <c r="B17" s="16" t="s">
        <v>15</v>
      </c>
      <c r="C17" s="17">
        <v>47540.82</v>
      </c>
      <c r="E17" s="39">
        <f>C17*'LED data'!L$3</f>
        <v>15.695816356832449</v>
      </c>
    </row>
    <row r="18" spans="1:5" x14ac:dyDescent="0.25">
      <c r="A18" s="15">
        <v>20</v>
      </c>
      <c r="B18" s="16" t="s">
        <v>16</v>
      </c>
      <c r="C18" s="17">
        <v>4864.72</v>
      </c>
      <c r="E18" s="39">
        <f>C18*'LED data'!L$3</f>
        <v>1.6061092708836313</v>
      </c>
    </row>
    <row r="19" spans="1:5" x14ac:dyDescent="0.25">
      <c r="A19" s="15">
        <v>21</v>
      </c>
      <c r="B19" s="16" t="s">
        <v>17</v>
      </c>
      <c r="C19" s="17">
        <v>49507.39</v>
      </c>
      <c r="E19" s="39">
        <f>C19*'LED data'!L$3</f>
        <v>16.345088320859489</v>
      </c>
    </row>
    <row r="20" spans="1:5" x14ac:dyDescent="0.25">
      <c r="A20" s="15">
        <v>23</v>
      </c>
      <c r="B20" s="16" t="s">
        <v>18</v>
      </c>
      <c r="C20" s="17">
        <v>305130.40000000002</v>
      </c>
      <c r="E20" s="39">
        <f>C20*'LED data'!L$3</f>
        <v>100.74017914051184</v>
      </c>
    </row>
    <row r="21" spans="1:5" x14ac:dyDescent="0.25">
      <c r="A21" s="15">
        <v>24</v>
      </c>
      <c r="B21" s="16" t="s">
        <v>19</v>
      </c>
      <c r="C21" s="17">
        <v>208958.94</v>
      </c>
      <c r="E21" s="39">
        <f>C21*'LED data'!L$3</f>
        <v>68.988737433606957</v>
      </c>
    </row>
    <row r="22" spans="1:5" x14ac:dyDescent="0.25">
      <c r="A22" s="15">
        <v>25</v>
      </c>
      <c r="B22" s="16" t="s">
        <v>20</v>
      </c>
      <c r="C22" s="17">
        <v>33188.720000000001</v>
      </c>
      <c r="E22" s="39">
        <f>C22*'LED data'!L$3</f>
        <v>10.957405746016418</v>
      </c>
    </row>
    <row r="23" spans="1:5" x14ac:dyDescent="0.25">
      <c r="A23" s="15">
        <v>26</v>
      </c>
      <c r="B23" s="16" t="s">
        <v>21</v>
      </c>
      <c r="C23" s="17">
        <v>79720.53</v>
      </c>
      <c r="E23" s="39">
        <f>C23*'LED data'!L$3</f>
        <v>26.32009289594399</v>
      </c>
    </row>
    <row r="24" spans="1:5" x14ac:dyDescent="0.25">
      <c r="A24" s="15">
        <v>27</v>
      </c>
      <c r="B24" s="16" t="s">
        <v>22</v>
      </c>
      <c r="C24" s="17">
        <v>175835.89</v>
      </c>
      <c r="E24" s="39">
        <f>C24*'LED data'!L$3</f>
        <v>58.053012934572678</v>
      </c>
    </row>
    <row r="25" spans="1:5" x14ac:dyDescent="0.25">
      <c r="A25" s="15">
        <v>28</v>
      </c>
      <c r="B25" s="16" t="s">
        <v>23</v>
      </c>
      <c r="C25" s="17">
        <v>10442.56</v>
      </c>
      <c r="E25" s="39">
        <f>C25*'LED data'!L$3</f>
        <v>3.4476583293095122</v>
      </c>
    </row>
    <row r="26" spans="1:5" x14ac:dyDescent="0.25">
      <c r="A26" s="15">
        <v>29</v>
      </c>
      <c r="B26" s="16" t="s">
        <v>24</v>
      </c>
      <c r="C26" s="17">
        <v>151859.99</v>
      </c>
      <c r="E26" s="39">
        <f>C26*'LED data'!L$3</f>
        <v>50.137261304925154</v>
      </c>
    </row>
    <row r="27" spans="1:5" x14ac:dyDescent="0.25">
      <c r="A27" s="15">
        <v>32</v>
      </c>
      <c r="B27" s="16" t="s">
        <v>25</v>
      </c>
      <c r="C27" s="17">
        <v>153283.67000000001</v>
      </c>
      <c r="E27" s="39">
        <f>C27*'LED data'!L$3</f>
        <v>50.607295684451962</v>
      </c>
    </row>
    <row r="28" spans="1:5" x14ac:dyDescent="0.25">
      <c r="A28" s="15">
        <v>33</v>
      </c>
      <c r="B28" s="16" t="s">
        <v>26</v>
      </c>
      <c r="C28" s="17">
        <v>12528.16</v>
      </c>
      <c r="E28" s="39">
        <f>C28*'LED data'!L$3</f>
        <v>4.1362285852245293</v>
      </c>
    </row>
    <row r="29" spans="1:5" x14ac:dyDescent="0.25">
      <c r="A29" s="15">
        <v>34</v>
      </c>
      <c r="B29" s="16" t="s">
        <v>27</v>
      </c>
      <c r="C29" s="17">
        <v>101802.65</v>
      </c>
      <c r="E29" s="39">
        <f>C29*'LED data'!L$3</f>
        <v>33.610604508691452</v>
      </c>
    </row>
    <row r="30" spans="1:5" x14ac:dyDescent="0.25">
      <c r="A30" s="15">
        <v>37</v>
      </c>
      <c r="B30" s="16" t="s">
        <v>28</v>
      </c>
      <c r="C30" s="17">
        <v>124246.05</v>
      </c>
      <c r="E30" s="39">
        <f>C30*'LED data'!L$3</f>
        <v>41.020394344519559</v>
      </c>
    </row>
    <row r="31" spans="1:5" x14ac:dyDescent="0.25">
      <c r="A31" s="15">
        <v>39</v>
      </c>
      <c r="B31" s="16" t="s">
        <v>29</v>
      </c>
      <c r="C31" s="17">
        <v>105343.31</v>
      </c>
      <c r="E31" s="39">
        <f>C31*'LED data'!L$3</f>
        <v>34.779569392805406</v>
      </c>
    </row>
    <row r="32" spans="1:5" x14ac:dyDescent="0.25">
      <c r="A32" s="15">
        <v>40</v>
      </c>
      <c r="B32" s="16" t="s">
        <v>30</v>
      </c>
      <c r="C32" s="17">
        <v>43547.28</v>
      </c>
      <c r="E32" s="39">
        <f>C32*'LED data'!L$3</f>
        <v>14.377331096088847</v>
      </c>
    </row>
    <row r="33" spans="1:5" x14ac:dyDescent="0.25">
      <c r="A33" s="15">
        <v>41</v>
      </c>
      <c r="B33" s="16" t="s">
        <v>31</v>
      </c>
      <c r="C33" s="17">
        <v>562532.01</v>
      </c>
      <c r="E33" s="39">
        <f>C33*'LED data'!L$3</f>
        <v>185.72248278005796</v>
      </c>
    </row>
    <row r="34" spans="1:5" x14ac:dyDescent="0.25">
      <c r="A34" s="15">
        <v>42</v>
      </c>
      <c r="B34" s="16" t="s">
        <v>32</v>
      </c>
      <c r="C34" s="17">
        <v>51445.1</v>
      </c>
      <c r="E34" s="39">
        <f>C34*'LED data'!L$3</f>
        <v>16.984832025591501</v>
      </c>
    </row>
    <row r="35" spans="1:5" x14ac:dyDescent="0.25">
      <c r="A35" s="15">
        <v>43</v>
      </c>
      <c r="B35" s="16" t="s">
        <v>33</v>
      </c>
      <c r="C35" s="17">
        <v>110043.63</v>
      </c>
      <c r="E35" s="39">
        <f>C35*'LED data'!L$3</f>
        <v>36.331401261467896</v>
      </c>
    </row>
    <row r="36" spans="1:5" x14ac:dyDescent="0.25">
      <c r="A36" s="15">
        <v>44</v>
      </c>
      <c r="B36" s="16" t="s">
        <v>34</v>
      </c>
      <c r="C36" s="17">
        <v>121012.56</v>
      </c>
      <c r="E36" s="39">
        <f>C36*'LED data'!L$3</f>
        <v>39.952843022694353</v>
      </c>
    </row>
    <row r="37" spans="1:5" x14ac:dyDescent="0.25">
      <c r="A37" s="15">
        <v>46</v>
      </c>
      <c r="B37" s="16" t="s">
        <v>35</v>
      </c>
      <c r="C37" s="17">
        <v>160497.37</v>
      </c>
      <c r="E37" s="39">
        <f>C37*'LED data'!L$3</f>
        <v>52.988931307339449</v>
      </c>
    </row>
    <row r="38" spans="1:5" x14ac:dyDescent="0.25">
      <c r="A38" s="15">
        <v>48</v>
      </c>
      <c r="B38" s="16" t="s">
        <v>36</v>
      </c>
      <c r="C38" s="17">
        <v>9413.0400000000009</v>
      </c>
      <c r="E38" s="39">
        <f>C38*'LED data'!L$3</f>
        <v>3.1077576533075812</v>
      </c>
    </row>
    <row r="39" spans="1:5" x14ac:dyDescent="0.25">
      <c r="A39" s="15">
        <v>50</v>
      </c>
      <c r="B39" s="16" t="s">
        <v>37</v>
      </c>
      <c r="C39" s="17">
        <v>73845.429999999993</v>
      </c>
      <c r="E39" s="39">
        <f>C39*'LED data'!L$3</f>
        <v>24.380402106470303</v>
      </c>
    </row>
    <row r="40" spans="1:5" x14ac:dyDescent="0.25">
      <c r="A40" s="15">
        <v>52</v>
      </c>
      <c r="B40" s="16" t="s">
        <v>38</v>
      </c>
      <c r="C40" s="17">
        <v>499644.4</v>
      </c>
      <c r="E40" s="39">
        <f>C40*'LED data'!L$3</f>
        <v>164.95985441815549</v>
      </c>
    </row>
    <row r="41" spans="1:5" x14ac:dyDescent="0.25">
      <c r="A41" s="15">
        <v>54</v>
      </c>
      <c r="B41" s="16" t="s">
        <v>39</v>
      </c>
      <c r="C41" s="17">
        <v>80589.95</v>
      </c>
      <c r="E41" s="39">
        <f>C41*'LED data'!L$3</f>
        <v>26.607135834138099</v>
      </c>
    </row>
    <row r="42" spans="1:5" x14ac:dyDescent="0.25">
      <c r="A42" s="15">
        <v>55</v>
      </c>
      <c r="B42" s="16" t="s">
        <v>40</v>
      </c>
      <c r="C42" s="17">
        <v>54016.92</v>
      </c>
      <c r="E42" s="39">
        <f>C42*'LED data'!L$3</f>
        <v>17.83393000965717</v>
      </c>
    </row>
    <row r="43" spans="1:5" x14ac:dyDescent="0.25">
      <c r="A43" s="15">
        <v>56</v>
      </c>
      <c r="B43" s="16" t="s">
        <v>41</v>
      </c>
      <c r="C43" s="17">
        <v>24277.89</v>
      </c>
      <c r="E43" s="39">
        <f>C43*'LED data'!L$3</f>
        <v>8.0154549915499764</v>
      </c>
    </row>
    <row r="44" spans="1:5" x14ac:dyDescent="0.25">
      <c r="A44" s="15">
        <v>58</v>
      </c>
      <c r="B44" s="16" t="s">
        <v>42</v>
      </c>
      <c r="C44" s="17">
        <v>182536.38</v>
      </c>
      <c r="E44" s="39">
        <f>C44*'LED data'!L$3</f>
        <v>60.26520995895703</v>
      </c>
    </row>
    <row r="45" spans="1:5" x14ac:dyDescent="0.25">
      <c r="A45" s="15">
        <v>59</v>
      </c>
      <c r="B45" s="16" t="s">
        <v>43</v>
      </c>
      <c r="C45" s="17">
        <v>15024</v>
      </c>
      <c r="E45" s="39">
        <f>C45*'LED data'!L$3</f>
        <v>4.9602414292612265</v>
      </c>
    </row>
    <row r="46" spans="1:5" x14ac:dyDescent="0.25">
      <c r="A46" s="15">
        <v>60</v>
      </c>
      <c r="B46" s="16" t="s">
        <v>44</v>
      </c>
      <c r="C46" s="17">
        <v>76307.16</v>
      </c>
      <c r="E46" s="39">
        <f>C46*'LED data'!L$3</f>
        <v>25.193153380009662</v>
      </c>
    </row>
    <row r="47" spans="1:5" x14ac:dyDescent="0.25">
      <c r="A47" s="15">
        <v>61</v>
      </c>
      <c r="B47" s="16" t="s">
        <v>45</v>
      </c>
      <c r="C47" s="17">
        <v>53112.85</v>
      </c>
      <c r="E47" s="39">
        <f>C47*'LED data'!L$3</f>
        <v>17.535447217527764</v>
      </c>
    </row>
    <row r="48" spans="1:5" x14ac:dyDescent="0.25">
      <c r="A48" s="15">
        <v>62</v>
      </c>
      <c r="B48" s="16" t="s">
        <v>46</v>
      </c>
      <c r="C48" s="17">
        <v>29743.88</v>
      </c>
      <c r="E48" s="39">
        <f>C48*'LED data'!L$3</f>
        <v>9.8200762675036231</v>
      </c>
    </row>
    <row r="49" spans="1:5" x14ac:dyDescent="0.25">
      <c r="A49" s="15">
        <v>63</v>
      </c>
      <c r="B49" s="16" t="s">
        <v>47</v>
      </c>
      <c r="C49" s="17">
        <v>5984.96</v>
      </c>
      <c r="E49" s="39">
        <f>C49*'LED data'!L$3</f>
        <v>1.9759615644616129</v>
      </c>
    </row>
    <row r="50" spans="1:5" x14ac:dyDescent="0.25">
      <c r="A50" s="15">
        <v>64</v>
      </c>
      <c r="B50" s="16" t="s">
        <v>48</v>
      </c>
      <c r="C50" s="17">
        <v>93889.79</v>
      </c>
      <c r="E50" s="39">
        <f>C50*'LED data'!L$3</f>
        <v>30.998138055287299</v>
      </c>
    </row>
    <row r="51" spans="1:5" x14ac:dyDescent="0.25">
      <c r="A51" s="15">
        <v>65</v>
      </c>
      <c r="B51" s="16" t="s">
        <v>49</v>
      </c>
      <c r="C51" s="17">
        <v>49753.440000000002</v>
      </c>
      <c r="E51" s="39">
        <f>C51*'LED data'!L$3</f>
        <v>16.426322839208115</v>
      </c>
    </row>
    <row r="52" spans="1:5" x14ac:dyDescent="0.25">
      <c r="A52" s="15">
        <v>66</v>
      </c>
      <c r="B52" s="16" t="s">
        <v>50</v>
      </c>
      <c r="C52" s="17">
        <v>123151.38</v>
      </c>
      <c r="E52" s="39">
        <f>C52*'LED data'!L$3</f>
        <v>40.658984101883149</v>
      </c>
    </row>
    <row r="53" spans="1:5" x14ac:dyDescent="0.25">
      <c r="A53" s="15">
        <v>67</v>
      </c>
      <c r="B53" s="16" t="s">
        <v>51</v>
      </c>
      <c r="C53" s="17">
        <v>175513.1</v>
      </c>
      <c r="E53" s="39">
        <f>C53*'LED data'!L$3</f>
        <v>57.946442358763889</v>
      </c>
    </row>
    <row r="54" spans="1:5" x14ac:dyDescent="0.25">
      <c r="A54" s="15">
        <v>68</v>
      </c>
      <c r="B54" s="16" t="s">
        <v>52</v>
      </c>
      <c r="C54" s="17">
        <v>46556.54</v>
      </c>
      <c r="E54" s="39">
        <f>C54*'LED data'!L$3</f>
        <v>15.370851871076775</v>
      </c>
    </row>
    <row r="55" spans="1:5" x14ac:dyDescent="0.25">
      <c r="A55" s="15">
        <v>69</v>
      </c>
      <c r="B55" s="16" t="s">
        <v>53</v>
      </c>
      <c r="C55" s="17">
        <v>100150.54</v>
      </c>
      <c r="E55" s="39">
        <f>C55*'LED data'!L$3</f>
        <v>33.065152933365525</v>
      </c>
    </row>
    <row r="56" spans="1:5" x14ac:dyDescent="0.25">
      <c r="A56" s="15">
        <v>70</v>
      </c>
      <c r="B56" s="16" t="s">
        <v>54</v>
      </c>
      <c r="C56" s="17">
        <v>231315.61</v>
      </c>
      <c r="E56" s="39">
        <f>C56*'LED data'!L$3</f>
        <v>76.369892968372767</v>
      </c>
    </row>
    <row r="57" spans="1:5" x14ac:dyDescent="0.25">
      <c r="A57" s="15">
        <v>71</v>
      </c>
      <c r="B57" s="16" t="s">
        <v>55</v>
      </c>
      <c r="C57" s="17">
        <v>27525.07</v>
      </c>
      <c r="E57" s="39">
        <f>C57*'LED data'!L$3</f>
        <v>9.0875261286817963</v>
      </c>
    </row>
    <row r="58" spans="1:5" x14ac:dyDescent="0.25">
      <c r="A58" s="15">
        <v>72</v>
      </c>
      <c r="B58" s="16" t="s">
        <v>56</v>
      </c>
      <c r="C58" s="17">
        <v>771827.95</v>
      </c>
      <c r="E58" s="39">
        <f>C58*'LED data'!L$3</f>
        <v>254.82248228512796</v>
      </c>
    </row>
    <row r="59" spans="1:5" x14ac:dyDescent="0.25">
      <c r="A59" s="15">
        <v>73</v>
      </c>
      <c r="B59" s="16" t="s">
        <v>57</v>
      </c>
      <c r="C59" s="17">
        <v>24280.69</v>
      </c>
      <c r="E59" s="39">
        <f>C59*'LED data'!L$3</f>
        <v>8.0163794241912125</v>
      </c>
    </row>
    <row r="60" spans="1:5" x14ac:dyDescent="0.25">
      <c r="A60" s="15">
        <v>74</v>
      </c>
      <c r="B60" s="16" t="s">
        <v>58</v>
      </c>
      <c r="C60" s="17">
        <v>13525.55</v>
      </c>
      <c r="E60" s="39">
        <f>C60*'LED data'!L$3</f>
        <v>4.4655213966682759</v>
      </c>
    </row>
    <row r="61" spans="1:5" x14ac:dyDescent="0.25">
      <c r="A61" s="15">
        <v>75</v>
      </c>
      <c r="B61" s="16" t="s">
        <v>59</v>
      </c>
      <c r="C61" s="17">
        <v>46805.88</v>
      </c>
      <c r="E61" s="39">
        <f>C61*'LED data'!L$3</f>
        <v>15.453172597778851</v>
      </c>
    </row>
    <row r="62" spans="1:5" x14ac:dyDescent="0.25">
      <c r="A62" s="15">
        <v>76</v>
      </c>
      <c r="B62" s="16" t="s">
        <v>60</v>
      </c>
      <c r="C62" s="17">
        <v>154523.43</v>
      </c>
      <c r="E62" s="39">
        <f>C62*'LED data'!L$3</f>
        <v>51.016608045630129</v>
      </c>
    </row>
    <row r="63" spans="1:5" x14ac:dyDescent="0.25">
      <c r="A63" s="15">
        <v>77</v>
      </c>
      <c r="B63" s="16" t="s">
        <v>61</v>
      </c>
      <c r="C63" s="17">
        <v>6315</v>
      </c>
      <c r="E63" s="39">
        <f>C63*'LED data'!L$3</f>
        <v>2.0849257605021729</v>
      </c>
    </row>
    <row r="64" spans="1:5" x14ac:dyDescent="0.25">
      <c r="A64" s="15">
        <v>78</v>
      </c>
      <c r="B64" s="16" t="s">
        <v>62</v>
      </c>
      <c r="C64" s="17">
        <v>91361.23</v>
      </c>
      <c r="E64" s="39">
        <f>C64*'LED data'!L$3</f>
        <v>30.16332255552873</v>
      </c>
    </row>
    <row r="65" spans="1:5" x14ac:dyDescent="0.25">
      <c r="A65" s="15">
        <v>79</v>
      </c>
      <c r="B65" s="16" t="s">
        <v>63</v>
      </c>
      <c r="C65" s="17">
        <v>90853.8</v>
      </c>
      <c r="E65" s="39">
        <f>C65*'LED data'!L$3</f>
        <v>29.995792250120719</v>
      </c>
    </row>
    <row r="66" spans="1:5" x14ac:dyDescent="0.25">
      <c r="A66" s="15">
        <v>80</v>
      </c>
      <c r="B66" s="16" t="s">
        <v>64</v>
      </c>
      <c r="C66" s="17">
        <v>90900.05</v>
      </c>
      <c r="E66" s="39">
        <f>C66*'LED data'!L$3</f>
        <v>30.011061896426849</v>
      </c>
    </row>
    <row r="67" spans="1:5" x14ac:dyDescent="0.25">
      <c r="A67" s="15">
        <v>84</v>
      </c>
      <c r="B67" s="16" t="s">
        <v>65</v>
      </c>
      <c r="C67" s="17">
        <v>83827.03</v>
      </c>
      <c r="E67" s="39">
        <f>C67*'LED data'!L$3</f>
        <v>27.675872410671175</v>
      </c>
    </row>
    <row r="68" spans="1:5" x14ac:dyDescent="0.25">
      <c r="A68" s="15">
        <v>86</v>
      </c>
      <c r="B68" s="16" t="s">
        <v>66</v>
      </c>
      <c r="C68" s="17">
        <v>28873.26</v>
      </c>
      <c r="E68" s="39">
        <f>C68*'LED data'!L$3</f>
        <v>9.53263714389184</v>
      </c>
    </row>
    <row r="69" spans="1:5" x14ac:dyDescent="0.25">
      <c r="A69" s="15">
        <v>87</v>
      </c>
      <c r="B69" s="16" t="s">
        <v>67</v>
      </c>
      <c r="C69" s="17">
        <v>40265.94</v>
      </c>
      <c r="E69" s="39">
        <f>C69*'LED data'!L$3</f>
        <v>13.293981880733947</v>
      </c>
    </row>
    <row r="70" spans="1:5" x14ac:dyDescent="0.25">
      <c r="A70" s="15">
        <v>88</v>
      </c>
      <c r="B70" s="16" t="s">
        <v>68</v>
      </c>
      <c r="C70" s="17">
        <v>28255.279999999999</v>
      </c>
      <c r="E70" s="39">
        <f>C70*'LED data'!L$3</f>
        <v>9.3286082568807345</v>
      </c>
    </row>
    <row r="71" spans="1:5" x14ac:dyDescent="0.25">
      <c r="A71" s="15">
        <v>89</v>
      </c>
      <c r="B71" s="16" t="s">
        <v>69</v>
      </c>
      <c r="C71" s="17">
        <v>46933.06</v>
      </c>
      <c r="E71" s="39">
        <f>C71*'LED data'!L$3</f>
        <v>15.495161648961854</v>
      </c>
    </row>
    <row r="72" spans="1:5" x14ac:dyDescent="0.25">
      <c r="A72" s="15">
        <v>90</v>
      </c>
      <c r="B72" s="16" t="s">
        <v>70</v>
      </c>
      <c r="C72" s="17">
        <v>34097.74</v>
      </c>
      <c r="E72" s="39">
        <f>C72*'LED data'!L$3</f>
        <v>11.257522802993723</v>
      </c>
    </row>
    <row r="73" spans="1:5" x14ac:dyDescent="0.25">
      <c r="A73" s="15">
        <v>91</v>
      </c>
      <c r="B73" s="16" t="s">
        <v>71</v>
      </c>
      <c r="C73" s="17">
        <v>37529.199999999997</v>
      </c>
      <c r="E73" s="39">
        <f>C73*'LED data'!L$3</f>
        <v>12.39043481409947</v>
      </c>
    </row>
    <row r="74" spans="1:5" x14ac:dyDescent="0.25">
      <c r="A74" s="15">
        <v>92</v>
      </c>
      <c r="B74" s="16" t="s">
        <v>72</v>
      </c>
      <c r="C74" s="17">
        <v>45315.98</v>
      </c>
      <c r="E74" s="39">
        <f>C74*'LED data'!L$3</f>
        <v>14.96127538628682</v>
      </c>
    </row>
    <row r="75" spans="1:5" x14ac:dyDescent="0.25">
      <c r="A75" s="15">
        <v>94</v>
      </c>
      <c r="B75" s="16" t="s">
        <v>73</v>
      </c>
      <c r="C75" s="17">
        <v>68859.42</v>
      </c>
      <c r="E75" s="39">
        <f>C75*'LED data'!L$3</f>
        <v>22.734248394495413</v>
      </c>
    </row>
    <row r="76" spans="1:5" x14ac:dyDescent="0.25">
      <c r="A76" s="15">
        <v>95</v>
      </c>
      <c r="B76" s="16" t="s">
        <v>74</v>
      </c>
      <c r="C76" s="17">
        <v>34080.559999999998</v>
      </c>
      <c r="E76" s="39">
        <f>C76*'LED data'!L$3</f>
        <v>11.25185074843071</v>
      </c>
    </row>
    <row r="77" spans="1:5" x14ac:dyDescent="0.25">
      <c r="A77" s="15">
        <v>97</v>
      </c>
      <c r="B77" s="16" t="s">
        <v>75</v>
      </c>
      <c r="C77" s="17">
        <v>115222</v>
      </c>
      <c r="E77" s="39">
        <f>C77*'LED data'!L$3</f>
        <v>38.041063495895706</v>
      </c>
    </row>
    <row r="78" spans="1:5" x14ac:dyDescent="0.25">
      <c r="A78" s="15">
        <v>99</v>
      </c>
      <c r="B78" s="16" t="s">
        <v>76</v>
      </c>
      <c r="C78" s="17">
        <v>95905.7</v>
      </c>
      <c r="E78" s="39">
        <f>C78*'LED data'!L$3</f>
        <v>31.663699843070983</v>
      </c>
    </row>
    <row r="79" spans="1:5" x14ac:dyDescent="0.25">
      <c r="A79" s="15">
        <v>100</v>
      </c>
      <c r="B79" s="16" t="s">
        <v>77</v>
      </c>
      <c r="C79" s="17">
        <v>18228.669999999998</v>
      </c>
      <c r="E79" s="39">
        <f>C79*'LED data'!L$3</f>
        <v>6.0182776979719943</v>
      </c>
    </row>
    <row r="80" spans="1:5" x14ac:dyDescent="0.25">
      <c r="A80" s="15">
        <v>101</v>
      </c>
      <c r="B80" s="16" t="s">
        <v>78</v>
      </c>
      <c r="C80" s="17">
        <v>55748.83</v>
      </c>
      <c r="E80" s="39">
        <f>C80*'LED data'!L$3</f>
        <v>18.405727915258332</v>
      </c>
    </row>
    <row r="81" spans="1:5" x14ac:dyDescent="0.25">
      <c r="A81" s="15">
        <v>102</v>
      </c>
      <c r="B81" s="16" t="s">
        <v>79</v>
      </c>
      <c r="C81" s="17">
        <v>53318.67</v>
      </c>
      <c r="E81" s="39">
        <f>C81*'LED data'!L$3</f>
        <v>17.603399619748913</v>
      </c>
    </row>
    <row r="82" spans="1:5" x14ac:dyDescent="0.25">
      <c r="A82" s="15">
        <v>103</v>
      </c>
      <c r="B82" s="16" t="s">
        <v>80</v>
      </c>
      <c r="C82" s="17">
        <v>53308.98</v>
      </c>
      <c r="E82" s="39">
        <f>C82*'LED data'!L$3</f>
        <v>17.60020042250121</v>
      </c>
    </row>
    <row r="83" spans="1:5" x14ac:dyDescent="0.25">
      <c r="A83" s="15">
        <v>104</v>
      </c>
      <c r="B83" s="16" t="s">
        <v>81</v>
      </c>
      <c r="C83" s="17">
        <v>53296.12</v>
      </c>
      <c r="E83" s="39">
        <f>C83*'LED data'!L$3</f>
        <v>17.595954635441817</v>
      </c>
    </row>
    <row r="84" spans="1:5" x14ac:dyDescent="0.25">
      <c r="A84" s="15">
        <v>105</v>
      </c>
      <c r="B84" s="16" t="s">
        <v>82</v>
      </c>
      <c r="C84" s="17">
        <v>50927.66</v>
      </c>
      <c r="E84" s="39">
        <f>C84*'LED data'!L$3</f>
        <v>16.813996873491071</v>
      </c>
    </row>
    <row r="85" spans="1:5" x14ac:dyDescent="0.25">
      <c r="A85" s="15">
        <v>106</v>
      </c>
      <c r="B85" s="16" t="s">
        <v>83</v>
      </c>
      <c r="C85" s="17">
        <v>96407.039999999994</v>
      </c>
      <c r="E85" s="39">
        <f>C85*'LED data'!L$3</f>
        <v>31.829219507484307</v>
      </c>
    </row>
    <row r="86" spans="1:5" x14ac:dyDescent="0.25">
      <c r="A86" s="15">
        <v>108</v>
      </c>
      <c r="B86" s="16" t="s">
        <v>84</v>
      </c>
      <c r="C86" s="17">
        <v>41970.23</v>
      </c>
      <c r="E86" s="39">
        <f>C86*'LED data'!L$3</f>
        <v>13.85666091863834</v>
      </c>
    </row>
    <row r="87" spans="1:5" x14ac:dyDescent="0.25">
      <c r="A87" s="15">
        <v>109</v>
      </c>
      <c r="B87" s="16" t="s">
        <v>85</v>
      </c>
      <c r="C87" s="17">
        <v>140587.35999999999</v>
      </c>
      <c r="E87" s="39">
        <f>C87*'LED data'!L$3</f>
        <v>46.41555161757605</v>
      </c>
    </row>
    <row r="88" spans="1:5" x14ac:dyDescent="0.25">
      <c r="A88" s="15">
        <v>110</v>
      </c>
      <c r="B88" s="16" t="s">
        <v>86</v>
      </c>
      <c r="C88" s="17">
        <v>36604.89</v>
      </c>
      <c r="E88" s="39">
        <f>C88*'LED data'!L$3</f>
        <v>12.085269694591986</v>
      </c>
    </row>
    <row r="89" spans="1:5" x14ac:dyDescent="0.25">
      <c r="A89" s="15">
        <v>111</v>
      </c>
      <c r="B89" s="16" t="s">
        <v>87</v>
      </c>
      <c r="C89" s="17">
        <v>59347.02</v>
      </c>
      <c r="E89" s="39">
        <f>C89*'LED data'!L$3</f>
        <v>19.593686588604537</v>
      </c>
    </row>
    <row r="90" spans="1:5" x14ac:dyDescent="0.25">
      <c r="A90" s="15">
        <v>112</v>
      </c>
      <c r="B90" s="16" t="s">
        <v>88</v>
      </c>
      <c r="C90" s="17">
        <v>100518.04</v>
      </c>
      <c r="E90" s="39">
        <f>C90*'LED data'!L$3</f>
        <v>33.186484717527762</v>
      </c>
    </row>
    <row r="91" spans="1:5" x14ac:dyDescent="0.25">
      <c r="A91" s="15">
        <v>115</v>
      </c>
      <c r="B91" s="16" t="s">
        <v>89</v>
      </c>
      <c r="C91" s="17">
        <v>53351.67</v>
      </c>
      <c r="E91" s="39">
        <f>C91*'LED data'!L$3</f>
        <v>17.614294718734911</v>
      </c>
    </row>
    <row r="92" spans="1:5" x14ac:dyDescent="0.25">
      <c r="A92" s="15">
        <v>116</v>
      </c>
      <c r="B92" s="16" t="s">
        <v>90</v>
      </c>
      <c r="C92" s="17">
        <v>268297.2</v>
      </c>
      <c r="E92" s="39">
        <f>C92*'LED data'!L$3</f>
        <v>88.579531868662485</v>
      </c>
    </row>
    <row r="93" spans="1:5" x14ac:dyDescent="0.25">
      <c r="A93" s="15">
        <v>117</v>
      </c>
      <c r="B93" s="16" t="s">
        <v>91</v>
      </c>
      <c r="C93" s="17">
        <v>17860.830000000002</v>
      </c>
      <c r="E93" s="39">
        <f>C93*'LED data'!L$3</f>
        <v>5.8968336612747478</v>
      </c>
    </row>
    <row r="94" spans="1:5" x14ac:dyDescent="0.25">
      <c r="A94" s="15">
        <v>118</v>
      </c>
      <c r="B94" s="16" t="s">
        <v>92</v>
      </c>
      <c r="C94" s="17">
        <v>442235.12</v>
      </c>
      <c r="E94" s="39">
        <f>C94*'LED data'!L$3</f>
        <v>146.00592143891839</v>
      </c>
    </row>
    <row r="95" spans="1:5" x14ac:dyDescent="0.25">
      <c r="A95" s="15">
        <v>120</v>
      </c>
      <c r="B95" s="16" t="s">
        <v>93</v>
      </c>
      <c r="C95" s="17">
        <v>194896.03</v>
      </c>
      <c r="E95" s="39">
        <f>C95*'LED data'!L$3</f>
        <v>64.345804206904887</v>
      </c>
    </row>
    <row r="96" spans="1:5" x14ac:dyDescent="0.25">
      <c r="A96" s="15">
        <v>121</v>
      </c>
      <c r="B96" s="16" t="s">
        <v>94</v>
      </c>
      <c r="C96" s="17">
        <v>6799.78</v>
      </c>
      <c r="E96" s="39">
        <f>C96*'LED data'!L$3</f>
        <v>2.2449780661516177</v>
      </c>
    </row>
    <row r="97" spans="1:5" x14ac:dyDescent="0.25">
      <c r="A97" s="15">
        <v>124</v>
      </c>
      <c r="B97" s="16" t="s">
        <v>95</v>
      </c>
      <c r="C97" s="17">
        <v>98854.71</v>
      </c>
      <c r="E97" s="39">
        <f>C97*'LED data'!L$3</f>
        <v>32.637328808546599</v>
      </c>
    </row>
    <row r="98" spans="1:5" x14ac:dyDescent="0.25">
      <c r="A98" s="15">
        <v>125</v>
      </c>
      <c r="B98" s="16" t="s">
        <v>96</v>
      </c>
      <c r="C98" s="17">
        <v>4419.93</v>
      </c>
      <c r="E98" s="39">
        <f>C98*'LED data'!L$3</f>
        <v>1.4592598442781266</v>
      </c>
    </row>
    <row r="99" spans="1:5" x14ac:dyDescent="0.25">
      <c r="A99" s="15">
        <v>126</v>
      </c>
      <c r="B99" s="16" t="s">
        <v>97</v>
      </c>
      <c r="C99" s="17">
        <v>35912.21</v>
      </c>
      <c r="E99" s="39">
        <f>C99*'LED data'!L$3</f>
        <v>11.856578265330759</v>
      </c>
    </row>
    <row r="100" spans="1:5" x14ac:dyDescent="0.25">
      <c r="A100" s="15">
        <v>128</v>
      </c>
      <c r="B100" s="16" t="s">
        <v>98</v>
      </c>
      <c r="C100" s="17">
        <v>12938.43</v>
      </c>
      <c r="E100" s="39">
        <f>C100*'LED data'!L$3</f>
        <v>4.2716810779816514</v>
      </c>
    </row>
    <row r="101" spans="1:5" x14ac:dyDescent="0.25">
      <c r="A101" s="15">
        <v>130</v>
      </c>
      <c r="B101" s="16" t="s">
        <v>99</v>
      </c>
      <c r="C101" s="17">
        <v>27738.07</v>
      </c>
      <c r="E101" s="39">
        <f>C101*'LED data'!L$3</f>
        <v>9.1578490403186876</v>
      </c>
    </row>
    <row r="102" spans="1:5" x14ac:dyDescent="0.25">
      <c r="A102" s="15">
        <v>131</v>
      </c>
      <c r="B102" s="16" t="s">
        <v>100</v>
      </c>
      <c r="C102" s="17">
        <v>67188.22</v>
      </c>
      <c r="E102" s="39">
        <f>C102*'LED data'!L$3</f>
        <v>22.182494169483345</v>
      </c>
    </row>
    <row r="103" spans="1:5" x14ac:dyDescent="0.25">
      <c r="A103" s="15">
        <v>133</v>
      </c>
      <c r="B103" s="16" t="s">
        <v>101</v>
      </c>
      <c r="C103" s="17">
        <v>15527.57</v>
      </c>
      <c r="E103" s="39">
        <f>C103*'LED data'!L$3</f>
        <v>5.1264973382423955</v>
      </c>
    </row>
    <row r="104" spans="1:5" x14ac:dyDescent="0.25">
      <c r="A104" s="15">
        <v>134</v>
      </c>
      <c r="B104" s="16" t="s">
        <v>102</v>
      </c>
      <c r="C104" s="17">
        <v>10528</v>
      </c>
      <c r="E104" s="39">
        <f>C104*'LED data'!L$3</f>
        <v>3.4758667310478031</v>
      </c>
    </row>
    <row r="105" spans="1:5" x14ac:dyDescent="0.25">
      <c r="A105" s="15">
        <v>136</v>
      </c>
      <c r="B105" s="16" t="s">
        <v>103</v>
      </c>
      <c r="C105" s="17">
        <v>73070.14</v>
      </c>
      <c r="E105" s="39">
        <f>C105*'LED data'!L$3</f>
        <v>24.124436612747466</v>
      </c>
    </row>
    <row r="106" spans="1:5" x14ac:dyDescent="0.25">
      <c r="A106" s="15">
        <v>137</v>
      </c>
      <c r="B106" s="16" t="s">
        <v>104</v>
      </c>
      <c r="C106" s="17">
        <v>62066.92</v>
      </c>
      <c r="E106" s="39">
        <f>C106*'LED data'!L$3</f>
        <v>20.491673853211012</v>
      </c>
    </row>
    <row r="107" spans="1:5" x14ac:dyDescent="0.25">
      <c r="A107" s="15">
        <v>138</v>
      </c>
      <c r="B107" s="16" t="s">
        <v>105</v>
      </c>
      <c r="C107" s="17">
        <v>171832.06</v>
      </c>
      <c r="E107" s="39">
        <f>C107*'LED data'!L$3</f>
        <v>56.731130383872525</v>
      </c>
    </row>
    <row r="108" spans="1:5" x14ac:dyDescent="0.25">
      <c r="A108" s="15">
        <v>140</v>
      </c>
      <c r="B108" s="16" t="s">
        <v>106</v>
      </c>
      <c r="C108" s="17">
        <v>16519.5</v>
      </c>
      <c r="E108" s="39">
        <f>C108*'LED data'!L$3</f>
        <v>5.4539875060357321</v>
      </c>
    </row>
    <row r="109" spans="1:5" x14ac:dyDescent="0.25">
      <c r="A109" s="15">
        <v>141</v>
      </c>
      <c r="B109" s="16" t="s">
        <v>107</v>
      </c>
      <c r="C109" s="17">
        <v>150138.56</v>
      </c>
      <c r="E109" s="39">
        <f>C109*'LED data'!L$3</f>
        <v>49.568923418638342</v>
      </c>
    </row>
    <row r="110" spans="1:5" x14ac:dyDescent="0.25">
      <c r="A110" s="15">
        <v>142</v>
      </c>
      <c r="B110" s="16" t="s">
        <v>108</v>
      </c>
      <c r="C110" s="17">
        <v>157022.72</v>
      </c>
      <c r="E110" s="39">
        <f>C110*'LED data'!L$3</f>
        <v>51.841759922742639</v>
      </c>
    </row>
    <row r="111" spans="1:5" x14ac:dyDescent="0.25">
      <c r="A111" s="15">
        <v>143</v>
      </c>
      <c r="B111" s="16" t="s">
        <v>109</v>
      </c>
      <c r="C111" s="17">
        <v>6764.71</v>
      </c>
      <c r="E111" s="39">
        <f>C111*'LED data'!L$3</f>
        <v>2.2333995473201353</v>
      </c>
    </row>
    <row r="112" spans="1:5" x14ac:dyDescent="0.25">
      <c r="A112" s="15">
        <v>144</v>
      </c>
      <c r="B112" s="16" t="s">
        <v>110</v>
      </c>
      <c r="C112" s="17">
        <v>11100.12</v>
      </c>
      <c r="E112" s="39">
        <f>C112*'LED data'!L$3</f>
        <v>3.6647547320135208</v>
      </c>
    </row>
    <row r="113" spans="1:5" x14ac:dyDescent="0.25">
      <c r="A113" s="15">
        <v>145</v>
      </c>
      <c r="B113" s="16" t="s">
        <v>111</v>
      </c>
      <c r="C113" s="17">
        <v>5393.77</v>
      </c>
      <c r="E113" s="39">
        <f>C113*'LED data'!L$3</f>
        <v>1.7807775169000486</v>
      </c>
    </row>
    <row r="114" spans="1:5" x14ac:dyDescent="0.25">
      <c r="A114" s="15">
        <v>146</v>
      </c>
      <c r="B114" s="16" t="s">
        <v>112</v>
      </c>
      <c r="C114" s="17">
        <v>4825.1499999999996</v>
      </c>
      <c r="E114" s="39">
        <f>C114*'LED data'!L$3</f>
        <v>1.5930450567358765</v>
      </c>
    </row>
    <row r="115" spans="1:5" x14ac:dyDescent="0.25">
      <c r="A115" s="15">
        <v>148</v>
      </c>
      <c r="B115" s="16" t="s">
        <v>113</v>
      </c>
      <c r="C115" s="17">
        <v>124007.78</v>
      </c>
      <c r="E115" s="39">
        <f>C115*'LED data'!L$3</f>
        <v>40.941728428295512</v>
      </c>
    </row>
    <row r="116" spans="1:5" x14ac:dyDescent="0.25">
      <c r="A116" s="15">
        <v>150</v>
      </c>
      <c r="B116" s="16" t="s">
        <v>114</v>
      </c>
      <c r="C116" s="17">
        <v>4322.84</v>
      </c>
      <c r="E116" s="39">
        <f>C116*'LED data'!L$3</f>
        <v>1.4272051424432644</v>
      </c>
    </row>
    <row r="117" spans="1:5" x14ac:dyDescent="0.25">
      <c r="A117" s="15">
        <v>151</v>
      </c>
      <c r="B117" s="16" t="s">
        <v>115</v>
      </c>
      <c r="C117" s="17">
        <v>4915.55</v>
      </c>
      <c r="E117" s="39">
        <f>C117*'LED data'!L$3</f>
        <v>1.6228910248672141</v>
      </c>
    </row>
    <row r="118" spans="1:5" x14ac:dyDescent="0.25">
      <c r="A118" s="15">
        <v>152</v>
      </c>
      <c r="B118" s="16" t="s">
        <v>116</v>
      </c>
      <c r="C118" s="17">
        <v>31846.65</v>
      </c>
      <c r="E118" s="39">
        <f>C118*'LED data'!L$3</f>
        <v>10.514315276436506</v>
      </c>
    </row>
    <row r="119" spans="1:5" x14ac:dyDescent="0.25">
      <c r="A119" s="15">
        <v>154</v>
      </c>
      <c r="B119" s="16" t="s">
        <v>117</v>
      </c>
      <c r="C119" s="17">
        <v>15723.7</v>
      </c>
      <c r="E119" s="39">
        <f>C119*'LED data'!L$3</f>
        <v>5.1912505432158387</v>
      </c>
    </row>
    <row r="120" spans="1:5" x14ac:dyDescent="0.25">
      <c r="A120" s="15">
        <v>155</v>
      </c>
      <c r="B120" s="16" t="s">
        <v>118</v>
      </c>
      <c r="C120" s="17">
        <v>203.44</v>
      </c>
      <c r="E120" s="39">
        <f>C120*'LED data'!L$3</f>
        <v>6.7166634476098511E-2</v>
      </c>
    </row>
    <row r="121" spans="1:5" x14ac:dyDescent="0.25">
      <c r="A121" s="15">
        <v>156</v>
      </c>
      <c r="B121" s="16" t="s">
        <v>119</v>
      </c>
      <c r="C121" s="17">
        <v>189729.5</v>
      </c>
      <c r="E121" s="39">
        <f>C121*'LED data'!L$3</f>
        <v>62.64005100193144</v>
      </c>
    </row>
    <row r="122" spans="1:5" x14ac:dyDescent="0.25">
      <c r="A122" s="15">
        <v>157</v>
      </c>
      <c r="B122" s="16" t="s">
        <v>120</v>
      </c>
      <c r="C122" s="17">
        <v>5978.4</v>
      </c>
      <c r="E122" s="39">
        <f>C122*'LED data'!L$3</f>
        <v>1.9737957508450024</v>
      </c>
    </row>
    <row r="123" spans="1:5" x14ac:dyDescent="0.25">
      <c r="A123" s="15">
        <v>158</v>
      </c>
      <c r="B123" s="16" t="s">
        <v>121</v>
      </c>
      <c r="C123" s="17">
        <v>156770.78</v>
      </c>
      <c r="E123" s="39">
        <f>C123*'LED data'!L$3</f>
        <v>51.758580794302276</v>
      </c>
    </row>
    <row r="124" spans="1:5" x14ac:dyDescent="0.25">
      <c r="A124" s="15">
        <v>159</v>
      </c>
      <c r="B124" s="16" t="s">
        <v>122</v>
      </c>
      <c r="C124" s="17">
        <v>99550.88</v>
      </c>
      <c r="E124" s="39">
        <f>C124*'LED data'!L$3</f>
        <v>32.867172477064223</v>
      </c>
    </row>
    <row r="125" spans="1:5" x14ac:dyDescent="0.25">
      <c r="A125" s="15">
        <v>160</v>
      </c>
      <c r="B125" s="16" t="s">
        <v>123</v>
      </c>
      <c r="C125" s="17">
        <v>94058.82</v>
      </c>
      <c r="E125" s="39">
        <f>C125*'LED data'!L$3</f>
        <v>31.053944072911641</v>
      </c>
    </row>
    <row r="126" spans="1:5" x14ac:dyDescent="0.25">
      <c r="A126" s="15">
        <v>161</v>
      </c>
      <c r="B126" s="16" t="s">
        <v>124</v>
      </c>
      <c r="C126" s="17">
        <v>5750.24</v>
      </c>
      <c r="E126" s="39">
        <f>C126*'LED data'!L$3</f>
        <v>1.8984676967648479</v>
      </c>
    </row>
    <row r="127" spans="1:5" x14ac:dyDescent="0.25">
      <c r="A127" s="15">
        <v>162</v>
      </c>
      <c r="B127" s="16" t="s">
        <v>125</v>
      </c>
      <c r="C127" s="17">
        <v>2367.5500000000002</v>
      </c>
      <c r="E127" s="39">
        <f>C127*'LED data'!L$3</f>
        <v>0.78165732134234678</v>
      </c>
    </row>
    <row r="128" spans="1:5" x14ac:dyDescent="0.25">
      <c r="A128" s="15">
        <v>163</v>
      </c>
      <c r="B128" s="16" t="s">
        <v>126</v>
      </c>
      <c r="C128" s="17">
        <v>2438.21</v>
      </c>
      <c r="E128" s="39">
        <f>C128*'LED data'!L$3</f>
        <v>0.80498603935296964</v>
      </c>
    </row>
    <row r="129" spans="1:5" x14ac:dyDescent="0.25">
      <c r="A129" s="15">
        <v>164</v>
      </c>
      <c r="B129" s="16" t="s">
        <v>127</v>
      </c>
      <c r="C129" s="17">
        <v>1550</v>
      </c>
      <c r="E129" s="39">
        <f>C129*'LED data'!L$3</f>
        <v>0.51173949782713668</v>
      </c>
    </row>
    <row r="130" spans="1:5" x14ac:dyDescent="0.25">
      <c r="A130" s="15">
        <v>165</v>
      </c>
      <c r="B130" s="16" t="s">
        <v>128</v>
      </c>
      <c r="C130" s="17">
        <v>149211.07</v>
      </c>
      <c r="E130" s="39">
        <f>C130*'LED data'!L$3</f>
        <v>49.262708407774028</v>
      </c>
    </row>
    <row r="131" spans="1:5" x14ac:dyDescent="0.25">
      <c r="A131" s="15">
        <v>166</v>
      </c>
      <c r="B131" s="16" t="s">
        <v>129</v>
      </c>
      <c r="C131" s="17">
        <v>315821.3</v>
      </c>
      <c r="E131" s="39">
        <f>C131*'LED data'!L$3</f>
        <v>104.2698280420087</v>
      </c>
    </row>
    <row r="132" spans="1:5" x14ac:dyDescent="0.25">
      <c r="A132" s="15">
        <v>169</v>
      </c>
      <c r="B132" s="16" t="s">
        <v>130</v>
      </c>
      <c r="C132" s="17">
        <v>23942.5</v>
      </c>
      <c r="E132" s="39">
        <f>C132*'LED data'!L$3</f>
        <v>7.9047244688556262</v>
      </c>
    </row>
    <row r="133" spans="1:5" x14ac:dyDescent="0.25">
      <c r="A133" s="15">
        <v>170</v>
      </c>
      <c r="B133" s="16" t="s">
        <v>131</v>
      </c>
      <c r="C133" s="17">
        <v>40890.03</v>
      </c>
      <c r="E133" s="39">
        <f>C133*'LED data'!L$3</f>
        <v>13.500028011830034</v>
      </c>
    </row>
    <row r="134" spans="1:5" x14ac:dyDescent="0.25">
      <c r="A134" s="15">
        <v>171</v>
      </c>
      <c r="B134" s="16" t="s">
        <v>132</v>
      </c>
      <c r="C134" s="17">
        <v>26276.75</v>
      </c>
      <c r="E134" s="39">
        <f>C134*'LED data'!L$3</f>
        <v>8.6753876448575582</v>
      </c>
    </row>
    <row r="135" spans="1:5" x14ac:dyDescent="0.25">
      <c r="A135" s="15">
        <v>172</v>
      </c>
      <c r="B135" s="16" t="s">
        <v>133</v>
      </c>
      <c r="C135" s="17">
        <v>117715.01</v>
      </c>
      <c r="E135" s="39">
        <f>C135*'LED data'!L$3</f>
        <v>38.864142002655726</v>
      </c>
    </row>
    <row r="136" spans="1:5" x14ac:dyDescent="0.25">
      <c r="A136" s="15">
        <v>173</v>
      </c>
      <c r="B136" s="16" t="s">
        <v>134</v>
      </c>
      <c r="C136" s="17">
        <v>8294.02</v>
      </c>
      <c r="E136" s="39">
        <f>C136*'LED data'!L$3</f>
        <v>2.7383081482375666</v>
      </c>
    </row>
    <row r="137" spans="1:5" x14ac:dyDescent="0.25">
      <c r="A137" s="15">
        <v>174</v>
      </c>
      <c r="B137" s="16" t="s">
        <v>135</v>
      </c>
      <c r="C137" s="17">
        <v>107724.33</v>
      </c>
      <c r="E137" s="39">
        <f>C137*'LED data'!L$3</f>
        <v>35.565673895461131</v>
      </c>
    </row>
    <row r="138" spans="1:5" x14ac:dyDescent="0.25">
      <c r="A138" s="15">
        <v>176</v>
      </c>
      <c r="B138" s="16" t="s">
        <v>136</v>
      </c>
      <c r="C138" s="17">
        <v>42079.66</v>
      </c>
      <c r="E138" s="39">
        <f>C138*'LED data'!L$3</f>
        <v>13.892789727184937</v>
      </c>
    </row>
    <row r="139" spans="1:5" x14ac:dyDescent="0.25">
      <c r="A139" s="15">
        <v>178</v>
      </c>
      <c r="B139" s="16" t="s">
        <v>137</v>
      </c>
      <c r="C139" s="17">
        <v>9406.61</v>
      </c>
      <c r="E139" s="39">
        <f>C139*'LED data'!L$3</f>
        <v>3.1056347597778853</v>
      </c>
    </row>
    <row r="140" spans="1:5" x14ac:dyDescent="0.25">
      <c r="A140" s="15">
        <v>179</v>
      </c>
      <c r="B140" s="16" t="s">
        <v>138</v>
      </c>
      <c r="C140" s="17">
        <v>892</v>
      </c>
      <c r="E140" s="39">
        <f>C140*'LED data'!L$3</f>
        <v>0.29449782713664896</v>
      </c>
    </row>
    <row r="141" spans="1:5" x14ac:dyDescent="0.25">
      <c r="A141" s="15">
        <v>180</v>
      </c>
      <c r="B141" s="16" t="s">
        <v>139</v>
      </c>
      <c r="C141" s="17">
        <v>5093</v>
      </c>
      <c r="E141" s="39">
        <f>C141*'LED data'!L$3</f>
        <v>1.681476943505553</v>
      </c>
    </row>
    <row r="142" spans="1:5" x14ac:dyDescent="0.25">
      <c r="A142" s="15">
        <v>181</v>
      </c>
      <c r="B142" s="16" t="s">
        <v>140</v>
      </c>
      <c r="C142" s="17">
        <v>112091.28</v>
      </c>
      <c r="E142" s="39">
        <f>C142*'LED data'!L$3</f>
        <v>37.007442153549015</v>
      </c>
    </row>
    <row r="143" spans="1:5" x14ac:dyDescent="0.25">
      <c r="A143" s="15">
        <v>183</v>
      </c>
      <c r="B143" s="16" t="s">
        <v>141</v>
      </c>
      <c r="C143" s="17">
        <v>10324.700000000001</v>
      </c>
      <c r="E143" s="39">
        <f>C143*'LED data'!L$3</f>
        <v>3.4087463182037667</v>
      </c>
    </row>
    <row r="144" spans="1:5" x14ac:dyDescent="0.25">
      <c r="A144" s="15">
        <v>184</v>
      </c>
      <c r="B144" s="16" t="s">
        <v>142</v>
      </c>
      <c r="C144" s="17">
        <v>3526.8</v>
      </c>
      <c r="E144" s="39">
        <f>C144*'LED data'!L$3</f>
        <v>1.1643889425398359</v>
      </c>
    </row>
    <row r="145" spans="1:5" x14ac:dyDescent="0.25">
      <c r="A145" s="15">
        <v>185</v>
      </c>
      <c r="B145" s="16" t="s">
        <v>143</v>
      </c>
      <c r="C145" s="17">
        <v>182</v>
      </c>
      <c r="E145" s="39">
        <f>C145*'LED data'!L$3</f>
        <v>6.0088121680347661E-2</v>
      </c>
    </row>
    <row r="146" spans="1:5" x14ac:dyDescent="0.25">
      <c r="A146" s="15">
        <v>187</v>
      </c>
      <c r="B146" s="16" t="s">
        <v>144</v>
      </c>
      <c r="C146" s="17">
        <v>3675</v>
      </c>
      <c r="E146" s="39">
        <f>C146*'LED data'!L$3</f>
        <v>1.2133178416224046</v>
      </c>
    </row>
    <row r="147" spans="1:5" x14ac:dyDescent="0.25">
      <c r="A147" s="15">
        <v>188</v>
      </c>
      <c r="B147" s="16" t="s">
        <v>145</v>
      </c>
      <c r="C147" s="17">
        <v>41264.83</v>
      </c>
      <c r="E147" s="39">
        <f>C147*'LED data'!L$3</f>
        <v>13.623769923949784</v>
      </c>
    </row>
    <row r="148" spans="1:5" x14ac:dyDescent="0.25">
      <c r="A148" s="15">
        <v>192</v>
      </c>
      <c r="B148" s="16" t="s">
        <v>146</v>
      </c>
      <c r="C148" s="17">
        <v>114784.1</v>
      </c>
      <c r="E148" s="39">
        <f>C148*'LED data'!L$3</f>
        <v>37.896488833896676</v>
      </c>
    </row>
    <row r="149" spans="1:5" x14ac:dyDescent="0.25">
      <c r="A149" s="15">
        <v>193</v>
      </c>
      <c r="B149" s="16" t="s">
        <v>147</v>
      </c>
      <c r="C149" s="17">
        <v>33805.39</v>
      </c>
      <c r="E149" s="39">
        <f>C149*'LED data'!L$3</f>
        <v>11.16100213061323</v>
      </c>
    </row>
    <row r="150" spans="1:5" x14ac:dyDescent="0.25">
      <c r="A150" s="15">
        <v>194</v>
      </c>
      <c r="B150" s="16" t="s">
        <v>148</v>
      </c>
      <c r="C150" s="17">
        <v>3786.63</v>
      </c>
      <c r="E150" s="39">
        <f>C150*'LED data'!L$3</f>
        <v>1.2501729901014005</v>
      </c>
    </row>
    <row r="151" spans="1:5" x14ac:dyDescent="0.25">
      <c r="A151" s="15">
        <v>195</v>
      </c>
      <c r="B151" s="16" t="s">
        <v>149</v>
      </c>
      <c r="C151" s="17">
        <v>8291.56</v>
      </c>
      <c r="E151" s="39">
        <f>C151*'LED data'!L$3</f>
        <v>2.7374959681313373</v>
      </c>
    </row>
    <row r="152" spans="1:5" x14ac:dyDescent="0.25">
      <c r="A152" s="15">
        <v>196</v>
      </c>
      <c r="B152" s="16" t="s">
        <v>150</v>
      </c>
      <c r="C152" s="17">
        <v>11181.92</v>
      </c>
      <c r="E152" s="39">
        <f>C152*'LED data'!L$3</f>
        <v>3.6917613713182043</v>
      </c>
    </row>
    <row r="153" spans="1:5" x14ac:dyDescent="0.25">
      <c r="A153" s="15">
        <v>197</v>
      </c>
      <c r="B153" s="16" t="s">
        <v>151</v>
      </c>
      <c r="C153" s="17">
        <v>180003</v>
      </c>
      <c r="E153" s="39">
        <f>C153*'LED data'!L$3</f>
        <v>59.428803114437471</v>
      </c>
    </row>
    <row r="154" spans="1:5" x14ac:dyDescent="0.25">
      <c r="A154" s="15">
        <v>198</v>
      </c>
      <c r="B154" s="16" t="s">
        <v>152</v>
      </c>
      <c r="C154" s="17">
        <v>162882.92000000001</v>
      </c>
      <c r="E154" s="39">
        <f>C154*'LED data'!L$3</f>
        <v>53.776531409946891</v>
      </c>
    </row>
    <row r="155" spans="1:5" x14ac:dyDescent="0.25">
      <c r="A155" s="15">
        <v>199</v>
      </c>
      <c r="B155" s="16" t="s">
        <v>153</v>
      </c>
      <c r="C155" s="17">
        <v>4559.22</v>
      </c>
      <c r="E155" s="39">
        <f>C155*'LED data'!L$3</f>
        <v>1.5052470666344764</v>
      </c>
    </row>
    <row r="156" spans="1:5" x14ac:dyDescent="0.25">
      <c r="A156" s="15">
        <v>201</v>
      </c>
      <c r="B156" s="16" t="s">
        <v>154</v>
      </c>
      <c r="C156" s="17">
        <v>27395.21</v>
      </c>
      <c r="E156" s="39">
        <f>C156*'LED data'!L$3</f>
        <v>9.0446522633993247</v>
      </c>
    </row>
    <row r="157" spans="1:5" x14ac:dyDescent="0.25">
      <c r="A157" s="15">
        <v>202</v>
      </c>
      <c r="B157" s="16" t="s">
        <v>155</v>
      </c>
      <c r="C157" s="17">
        <v>7574.45</v>
      </c>
      <c r="E157" s="39">
        <f>C157*'LED data'!L$3</f>
        <v>2.5007388640753261</v>
      </c>
    </row>
    <row r="158" spans="1:5" x14ac:dyDescent="0.25">
      <c r="A158" s="15">
        <v>204</v>
      </c>
      <c r="B158" s="16" t="s">
        <v>156</v>
      </c>
      <c r="C158" s="17">
        <v>3601.12</v>
      </c>
      <c r="E158" s="39">
        <f>C158*'LED data'!L$3</f>
        <v>1.1889260260743602</v>
      </c>
    </row>
    <row r="159" spans="1:5" x14ac:dyDescent="0.25">
      <c r="A159" s="15">
        <v>206</v>
      </c>
      <c r="B159" s="16" t="s">
        <v>157</v>
      </c>
      <c r="C159" s="17">
        <v>52887.199999999997</v>
      </c>
      <c r="E159" s="39">
        <f>C159*'LED data'!L$3</f>
        <v>17.460947851279574</v>
      </c>
    </row>
    <row r="160" spans="1:5" x14ac:dyDescent="0.25">
      <c r="A160" s="15">
        <v>207</v>
      </c>
      <c r="B160" s="16" t="s">
        <v>158</v>
      </c>
      <c r="C160" s="17">
        <v>2438.33</v>
      </c>
      <c r="E160" s="39">
        <f>C160*'LED data'!L$3</f>
        <v>0.8050256578947369</v>
      </c>
    </row>
    <row r="161" spans="1:5" x14ac:dyDescent="0.25">
      <c r="A161" s="15">
        <v>208</v>
      </c>
      <c r="B161" s="16" t="s">
        <v>159</v>
      </c>
      <c r="C161" s="17">
        <v>11328.21</v>
      </c>
      <c r="E161" s="39">
        <f>C161*'LED data'!L$3</f>
        <v>3.7400596752776436</v>
      </c>
    </row>
    <row r="162" spans="1:5" x14ac:dyDescent="0.25">
      <c r="A162" s="15">
        <v>209</v>
      </c>
      <c r="B162" s="16" t="s">
        <v>160</v>
      </c>
      <c r="C162" s="17">
        <v>30211.39</v>
      </c>
      <c r="E162" s="39">
        <f>C162*'LED data'!L$3</f>
        <v>9.9744268046837288</v>
      </c>
    </row>
    <row r="163" spans="1:5" x14ac:dyDescent="0.25">
      <c r="A163" s="15">
        <v>210</v>
      </c>
      <c r="B163" s="16" t="s">
        <v>161</v>
      </c>
      <c r="C163" s="17">
        <v>194280.43</v>
      </c>
      <c r="E163" s="39">
        <f>C163*'LED data'!L$3</f>
        <v>64.142561087638825</v>
      </c>
    </row>
    <row r="164" spans="1:5" x14ac:dyDescent="0.25">
      <c r="A164" s="15">
        <v>213</v>
      </c>
      <c r="B164" s="16" t="s">
        <v>162</v>
      </c>
      <c r="C164" s="17">
        <v>6078.94</v>
      </c>
      <c r="E164" s="39">
        <f>C164*'LED data'!L$3</f>
        <v>2.0069894857556734</v>
      </c>
    </row>
    <row r="165" spans="1:5" x14ac:dyDescent="0.25">
      <c r="A165" s="15">
        <v>214</v>
      </c>
      <c r="B165" s="16" t="s">
        <v>163</v>
      </c>
      <c r="C165" s="17">
        <v>5177.76</v>
      </c>
      <c r="E165" s="39">
        <f>C165*'LED data'!L$3</f>
        <v>1.7094608401738292</v>
      </c>
    </row>
    <row r="166" spans="1:5" x14ac:dyDescent="0.25">
      <c r="A166" s="15">
        <v>215</v>
      </c>
      <c r="B166" s="16" t="s">
        <v>164</v>
      </c>
      <c r="C166" s="17">
        <v>4316.41</v>
      </c>
      <c r="E166" s="39">
        <f>C166*'LED data'!L$3</f>
        <v>1.4250822489135684</v>
      </c>
    </row>
    <row r="167" spans="1:5" x14ac:dyDescent="0.25">
      <c r="A167" s="15">
        <v>217</v>
      </c>
      <c r="B167" s="16" t="s">
        <v>165</v>
      </c>
      <c r="C167" s="17">
        <v>51161.63</v>
      </c>
      <c r="E167" s="39">
        <f>C167*'LED data'!L$3</f>
        <v>16.891243125301788</v>
      </c>
    </row>
    <row r="168" spans="1:5" x14ac:dyDescent="0.25">
      <c r="A168" s="15">
        <v>218</v>
      </c>
      <c r="B168" s="16" t="s">
        <v>166</v>
      </c>
      <c r="C168" s="17">
        <v>25257.8</v>
      </c>
      <c r="E168" s="39">
        <f>C168*'LED data'!L$3</f>
        <v>8.3389767020762928</v>
      </c>
    </row>
    <row r="169" spans="1:5" x14ac:dyDescent="0.25">
      <c r="A169" s="15">
        <v>219</v>
      </c>
      <c r="B169" s="16" t="s">
        <v>167</v>
      </c>
      <c r="C169" s="17">
        <v>75077.33</v>
      </c>
      <c r="E169" s="39">
        <f>C169*'LED data'!L$3</f>
        <v>24.787119453162724</v>
      </c>
    </row>
    <row r="170" spans="1:5" x14ac:dyDescent="0.25">
      <c r="A170" s="15">
        <v>220</v>
      </c>
      <c r="B170" s="16" t="s">
        <v>168</v>
      </c>
      <c r="C170" s="17">
        <v>62440.21</v>
      </c>
      <c r="E170" s="39">
        <f>C170*'LED data'!L$3</f>
        <v>20.614917232013521</v>
      </c>
    </row>
    <row r="171" spans="1:5" x14ac:dyDescent="0.25">
      <c r="A171" s="15">
        <v>222</v>
      </c>
      <c r="B171" s="16" t="s">
        <v>169</v>
      </c>
      <c r="C171" s="17">
        <v>59376.33</v>
      </c>
      <c r="E171" s="39">
        <f>C171*'LED data'!L$3</f>
        <v>19.603363417431193</v>
      </c>
    </row>
    <row r="172" spans="1:5" x14ac:dyDescent="0.25">
      <c r="A172" s="15">
        <v>224</v>
      </c>
      <c r="B172" s="16" t="s">
        <v>170</v>
      </c>
      <c r="C172" s="17">
        <v>5839.27</v>
      </c>
      <c r="E172" s="39">
        <f>C172*'LED data'!L$3</f>
        <v>1.9278613532110094</v>
      </c>
    </row>
    <row r="173" spans="1:5" x14ac:dyDescent="0.25">
      <c r="A173" s="15">
        <v>228</v>
      </c>
      <c r="B173" s="16" t="s">
        <v>171</v>
      </c>
      <c r="C173" s="17">
        <v>357599.89</v>
      </c>
      <c r="E173" s="39">
        <f>C173*'LED data'!L$3</f>
        <v>118.06321814944472</v>
      </c>
    </row>
    <row r="174" spans="1:5" x14ac:dyDescent="0.25">
      <c r="A174" s="15">
        <v>230</v>
      </c>
      <c r="B174" s="16" t="s">
        <v>172</v>
      </c>
      <c r="C174" s="17">
        <v>1155</v>
      </c>
      <c r="E174" s="39">
        <f>C174*'LED data'!L$3</f>
        <v>0.3813284645098986</v>
      </c>
    </row>
    <row r="175" spans="1:5" x14ac:dyDescent="0.25">
      <c r="A175" s="15">
        <v>232</v>
      </c>
      <c r="B175" s="16" t="s">
        <v>173</v>
      </c>
      <c r="C175" s="17">
        <v>14848</v>
      </c>
      <c r="E175" s="39">
        <f>C175*'LED data'!L$3</f>
        <v>4.9021342346692425</v>
      </c>
    </row>
    <row r="176" spans="1:5" x14ac:dyDescent="0.25">
      <c r="A176" s="15">
        <v>233</v>
      </c>
      <c r="B176" s="16" t="s">
        <v>174</v>
      </c>
      <c r="C176" s="17">
        <v>11630</v>
      </c>
      <c r="E176" s="39">
        <f>C176*'LED data'!L$3</f>
        <v>3.8396970062771612</v>
      </c>
    </row>
    <row r="177" spans="1:5" x14ac:dyDescent="0.25">
      <c r="A177" s="15">
        <v>235</v>
      </c>
      <c r="B177" s="16" t="s">
        <v>175</v>
      </c>
      <c r="C177" s="17">
        <v>2455.13</v>
      </c>
      <c r="E177" s="39">
        <f>C177*'LED data'!L$3</f>
        <v>0.81057225374215369</v>
      </c>
    </row>
    <row r="178" spans="1:5" x14ac:dyDescent="0.25">
      <c r="A178" s="15">
        <v>236</v>
      </c>
      <c r="B178" s="16" t="s">
        <v>176</v>
      </c>
      <c r="C178" s="17">
        <v>2628.56</v>
      </c>
      <c r="E178" s="39">
        <f>C178*'LED data'!L$3</f>
        <v>0.86783095123128928</v>
      </c>
    </row>
    <row r="179" spans="1:5" x14ac:dyDescent="0.25">
      <c r="A179" s="15">
        <v>237</v>
      </c>
      <c r="B179" s="16" t="s">
        <v>177</v>
      </c>
      <c r="C179" s="17">
        <v>147347.35999999999</v>
      </c>
      <c r="E179" s="39">
        <f>C179*'LED data'!L$3</f>
        <v>48.647396137131821</v>
      </c>
    </row>
    <row r="180" spans="1:5" x14ac:dyDescent="0.25">
      <c r="A180" s="15">
        <v>238</v>
      </c>
      <c r="B180" s="16" t="s">
        <v>178</v>
      </c>
      <c r="C180" s="17">
        <v>18053.53</v>
      </c>
      <c r="E180" s="39">
        <f>C180*'LED data'!L$3</f>
        <v>5.9604544362626752</v>
      </c>
    </row>
    <row r="181" spans="1:5" x14ac:dyDescent="0.25">
      <c r="A181" s="15">
        <v>242</v>
      </c>
      <c r="B181" s="16" t="s">
        <v>179</v>
      </c>
      <c r="C181" s="17">
        <v>170209.67</v>
      </c>
      <c r="E181" s="39">
        <f>C181*'LED data'!L$3</f>
        <v>56.195491000724296</v>
      </c>
    </row>
    <row r="182" spans="1:5" x14ac:dyDescent="0.25">
      <c r="A182" s="15">
        <v>243</v>
      </c>
      <c r="B182" s="16" t="s">
        <v>180</v>
      </c>
      <c r="C182" s="17">
        <v>7613.2</v>
      </c>
      <c r="E182" s="39">
        <f>C182*'LED data'!L$3</f>
        <v>2.5135323515210044</v>
      </c>
    </row>
    <row r="183" spans="1:5" x14ac:dyDescent="0.25">
      <c r="A183" s="15">
        <v>244</v>
      </c>
      <c r="B183" s="16" t="s">
        <v>181</v>
      </c>
      <c r="C183" s="17">
        <v>1794</v>
      </c>
      <c r="E183" s="39">
        <f>C183*'LED data'!L$3</f>
        <v>0.5922971994205698</v>
      </c>
    </row>
    <row r="184" spans="1:5" x14ac:dyDescent="0.25">
      <c r="A184" s="15">
        <v>245</v>
      </c>
      <c r="B184" s="16" t="s">
        <v>182</v>
      </c>
      <c r="C184" s="17">
        <v>2207.25</v>
      </c>
      <c r="E184" s="39">
        <f>C184*'LED data'!L$3</f>
        <v>0.72873355263157902</v>
      </c>
    </row>
    <row r="185" spans="1:5" x14ac:dyDescent="0.25">
      <c r="A185" s="15">
        <v>249</v>
      </c>
      <c r="B185" s="16" t="s">
        <v>183</v>
      </c>
      <c r="C185" s="17">
        <v>3071.3</v>
      </c>
      <c r="E185" s="39">
        <f>C185*'LED data'!L$3</f>
        <v>1.0140035610816032</v>
      </c>
    </row>
    <row r="186" spans="1:5" x14ac:dyDescent="0.25">
      <c r="A186" s="15">
        <v>250</v>
      </c>
      <c r="B186" s="16" t="s">
        <v>184</v>
      </c>
      <c r="C186" s="17">
        <v>3772.88</v>
      </c>
      <c r="E186" s="39">
        <f>C186*'LED data'!L$3</f>
        <v>1.2456333655239016</v>
      </c>
    </row>
    <row r="187" spans="1:5" x14ac:dyDescent="0.25">
      <c r="A187" s="15">
        <v>252</v>
      </c>
      <c r="B187" s="16" t="s">
        <v>185</v>
      </c>
      <c r="C187" s="17">
        <v>14598.16</v>
      </c>
      <c r="E187" s="39">
        <f>C187*'LED data'!L$3</f>
        <v>4.819648430709802</v>
      </c>
    </row>
    <row r="188" spans="1:5" x14ac:dyDescent="0.25">
      <c r="A188" s="15">
        <v>255</v>
      </c>
      <c r="B188" s="16" t="s">
        <v>186</v>
      </c>
      <c r="C188" s="17">
        <v>34293.83</v>
      </c>
      <c r="E188" s="39">
        <f>C188*'LED data'!L$3</f>
        <v>11.322262801786579</v>
      </c>
    </row>
    <row r="189" spans="1:5" x14ac:dyDescent="0.25">
      <c r="A189" s="15">
        <v>256</v>
      </c>
      <c r="B189" s="16" t="s">
        <v>187</v>
      </c>
      <c r="C189" s="17">
        <v>100847.69</v>
      </c>
      <c r="E189" s="39">
        <f>C189*'LED data'!L$3</f>
        <v>33.295320153307586</v>
      </c>
    </row>
    <row r="190" spans="1:5" x14ac:dyDescent="0.25">
      <c r="A190" s="15">
        <v>257</v>
      </c>
      <c r="B190" s="16" t="s">
        <v>188</v>
      </c>
      <c r="C190" s="17">
        <v>39066.6</v>
      </c>
      <c r="E190" s="39">
        <f>C190*'LED data'!L$3</f>
        <v>12.898014365041043</v>
      </c>
    </row>
    <row r="191" spans="1:5" x14ac:dyDescent="0.25">
      <c r="A191" s="15">
        <v>258</v>
      </c>
      <c r="B191" s="16" t="s">
        <v>189</v>
      </c>
      <c r="C191" s="17">
        <v>2979.86</v>
      </c>
      <c r="E191" s="39">
        <f>C191*'LED data'!L$3</f>
        <v>0.98381423225494946</v>
      </c>
    </row>
    <row r="192" spans="1:5" x14ac:dyDescent="0.25">
      <c r="A192" s="15">
        <v>262</v>
      </c>
      <c r="B192" s="16" t="s">
        <v>190</v>
      </c>
      <c r="C192" s="17">
        <v>2533.67</v>
      </c>
      <c r="E192" s="39">
        <f>C192*'LED data'!L$3</f>
        <v>0.83650258932882671</v>
      </c>
    </row>
    <row r="193" spans="1:5" x14ac:dyDescent="0.25">
      <c r="A193" s="15">
        <v>267</v>
      </c>
      <c r="B193" s="16" t="s">
        <v>191</v>
      </c>
      <c r="C193" s="17">
        <v>8516.7800000000007</v>
      </c>
      <c r="E193" s="39">
        <f>C193*'LED data'!L$3</f>
        <v>2.8118533679381947</v>
      </c>
    </row>
    <row r="194" spans="1:5" x14ac:dyDescent="0.25">
      <c r="A194" s="15">
        <v>268</v>
      </c>
      <c r="B194" s="16" t="s">
        <v>192</v>
      </c>
      <c r="C194" s="17">
        <v>7591.88</v>
      </c>
      <c r="E194" s="39">
        <f>C194*'LED data'!L$3</f>
        <v>2.506493457267021</v>
      </c>
    </row>
    <row r="195" spans="1:5" x14ac:dyDescent="0.25">
      <c r="A195" s="15">
        <v>270</v>
      </c>
      <c r="B195" s="16" t="s">
        <v>193</v>
      </c>
      <c r="C195" s="17">
        <v>17944.57</v>
      </c>
      <c r="E195" s="39">
        <f>C195*'LED data'!L$3</f>
        <v>5.9244808003380012</v>
      </c>
    </row>
    <row r="196" spans="1:5" x14ac:dyDescent="0.25">
      <c r="A196" s="15">
        <v>272</v>
      </c>
      <c r="B196" s="16" t="s">
        <v>194</v>
      </c>
      <c r="C196" s="17">
        <v>112615.66</v>
      </c>
      <c r="E196" s="39">
        <f>C196*'LED data'!L$3</f>
        <v>37.180568577981653</v>
      </c>
    </row>
    <row r="197" spans="1:5" x14ac:dyDescent="0.25">
      <c r="A197" s="15">
        <v>273</v>
      </c>
      <c r="B197" s="16" t="s">
        <v>195</v>
      </c>
      <c r="C197" s="17">
        <v>110266.06</v>
      </c>
      <c r="E197" s="39">
        <f>C197*'LED data'!L$3</f>
        <v>36.404837530178661</v>
      </c>
    </row>
    <row r="198" spans="1:5" x14ac:dyDescent="0.25">
      <c r="A198" s="15">
        <v>274</v>
      </c>
      <c r="B198" s="16" t="s">
        <v>196</v>
      </c>
      <c r="C198" s="17">
        <v>26339.91</v>
      </c>
      <c r="E198" s="39">
        <f>C198*'LED data'!L$3</f>
        <v>8.6962402040077258</v>
      </c>
    </row>
    <row r="199" spans="1:5" x14ac:dyDescent="0.25">
      <c r="A199" s="15">
        <v>275</v>
      </c>
      <c r="B199" s="16" t="s">
        <v>197</v>
      </c>
      <c r="C199" s="17">
        <v>48015.44</v>
      </c>
      <c r="E199" s="39">
        <f>C199*'LED data'!L$3</f>
        <v>15.852514292612266</v>
      </c>
    </row>
    <row r="200" spans="1:5" x14ac:dyDescent="0.25">
      <c r="A200" s="15">
        <v>276</v>
      </c>
      <c r="B200" s="16" t="s">
        <v>198</v>
      </c>
      <c r="C200" s="17">
        <v>4311.49</v>
      </c>
      <c r="E200" s="39">
        <f>C200*'LED data'!L$3</f>
        <v>1.4234578887011107</v>
      </c>
    </row>
    <row r="201" spans="1:5" x14ac:dyDescent="0.25">
      <c r="A201" s="15">
        <v>278</v>
      </c>
      <c r="B201" s="16" t="s">
        <v>199</v>
      </c>
      <c r="C201" s="17">
        <v>5822.08</v>
      </c>
      <c r="E201" s="39">
        <f>C201*'LED data'!L$3</f>
        <v>1.922185997102849</v>
      </c>
    </row>
    <row r="202" spans="1:5" x14ac:dyDescent="0.25">
      <c r="A202" s="15">
        <v>280</v>
      </c>
      <c r="B202" s="16" t="s">
        <v>200</v>
      </c>
      <c r="C202" s="17">
        <v>8553.8700000000008</v>
      </c>
      <c r="E202" s="39">
        <f>C202*'LED data'!L$3</f>
        <v>2.8240987988894259</v>
      </c>
    </row>
    <row r="203" spans="1:5" x14ac:dyDescent="0.25">
      <c r="A203" s="15">
        <v>281</v>
      </c>
      <c r="B203" s="16" t="s">
        <v>201</v>
      </c>
      <c r="C203" s="17">
        <v>32094.639999999999</v>
      </c>
      <c r="E203" s="39">
        <f>C203*'LED data'!L$3</f>
        <v>10.5961902945437</v>
      </c>
    </row>
    <row r="204" spans="1:5" x14ac:dyDescent="0.25">
      <c r="A204" s="15">
        <v>283</v>
      </c>
      <c r="B204" s="16" t="s">
        <v>202</v>
      </c>
      <c r="C204" s="17">
        <v>4939.33</v>
      </c>
      <c r="E204" s="39">
        <f>C204*'LED data'!L$3</f>
        <v>1.6307420992274264</v>
      </c>
    </row>
    <row r="205" spans="1:5" x14ac:dyDescent="0.25">
      <c r="A205" s="15">
        <v>285</v>
      </c>
      <c r="B205" s="16" t="s">
        <v>203</v>
      </c>
      <c r="C205" s="17">
        <v>5059</v>
      </c>
      <c r="E205" s="39">
        <f>C205*'LED data'!L$3</f>
        <v>1.6702516900048288</v>
      </c>
    </row>
    <row r="206" spans="1:5" x14ac:dyDescent="0.25">
      <c r="A206" s="15">
        <v>287</v>
      </c>
      <c r="B206" s="16" t="s">
        <v>204</v>
      </c>
      <c r="C206" s="17">
        <v>17884.62</v>
      </c>
      <c r="E206" s="39">
        <f>C206*'LED data'!L$3</f>
        <v>5.9046880371801063</v>
      </c>
    </row>
    <row r="207" spans="1:5" x14ac:dyDescent="0.25">
      <c r="A207" s="15">
        <v>288</v>
      </c>
      <c r="B207" s="16" t="s">
        <v>205</v>
      </c>
      <c r="C207" s="17">
        <v>2400</v>
      </c>
      <c r="E207" s="39">
        <f>C207*'LED data'!L$3</f>
        <v>0.79237083534524388</v>
      </c>
    </row>
    <row r="208" spans="1:5" x14ac:dyDescent="0.25">
      <c r="A208" s="15">
        <v>289</v>
      </c>
      <c r="B208" s="16" t="s">
        <v>206</v>
      </c>
      <c r="C208" s="17">
        <v>10923.1</v>
      </c>
      <c r="E208" s="39">
        <f>C208*'LED data'!L$3</f>
        <v>3.6063107798165142</v>
      </c>
    </row>
    <row r="209" spans="1:5" x14ac:dyDescent="0.25">
      <c r="A209" s="15">
        <v>290</v>
      </c>
      <c r="B209" s="16" t="s">
        <v>207</v>
      </c>
      <c r="C209" s="17">
        <v>7041.71</v>
      </c>
      <c r="E209" s="39">
        <f>C209*'LED data'!L$3</f>
        <v>2.3248523478995655</v>
      </c>
    </row>
    <row r="210" spans="1:5" x14ac:dyDescent="0.25">
      <c r="A210" s="15">
        <v>291</v>
      </c>
      <c r="B210" s="16" t="s">
        <v>208</v>
      </c>
      <c r="C210" s="17">
        <v>112080.67</v>
      </c>
      <c r="E210" s="39">
        <f>C210*'LED data'!L$3</f>
        <v>37.003939214147756</v>
      </c>
    </row>
    <row r="211" spans="1:5" x14ac:dyDescent="0.25">
      <c r="A211" s="15">
        <v>292</v>
      </c>
      <c r="B211" s="16" t="s">
        <v>209</v>
      </c>
      <c r="C211" s="17">
        <v>233702.78</v>
      </c>
      <c r="E211" s="39">
        <f>C211*'LED data'!L$3</f>
        <v>77.158027921294064</v>
      </c>
    </row>
    <row r="212" spans="1:5" x14ac:dyDescent="0.25">
      <c r="A212" s="15">
        <v>294</v>
      </c>
      <c r="B212" s="16" t="s">
        <v>210</v>
      </c>
      <c r="C212" s="17">
        <v>11055</v>
      </c>
      <c r="E212" s="39">
        <f>C212*'LED data'!L$3</f>
        <v>3.6498581603090297</v>
      </c>
    </row>
    <row r="213" spans="1:5" x14ac:dyDescent="0.25">
      <c r="A213" s="15">
        <v>295</v>
      </c>
      <c r="B213" s="16" t="s">
        <v>211</v>
      </c>
      <c r="C213" s="17">
        <v>116480.35</v>
      </c>
      <c r="E213" s="39">
        <f>C213*'LED data'!L$3</f>
        <v>38.456513429502664</v>
      </c>
    </row>
    <row r="214" spans="1:5" x14ac:dyDescent="0.25">
      <c r="A214" s="15">
        <v>296</v>
      </c>
      <c r="B214" s="16" t="s">
        <v>212</v>
      </c>
      <c r="C214" s="17">
        <v>115811.9</v>
      </c>
      <c r="E214" s="39">
        <f>C214*'LED data'!L$3</f>
        <v>38.235821644133267</v>
      </c>
    </row>
    <row r="215" spans="1:5" x14ac:dyDescent="0.25">
      <c r="A215" s="15">
        <v>297</v>
      </c>
      <c r="B215" s="16" t="s">
        <v>213</v>
      </c>
      <c r="C215" s="17">
        <v>81998.38</v>
      </c>
      <c r="E215" s="39">
        <f>C215*'LED data'!L$3</f>
        <v>27.072135357315311</v>
      </c>
    </row>
    <row r="216" spans="1:5" x14ac:dyDescent="0.25">
      <c r="A216" s="15">
        <v>298</v>
      </c>
      <c r="B216" s="16" t="s">
        <v>214</v>
      </c>
      <c r="C216" s="17">
        <v>12288.25</v>
      </c>
      <c r="E216" s="39">
        <f>C216*'LED data'!L$3</f>
        <v>4.0570212155963308</v>
      </c>
    </row>
    <row r="217" spans="1:5" x14ac:dyDescent="0.25">
      <c r="A217" s="15">
        <v>300</v>
      </c>
      <c r="B217" s="16" t="s">
        <v>215</v>
      </c>
      <c r="C217" s="17">
        <v>19168.79</v>
      </c>
      <c r="E217" s="39">
        <f>C217*'LED data'!L$3</f>
        <v>6.3286625603573157</v>
      </c>
    </row>
    <row r="218" spans="1:5" x14ac:dyDescent="0.25">
      <c r="A218" s="15">
        <v>302</v>
      </c>
      <c r="B218" s="16" t="s">
        <v>216</v>
      </c>
      <c r="C218" s="17">
        <v>614.25</v>
      </c>
      <c r="E218" s="39">
        <f>C218*'LED data'!L$3</f>
        <v>0.20279741067117335</v>
      </c>
    </row>
    <row r="219" spans="1:5" x14ac:dyDescent="0.25">
      <c r="A219" s="15">
        <v>303</v>
      </c>
      <c r="B219" s="16" t="s">
        <v>217</v>
      </c>
      <c r="C219" s="17">
        <v>684</v>
      </c>
      <c r="E219" s="39">
        <f>C219*'LED data'!L$3</f>
        <v>0.22582568807339451</v>
      </c>
    </row>
    <row r="220" spans="1:5" x14ac:dyDescent="0.25">
      <c r="A220" s="15">
        <v>304</v>
      </c>
      <c r="B220" s="16" t="s">
        <v>218</v>
      </c>
      <c r="C220" s="17">
        <v>832</v>
      </c>
      <c r="E220" s="39">
        <f>C220*'LED data'!L$3</f>
        <v>0.27468855625301791</v>
      </c>
    </row>
    <row r="221" spans="1:5" x14ac:dyDescent="0.25">
      <c r="A221" s="15">
        <v>304</v>
      </c>
      <c r="B221" s="16" t="s">
        <v>218</v>
      </c>
      <c r="C221" s="17">
        <v>832</v>
      </c>
      <c r="E221" s="39">
        <f>C221*'LED data'!L$3</f>
        <v>0.27468855625301791</v>
      </c>
    </row>
    <row r="222" spans="1:5" x14ac:dyDescent="0.25">
      <c r="A222" s="15">
        <v>304</v>
      </c>
      <c r="B222" s="16" t="s">
        <v>218</v>
      </c>
      <c r="C222" s="17">
        <v>832</v>
      </c>
      <c r="E222" s="39">
        <f>C222*'LED data'!L$3</f>
        <v>0.27468855625301791</v>
      </c>
    </row>
    <row r="223" spans="1:5" x14ac:dyDescent="0.25">
      <c r="A223" s="15">
        <v>304</v>
      </c>
      <c r="B223" s="16" t="s">
        <v>218</v>
      </c>
      <c r="C223" s="17">
        <v>832</v>
      </c>
      <c r="E223" s="39">
        <f>C223*'LED data'!L$3</f>
        <v>0.27468855625301791</v>
      </c>
    </row>
    <row r="224" spans="1:5" x14ac:dyDescent="0.25">
      <c r="A224" s="15">
        <v>304</v>
      </c>
      <c r="B224" s="16" t="s">
        <v>218</v>
      </c>
      <c r="C224" s="17">
        <v>832</v>
      </c>
      <c r="E224" s="39">
        <f>C224*'LED data'!L$3</f>
        <v>0.27468855625301791</v>
      </c>
    </row>
    <row r="225" spans="1:5" x14ac:dyDescent="0.25">
      <c r="A225" s="15">
        <v>305</v>
      </c>
      <c r="B225" s="16" t="s">
        <v>219</v>
      </c>
      <c r="C225" s="17">
        <v>2844.33</v>
      </c>
      <c r="E225" s="39">
        <f>C225*'LED data'!L$3</f>
        <v>0.93906839087397398</v>
      </c>
    </row>
    <row r="226" spans="1:5" x14ac:dyDescent="0.25">
      <c r="A226" s="15">
        <v>306</v>
      </c>
      <c r="B226" s="16" t="s">
        <v>220</v>
      </c>
      <c r="C226" s="17">
        <v>8152.8</v>
      </c>
      <c r="E226" s="39">
        <f>C226*'LED data'!L$3</f>
        <v>2.6916837276677934</v>
      </c>
    </row>
    <row r="227" spans="1:5" x14ac:dyDescent="0.25">
      <c r="A227" s="15">
        <v>307</v>
      </c>
      <c r="B227" s="16" t="s">
        <v>221</v>
      </c>
      <c r="C227" s="17">
        <v>3761.76</v>
      </c>
      <c r="E227" s="39">
        <f>C227*'LED data'!L$3</f>
        <v>1.2419620473201354</v>
      </c>
    </row>
    <row r="228" spans="1:5" x14ac:dyDescent="0.25">
      <c r="A228" s="15">
        <v>309</v>
      </c>
      <c r="B228" s="16" t="s">
        <v>222</v>
      </c>
      <c r="C228" s="17">
        <v>3982</v>
      </c>
      <c r="E228" s="39">
        <f>C228*'LED data'!L$3</f>
        <v>1.3146752776436506</v>
      </c>
    </row>
    <row r="229" spans="1:5" x14ac:dyDescent="0.25">
      <c r="A229" s="15">
        <v>311</v>
      </c>
      <c r="B229" s="16" t="s">
        <v>223</v>
      </c>
      <c r="C229" s="17">
        <v>3548.51</v>
      </c>
      <c r="E229" s="39">
        <f>C229*'LED data'!L$3</f>
        <v>1.1715565970545632</v>
      </c>
    </row>
    <row r="230" spans="1:5" x14ac:dyDescent="0.25">
      <c r="A230" s="15">
        <v>312</v>
      </c>
      <c r="B230" s="16" t="s">
        <v>224</v>
      </c>
      <c r="C230" s="17">
        <v>3346</v>
      </c>
      <c r="E230" s="39">
        <f>C230*'LED data'!L$3</f>
        <v>1.1046970062771608</v>
      </c>
    </row>
    <row r="231" spans="1:5" x14ac:dyDescent="0.25">
      <c r="A231" s="15">
        <v>313</v>
      </c>
      <c r="B231" s="16" t="s">
        <v>225</v>
      </c>
      <c r="C231" s="17">
        <v>3881.85</v>
      </c>
      <c r="E231" s="39">
        <f>C231*'LED data'!L$3</f>
        <v>1.2816103029937229</v>
      </c>
    </row>
    <row r="232" spans="1:5" x14ac:dyDescent="0.25">
      <c r="A232" s="15">
        <v>314</v>
      </c>
      <c r="B232" s="16" t="s">
        <v>226</v>
      </c>
      <c r="C232" s="17">
        <v>1221.33</v>
      </c>
      <c r="E232" s="39">
        <f>C232*'LED data'!L$3</f>
        <v>0.40322761347175279</v>
      </c>
    </row>
    <row r="233" spans="1:5" x14ac:dyDescent="0.25">
      <c r="A233" s="15">
        <v>315</v>
      </c>
      <c r="B233" s="16" t="s">
        <v>227</v>
      </c>
      <c r="C233" s="17">
        <v>5332.96</v>
      </c>
      <c r="E233" s="39">
        <f>C233*'LED data'!L$3</f>
        <v>1.7607008208594883</v>
      </c>
    </row>
    <row r="234" spans="1:5" x14ac:dyDescent="0.25">
      <c r="A234" s="15">
        <v>316</v>
      </c>
      <c r="B234" s="16" t="s">
        <v>228</v>
      </c>
      <c r="C234" s="17">
        <v>1153.33</v>
      </c>
      <c r="E234" s="39">
        <f>C234*'LED data'!L$3</f>
        <v>0.38077710647030422</v>
      </c>
    </row>
    <row r="235" spans="1:5" x14ac:dyDescent="0.25">
      <c r="A235" s="15">
        <v>319</v>
      </c>
      <c r="B235" s="16" t="s">
        <v>229</v>
      </c>
      <c r="C235" s="17">
        <v>1320.11</v>
      </c>
      <c r="E235" s="39">
        <f>C235*'LED data'!L$3</f>
        <v>0.43584027643650408</v>
      </c>
    </row>
    <row r="236" spans="1:5" x14ac:dyDescent="0.25">
      <c r="A236" s="15">
        <v>321</v>
      </c>
      <c r="B236" s="16" t="s">
        <v>230</v>
      </c>
      <c r="C236" s="17">
        <v>65415.7</v>
      </c>
      <c r="E236" s="39">
        <f>C236*'LED data'!L$3</f>
        <v>21.597288689039111</v>
      </c>
    </row>
    <row r="237" spans="1:5" x14ac:dyDescent="0.25">
      <c r="A237" s="15">
        <v>323</v>
      </c>
      <c r="B237" s="16" t="s">
        <v>231</v>
      </c>
      <c r="C237" s="17">
        <v>20729.240000000002</v>
      </c>
      <c r="E237" s="39">
        <f>C237*'LED data'!L$3</f>
        <v>6.8438521728633521</v>
      </c>
    </row>
    <row r="238" spans="1:5" x14ac:dyDescent="0.25">
      <c r="A238" s="15">
        <v>324</v>
      </c>
      <c r="B238" s="16" t="s">
        <v>232</v>
      </c>
      <c r="C238" s="17">
        <v>126838.23</v>
      </c>
      <c r="E238" s="39">
        <f>C238*'LED data'!L$3</f>
        <v>41.876214274505074</v>
      </c>
    </row>
    <row r="239" spans="1:5" x14ac:dyDescent="0.25">
      <c r="A239" s="15">
        <v>325</v>
      </c>
      <c r="B239" s="16" t="s">
        <v>233</v>
      </c>
      <c r="C239" s="17">
        <v>4870</v>
      </c>
      <c r="E239" s="39">
        <f>C239*'LED data'!L$3</f>
        <v>1.6078524867213908</v>
      </c>
    </row>
    <row r="240" spans="1:5" x14ac:dyDescent="0.25">
      <c r="A240" s="15">
        <v>326</v>
      </c>
      <c r="B240" s="16" t="s">
        <v>234</v>
      </c>
      <c r="C240" s="17">
        <v>9595</v>
      </c>
      <c r="E240" s="39">
        <f>C240*'LED data'!L$3</f>
        <v>3.1678325688073397</v>
      </c>
    </row>
    <row r="241" spans="1:5" x14ac:dyDescent="0.25">
      <c r="A241" s="15">
        <v>327</v>
      </c>
      <c r="B241" s="16" t="s">
        <v>235</v>
      </c>
      <c r="C241" s="17">
        <v>6408.77</v>
      </c>
      <c r="E241" s="39">
        <f>C241*'LED data'!L$3</f>
        <v>2.1158843493481414</v>
      </c>
    </row>
    <row r="242" spans="1:5" x14ac:dyDescent="0.25">
      <c r="A242" s="15">
        <v>328</v>
      </c>
      <c r="B242" s="16" t="s">
        <v>236</v>
      </c>
      <c r="C242" s="17">
        <v>3296</v>
      </c>
      <c r="E242" s="39">
        <f>C242*'LED data'!L$3</f>
        <v>1.0881892805408016</v>
      </c>
    </row>
    <row r="243" spans="1:5" x14ac:dyDescent="0.25">
      <c r="A243" s="15">
        <v>329</v>
      </c>
      <c r="B243" s="16" t="s">
        <v>237</v>
      </c>
      <c r="C243" s="17">
        <v>5102.16</v>
      </c>
      <c r="E243" s="39">
        <f>C243*'LED data'!L$3</f>
        <v>1.6845011588604539</v>
      </c>
    </row>
    <row r="244" spans="1:5" x14ac:dyDescent="0.25">
      <c r="A244" s="15">
        <v>330</v>
      </c>
      <c r="B244" s="16" t="s">
        <v>238</v>
      </c>
      <c r="C244" s="17">
        <v>4813.8100000000004</v>
      </c>
      <c r="E244" s="39">
        <f>C244*'LED data'!L$3</f>
        <v>1.5893011045388703</v>
      </c>
    </row>
    <row r="245" spans="1:5" x14ac:dyDescent="0.25">
      <c r="A245" s="15">
        <v>331</v>
      </c>
      <c r="B245" s="16" t="s">
        <v>239</v>
      </c>
      <c r="C245" s="17">
        <v>51375.75</v>
      </c>
      <c r="E245" s="39">
        <f>C245*'LED data'!L$3</f>
        <v>16.961935809995172</v>
      </c>
    </row>
    <row r="246" spans="1:5" x14ac:dyDescent="0.25">
      <c r="A246" s="15">
        <v>336</v>
      </c>
      <c r="B246" s="16" t="s">
        <v>240</v>
      </c>
      <c r="C246" s="17">
        <v>171007.02</v>
      </c>
      <c r="E246" s="39">
        <f>C246*'LED data'!L$3</f>
        <v>56.458739703042006</v>
      </c>
    </row>
    <row r="247" spans="1:5" x14ac:dyDescent="0.25">
      <c r="A247" s="15">
        <v>337</v>
      </c>
      <c r="B247" s="16" t="s">
        <v>241</v>
      </c>
      <c r="C247" s="17">
        <v>3872.06</v>
      </c>
      <c r="E247" s="39">
        <f>C247*'LED data'!L$3</f>
        <v>1.2783780902945439</v>
      </c>
    </row>
    <row r="248" spans="1:5" x14ac:dyDescent="0.25">
      <c r="A248" s="15">
        <v>338</v>
      </c>
      <c r="B248" s="16" t="s">
        <v>242</v>
      </c>
      <c r="C248" s="17">
        <v>4183.33</v>
      </c>
      <c r="E248" s="39">
        <f>C248*'LED data'!L$3</f>
        <v>1.3811452860936746</v>
      </c>
    </row>
    <row r="249" spans="1:5" x14ac:dyDescent="0.25">
      <c r="A249" s="15">
        <v>339</v>
      </c>
      <c r="B249" s="16" t="s">
        <v>243</v>
      </c>
      <c r="C249" s="17">
        <v>94194.94</v>
      </c>
      <c r="E249" s="39">
        <f>C249*'LED data'!L$3</f>
        <v>31.098884705456303</v>
      </c>
    </row>
    <row r="250" spans="1:5" x14ac:dyDescent="0.25">
      <c r="A250" s="15">
        <v>341</v>
      </c>
      <c r="B250" s="16" t="s">
        <v>244</v>
      </c>
      <c r="C250" s="17">
        <v>10100</v>
      </c>
      <c r="E250" s="39">
        <f>C250*'LED data'!L$3</f>
        <v>3.3345605987445679</v>
      </c>
    </row>
    <row r="251" spans="1:5" x14ac:dyDescent="0.25">
      <c r="A251" s="15">
        <v>343</v>
      </c>
      <c r="B251" s="16" t="s">
        <v>245</v>
      </c>
      <c r="C251" s="17">
        <v>1980.84</v>
      </c>
      <c r="E251" s="39">
        <f>C251*'LED data'!L$3</f>
        <v>0.65398326895219705</v>
      </c>
    </row>
    <row r="252" spans="1:5" x14ac:dyDescent="0.25">
      <c r="A252" s="15">
        <v>344</v>
      </c>
      <c r="B252" s="16" t="s">
        <v>246</v>
      </c>
      <c r="C252" s="17">
        <v>1455.36</v>
      </c>
      <c r="E252" s="39">
        <f>C252*'LED data'!L$3</f>
        <v>0.48049367455335584</v>
      </c>
    </row>
    <row r="253" spans="1:5" x14ac:dyDescent="0.25">
      <c r="A253" s="15">
        <v>347</v>
      </c>
      <c r="B253" s="16" t="s">
        <v>247</v>
      </c>
      <c r="C253" s="17">
        <v>3822.77</v>
      </c>
      <c r="E253" s="39">
        <f>C253*'LED data'!L$3</f>
        <v>1.2621047742636409</v>
      </c>
    </row>
    <row r="254" spans="1:5" x14ac:dyDescent="0.25">
      <c r="A254" s="15">
        <v>350</v>
      </c>
      <c r="B254" s="16" t="s">
        <v>248</v>
      </c>
      <c r="C254" s="17">
        <v>259412.56</v>
      </c>
      <c r="E254" s="39">
        <f>C254*'LED data'!L$3</f>
        <v>85.646227860936747</v>
      </c>
    </row>
    <row r="255" spans="1:5" x14ac:dyDescent="0.25">
      <c r="A255" s="15">
        <v>352</v>
      </c>
      <c r="B255" s="16" t="s">
        <v>249</v>
      </c>
      <c r="C255" s="17">
        <v>23088</v>
      </c>
      <c r="E255" s="39">
        <f>C255*'LED data'!L$3</f>
        <v>7.6226074360212461</v>
      </c>
    </row>
    <row r="256" spans="1:5" x14ac:dyDescent="0.25">
      <c r="A256" s="15">
        <v>354</v>
      </c>
      <c r="B256" s="16" t="s">
        <v>250</v>
      </c>
      <c r="C256" s="17">
        <v>3224.42</v>
      </c>
      <c r="E256" s="39">
        <f>C256*'LED data'!L$3</f>
        <v>1.0645568203766298</v>
      </c>
    </row>
    <row r="257" spans="1:5" x14ac:dyDescent="0.25">
      <c r="A257" s="15">
        <v>358</v>
      </c>
      <c r="B257" s="16" t="s">
        <v>251</v>
      </c>
      <c r="C257" s="17">
        <v>26856.35</v>
      </c>
      <c r="E257" s="39">
        <f>C257*'LED data'!L$3</f>
        <v>8.8667452015934334</v>
      </c>
    </row>
    <row r="258" spans="1:5" x14ac:dyDescent="0.25">
      <c r="A258" s="15">
        <v>360</v>
      </c>
      <c r="B258" s="16" t="s">
        <v>252</v>
      </c>
      <c r="C258" s="17">
        <v>68811.820000000007</v>
      </c>
      <c r="E258" s="39">
        <f>C258*'LED data'!L$3</f>
        <v>22.718533039594401</v>
      </c>
    </row>
    <row r="259" spans="1:5" x14ac:dyDescent="0.25">
      <c r="A259" s="15">
        <v>362</v>
      </c>
      <c r="B259" s="16" t="s">
        <v>253</v>
      </c>
      <c r="C259" s="17">
        <v>3345.39</v>
      </c>
      <c r="E259" s="39">
        <f>C259*'LED data'!L$3</f>
        <v>1.1044956120231773</v>
      </c>
    </row>
    <row r="260" spans="1:5" x14ac:dyDescent="0.25">
      <c r="A260" s="15">
        <v>364</v>
      </c>
      <c r="B260" s="16" t="s">
        <v>254</v>
      </c>
      <c r="C260" s="17">
        <v>104575.49</v>
      </c>
      <c r="E260" s="39">
        <f>C260*'LED data'!L$3</f>
        <v>34.526070153307586</v>
      </c>
    </row>
    <row r="261" spans="1:5" x14ac:dyDescent="0.25">
      <c r="A261" s="15">
        <v>365</v>
      </c>
      <c r="B261" s="16" t="s">
        <v>255</v>
      </c>
      <c r="C261" s="17">
        <v>4707</v>
      </c>
      <c r="E261" s="39">
        <f>C261*'LED data'!L$3</f>
        <v>1.5540373008208597</v>
      </c>
    </row>
    <row r="262" spans="1:5" x14ac:dyDescent="0.25">
      <c r="A262" s="15">
        <v>366</v>
      </c>
      <c r="B262" s="16" t="s">
        <v>256</v>
      </c>
      <c r="C262" s="17">
        <v>4992</v>
      </c>
      <c r="E262" s="39">
        <f>C262*'LED data'!L$3</f>
        <v>1.6481313375181073</v>
      </c>
    </row>
    <row r="263" spans="1:5" x14ac:dyDescent="0.25">
      <c r="A263" s="15">
        <v>367</v>
      </c>
      <c r="B263" s="16" t="s">
        <v>257</v>
      </c>
      <c r="C263" s="17">
        <v>6328.66</v>
      </c>
      <c r="E263" s="39">
        <f>C263*'LED data'!L$3</f>
        <v>2.0894356711733462</v>
      </c>
    </row>
    <row r="264" spans="1:5" x14ac:dyDescent="0.25">
      <c r="A264" s="15">
        <v>369</v>
      </c>
      <c r="B264" s="16" t="s">
        <v>258</v>
      </c>
      <c r="C264" s="17">
        <v>24473.4</v>
      </c>
      <c r="E264" s="39">
        <f>C264*'LED data'!L$3</f>
        <v>8.0800035007242883</v>
      </c>
    </row>
    <row r="265" spans="1:5" x14ac:dyDescent="0.25">
      <c r="A265" s="15">
        <v>370</v>
      </c>
      <c r="B265" s="16" t="s">
        <v>259</v>
      </c>
      <c r="C265" s="17">
        <v>4992</v>
      </c>
      <c r="E265" s="39">
        <f>C265*'LED data'!L$3</f>
        <v>1.6481313375181073</v>
      </c>
    </row>
    <row r="266" spans="1:5" x14ac:dyDescent="0.25">
      <c r="A266" s="15">
        <v>371</v>
      </c>
      <c r="B266" s="16" t="s">
        <v>260</v>
      </c>
      <c r="C266" s="17">
        <v>4992</v>
      </c>
      <c r="E266" s="39">
        <f>C266*'LED data'!L$3</f>
        <v>1.6481313375181073</v>
      </c>
    </row>
    <row r="267" spans="1:5" x14ac:dyDescent="0.25">
      <c r="A267" s="15">
        <v>372</v>
      </c>
      <c r="B267" s="16" t="s">
        <v>261</v>
      </c>
      <c r="C267" s="17">
        <v>11659.78</v>
      </c>
      <c r="E267" s="39">
        <f>C267*'LED data'!L$3</f>
        <v>3.8495290077257369</v>
      </c>
    </row>
    <row r="268" spans="1:5" x14ac:dyDescent="0.25">
      <c r="A268" s="15">
        <v>373</v>
      </c>
      <c r="B268" s="16" t="s">
        <v>262</v>
      </c>
      <c r="C268" s="17">
        <v>53921.69</v>
      </c>
      <c r="E268" s="39">
        <f>C268*'LED data'!L$3</f>
        <v>17.802489395219702</v>
      </c>
    </row>
    <row r="269" spans="1:5" x14ac:dyDescent="0.25">
      <c r="A269" s="15">
        <v>374</v>
      </c>
      <c r="B269" s="16" t="s">
        <v>263</v>
      </c>
      <c r="C269" s="17">
        <v>0</v>
      </c>
      <c r="E269" s="39">
        <f>C269*'LED data'!L$3</f>
        <v>0</v>
      </c>
    </row>
    <row r="270" spans="1:5" x14ac:dyDescent="0.25">
      <c r="A270" s="15">
        <v>375</v>
      </c>
      <c r="B270" s="16" t="s">
        <v>264</v>
      </c>
      <c r="C270" s="17">
        <v>5018</v>
      </c>
      <c r="E270" s="39">
        <f>C270*'LED data'!L$3</f>
        <v>1.6567153549010141</v>
      </c>
    </row>
    <row r="271" spans="1:5" x14ac:dyDescent="0.25">
      <c r="A271" s="15">
        <v>376</v>
      </c>
      <c r="B271" s="16" t="s">
        <v>265</v>
      </c>
      <c r="C271" s="17">
        <v>40731.19</v>
      </c>
      <c r="E271" s="39">
        <f>C271*'LED data'!L$3</f>
        <v>13.447586268710769</v>
      </c>
    </row>
    <row r="272" spans="1:5" x14ac:dyDescent="0.25">
      <c r="A272" s="15">
        <v>377</v>
      </c>
      <c r="B272" s="16" t="s">
        <v>266</v>
      </c>
      <c r="C272" s="17">
        <v>82742.240000000005</v>
      </c>
      <c r="E272" s="39">
        <f>C272*'LED data'!L$3</f>
        <v>27.317724094640273</v>
      </c>
    </row>
    <row r="273" spans="1:5" x14ac:dyDescent="0.25">
      <c r="A273" s="15">
        <v>378</v>
      </c>
      <c r="B273" s="16" t="s">
        <v>267</v>
      </c>
      <c r="C273" s="17">
        <v>32929.769999999997</v>
      </c>
      <c r="E273" s="39">
        <f>C273*'LED data'!L$3</f>
        <v>10.871912234427812</v>
      </c>
    </row>
    <row r="274" spans="1:5" x14ac:dyDescent="0.25">
      <c r="A274" s="15">
        <v>379</v>
      </c>
      <c r="B274" s="16" t="s">
        <v>268</v>
      </c>
      <c r="C274" s="17">
        <v>40084.160000000003</v>
      </c>
      <c r="E274" s="39">
        <f>C274*'LED data'!L$3</f>
        <v>13.23396639304684</v>
      </c>
    </row>
    <row r="275" spans="1:5" x14ac:dyDescent="0.25">
      <c r="A275" s="15">
        <v>380</v>
      </c>
      <c r="B275" s="16" t="s">
        <v>269</v>
      </c>
      <c r="C275" s="17">
        <v>6533.44</v>
      </c>
      <c r="E275" s="39">
        <f>C275*'LED data'!L$3</f>
        <v>2.1570447126991792</v>
      </c>
    </row>
    <row r="276" spans="1:5" x14ac:dyDescent="0.25">
      <c r="A276" s="15">
        <v>381</v>
      </c>
      <c r="B276" s="16" t="s">
        <v>270</v>
      </c>
      <c r="C276" s="17">
        <v>25239.4</v>
      </c>
      <c r="E276" s="39">
        <f>C276*'LED data'!L$3</f>
        <v>8.3329018590053128</v>
      </c>
    </row>
    <row r="277" spans="1:5" x14ac:dyDescent="0.25">
      <c r="A277" s="15">
        <v>395</v>
      </c>
      <c r="B277" s="16" t="s">
        <v>271</v>
      </c>
      <c r="C277" s="17">
        <v>373</v>
      </c>
      <c r="E277" s="39">
        <f>C277*'LED data'!L$3</f>
        <v>0.12314763399323998</v>
      </c>
    </row>
    <row r="278" spans="1:5" x14ac:dyDescent="0.25">
      <c r="A278" s="15">
        <v>396</v>
      </c>
      <c r="B278" s="16" t="s">
        <v>272</v>
      </c>
      <c r="C278" s="17">
        <v>0</v>
      </c>
      <c r="E278" s="39">
        <f>C278*'LED data'!L$3</f>
        <v>0</v>
      </c>
    </row>
    <row r="279" spans="1:5" x14ac:dyDescent="0.25">
      <c r="A279" s="15">
        <v>407</v>
      </c>
      <c r="B279" s="16" t="s">
        <v>273</v>
      </c>
      <c r="C279" s="17">
        <v>75930.86</v>
      </c>
      <c r="E279" s="39">
        <f>C279*'LED data'!L$3</f>
        <v>25.068916236117818</v>
      </c>
    </row>
    <row r="280" spans="1:5" x14ac:dyDescent="0.25">
      <c r="A280" s="15">
        <v>409</v>
      </c>
      <c r="B280" s="16" t="s">
        <v>274</v>
      </c>
      <c r="C280" s="17">
        <v>0</v>
      </c>
      <c r="E280" s="39">
        <f>C280*'LED data'!L$3</f>
        <v>0</v>
      </c>
    </row>
    <row r="281" spans="1:5" x14ac:dyDescent="0.25">
      <c r="A281" s="15">
        <v>506</v>
      </c>
      <c r="B281" s="16" t="s">
        <v>275</v>
      </c>
      <c r="C281" s="17">
        <v>11145</v>
      </c>
      <c r="E281" s="39">
        <f>C281*'LED data'!L$3</f>
        <v>3.6795720666344764</v>
      </c>
    </row>
    <row r="282" spans="1:5" x14ac:dyDescent="0.25">
      <c r="A282" s="15">
        <v>551</v>
      </c>
      <c r="B282" s="16" t="s">
        <v>276</v>
      </c>
      <c r="C282" s="17">
        <v>2980.77</v>
      </c>
      <c r="E282" s="39">
        <f>C282*'LED data'!L$3</f>
        <v>0.98411467286335108</v>
      </c>
    </row>
    <row r="283" spans="1:5" x14ac:dyDescent="0.25">
      <c r="A283" s="15">
        <v>554</v>
      </c>
      <c r="B283" s="16" t="s">
        <v>277</v>
      </c>
      <c r="C283" s="17">
        <v>1941.33</v>
      </c>
      <c r="E283" s="39">
        <f>C283*'LED data'!L$3</f>
        <v>0.64093886407532596</v>
      </c>
    </row>
    <row r="284" spans="1:5" x14ac:dyDescent="0.25">
      <c r="A284" s="15">
        <v>556</v>
      </c>
      <c r="B284" s="16" t="s">
        <v>278</v>
      </c>
      <c r="C284" s="17">
        <v>11464.27</v>
      </c>
      <c r="E284" s="39">
        <f>C284*'LED data'!L$3</f>
        <v>3.784980498551425</v>
      </c>
    </row>
    <row r="285" spans="1:5" x14ac:dyDescent="0.25">
      <c r="A285" s="15">
        <v>557</v>
      </c>
      <c r="B285" s="16" t="s">
        <v>279</v>
      </c>
      <c r="C285" s="17">
        <v>253668.76</v>
      </c>
      <c r="E285" s="39">
        <f>C285*'LED data'!L$3</f>
        <v>83.749886359246744</v>
      </c>
    </row>
    <row r="286" spans="1:5" x14ac:dyDescent="0.25">
      <c r="A286" s="15">
        <v>560</v>
      </c>
      <c r="B286" s="16" t="s">
        <v>280</v>
      </c>
      <c r="C286" s="17">
        <v>782.22</v>
      </c>
      <c r="E286" s="39">
        <f>C286*'LED data'!L$3</f>
        <v>0.25825346450989861</v>
      </c>
    </row>
    <row r="287" spans="1:5" x14ac:dyDescent="0.25">
      <c r="A287" s="15">
        <v>563</v>
      </c>
      <c r="B287" s="16" t="s">
        <v>281</v>
      </c>
      <c r="C287" s="17">
        <v>266825.42</v>
      </c>
      <c r="E287" s="39">
        <f>C287*'LED data'!L$3</f>
        <v>88.093617056977308</v>
      </c>
    </row>
    <row r="288" spans="1:5" x14ac:dyDescent="0.25">
      <c r="A288" s="15">
        <v>564</v>
      </c>
      <c r="B288" s="16" t="s">
        <v>282</v>
      </c>
      <c r="C288" s="17">
        <v>141708.47</v>
      </c>
      <c r="E288" s="39">
        <f>C288*'LED data'!L$3</f>
        <v>46.78569114558185</v>
      </c>
    </row>
    <row r="289" spans="1:5" x14ac:dyDescent="0.25">
      <c r="A289" s="15">
        <v>568</v>
      </c>
      <c r="B289" s="16" t="s">
        <v>283</v>
      </c>
      <c r="C289" s="17">
        <v>2119.4499999999998</v>
      </c>
      <c r="E289" s="39">
        <f>C289*'LED data'!L$3</f>
        <v>0.69974598623853212</v>
      </c>
    </row>
    <row r="290" spans="1:5" x14ac:dyDescent="0.25">
      <c r="A290" s="15">
        <v>777</v>
      </c>
      <c r="B290" s="16" t="s">
        <v>284</v>
      </c>
      <c r="C290" s="17">
        <v>0</v>
      </c>
      <c r="E290" s="39">
        <f>C290*'LED data'!L$3</f>
        <v>0</v>
      </c>
    </row>
    <row r="291" spans="1:5" x14ac:dyDescent="0.25">
      <c r="A291" s="15">
        <v>815</v>
      </c>
      <c r="B291" s="16" t="s">
        <v>285</v>
      </c>
      <c r="C291" s="17">
        <v>9573.74</v>
      </c>
      <c r="E291" s="39">
        <f>C291*'LED data'!L$3</f>
        <v>3.1608134838242394</v>
      </c>
    </row>
    <row r="292" spans="1:5" x14ac:dyDescent="0.25">
      <c r="A292" s="15">
        <v>816</v>
      </c>
      <c r="B292" s="16" t="s">
        <v>286</v>
      </c>
      <c r="C292" s="17">
        <v>2331.65</v>
      </c>
      <c r="E292" s="39">
        <f>C292*'LED data'!L$3</f>
        <v>0.7698047742636408</v>
      </c>
    </row>
    <row r="293" spans="1:5" x14ac:dyDescent="0.25">
      <c r="A293" s="15">
        <v>821</v>
      </c>
      <c r="B293" s="16" t="s">
        <v>287</v>
      </c>
      <c r="C293" s="17">
        <v>1500</v>
      </c>
      <c r="E293" s="39">
        <f>C293*'LED data'!L$3</f>
        <v>0.49523177209077746</v>
      </c>
    </row>
    <row r="294" spans="1:5" x14ac:dyDescent="0.25">
      <c r="A294" s="15">
        <v>824</v>
      </c>
      <c r="B294" s="16" t="s">
        <v>288</v>
      </c>
      <c r="C294" s="17">
        <v>6300</v>
      </c>
      <c r="E294" s="39">
        <f>C294*'LED data'!L$3</f>
        <v>2.0799734427812653</v>
      </c>
    </row>
    <row r="295" spans="1:5" x14ac:dyDescent="0.25">
      <c r="A295" s="15">
        <v>828</v>
      </c>
      <c r="B295" s="16" t="s">
        <v>289</v>
      </c>
      <c r="C295" s="17">
        <v>9213.2000000000007</v>
      </c>
      <c r="E295" s="39">
        <f>C295*'LED data'!L$3</f>
        <v>3.0417795750845005</v>
      </c>
    </row>
    <row r="296" spans="1:5" x14ac:dyDescent="0.25">
      <c r="A296" s="15">
        <v>829</v>
      </c>
      <c r="B296" s="16" t="s">
        <v>290</v>
      </c>
      <c r="C296" s="17">
        <v>3024</v>
      </c>
      <c r="E296" s="39">
        <f>C296*'LED data'!L$3</f>
        <v>0.99838725253500726</v>
      </c>
    </row>
    <row r="297" spans="1:5" x14ac:dyDescent="0.25">
      <c r="A297" s="15">
        <v>831</v>
      </c>
      <c r="B297" s="16" t="s">
        <v>291</v>
      </c>
      <c r="C297" s="17">
        <v>12314.66</v>
      </c>
      <c r="E297" s="39">
        <f>C297*'LED data'!L$3</f>
        <v>4.0657405963302757</v>
      </c>
    </row>
    <row r="298" spans="1:5" x14ac:dyDescent="0.25">
      <c r="A298" s="15">
        <v>833</v>
      </c>
      <c r="B298" s="16" t="s">
        <v>292</v>
      </c>
      <c r="C298" s="17">
        <v>2944</v>
      </c>
      <c r="E298" s="39">
        <f>C298*'LED data'!L$3</f>
        <v>0.97197489135683246</v>
      </c>
    </row>
    <row r="299" spans="1:5" x14ac:dyDescent="0.25">
      <c r="A299" s="15">
        <v>834</v>
      </c>
      <c r="B299" s="16" t="s">
        <v>293</v>
      </c>
      <c r="C299" s="17">
        <v>765.33</v>
      </c>
      <c r="E299" s="39">
        <f>C299*'LED data'!L$3</f>
        <v>0.25267715475615649</v>
      </c>
    </row>
    <row r="300" spans="1:5" x14ac:dyDescent="0.25">
      <c r="A300" s="15">
        <v>836</v>
      </c>
      <c r="B300" s="16" t="s">
        <v>294</v>
      </c>
      <c r="C300" s="17">
        <v>3478.42</v>
      </c>
      <c r="E300" s="39">
        <f>C300*'LED data'!L$3</f>
        <v>1.1484160671173347</v>
      </c>
    </row>
    <row r="301" spans="1:5" x14ac:dyDescent="0.25">
      <c r="A301" s="15">
        <v>837</v>
      </c>
      <c r="B301" s="16" t="s">
        <v>295</v>
      </c>
      <c r="C301" s="17">
        <v>1280</v>
      </c>
      <c r="E301" s="39">
        <f>C301*'LED data'!L$3</f>
        <v>0.42259777885079675</v>
      </c>
    </row>
    <row r="302" spans="1:5" x14ac:dyDescent="0.25">
      <c r="A302" s="15">
        <v>838</v>
      </c>
      <c r="B302" s="16" t="s">
        <v>296</v>
      </c>
      <c r="C302" s="17">
        <v>7776</v>
      </c>
      <c r="E302" s="39">
        <f>C302*'LED data'!L$3</f>
        <v>2.5672815065185901</v>
      </c>
    </row>
    <row r="303" spans="1:5" x14ac:dyDescent="0.25">
      <c r="A303" s="15">
        <v>839</v>
      </c>
      <c r="B303" s="16" t="s">
        <v>297</v>
      </c>
      <c r="C303" s="17">
        <v>1600</v>
      </c>
      <c r="E303" s="39">
        <f>C303*'LED data'!L$3</f>
        <v>0.52824722356349596</v>
      </c>
    </row>
    <row r="304" spans="1:5" x14ac:dyDescent="0.25">
      <c r="A304" s="15">
        <v>840</v>
      </c>
      <c r="B304" s="16" t="s">
        <v>298</v>
      </c>
      <c r="C304" s="17">
        <v>5040</v>
      </c>
      <c r="E304" s="39">
        <f>C304*'LED data'!L$3</f>
        <v>1.6639787542250122</v>
      </c>
    </row>
    <row r="305" spans="1:5" x14ac:dyDescent="0.25">
      <c r="A305" s="15">
        <v>842</v>
      </c>
      <c r="B305" s="16" t="s">
        <v>299</v>
      </c>
      <c r="C305" s="17">
        <v>13215.95</v>
      </c>
      <c r="E305" s="39">
        <f>C305*'LED data'!L$3</f>
        <v>4.3633055589087402</v>
      </c>
    </row>
    <row r="306" spans="1:5" x14ac:dyDescent="0.25">
      <c r="A306" s="15">
        <v>844</v>
      </c>
      <c r="B306" s="16" t="s">
        <v>300</v>
      </c>
      <c r="C306" s="17">
        <v>1020</v>
      </c>
      <c r="E306" s="39">
        <f>C306*'LED data'!L$3</f>
        <v>0.33675760502172863</v>
      </c>
    </row>
    <row r="307" spans="1:5" x14ac:dyDescent="0.25">
      <c r="A307" s="15">
        <v>845</v>
      </c>
      <c r="B307" s="16" t="s">
        <v>301</v>
      </c>
      <c r="C307" s="17">
        <v>1920</v>
      </c>
      <c r="E307" s="39">
        <f>C307*'LED data'!L$3</f>
        <v>0.63389666827619506</v>
      </c>
    </row>
    <row r="308" spans="1:5" x14ac:dyDescent="0.25">
      <c r="A308" s="15">
        <v>846</v>
      </c>
      <c r="B308" s="16" t="s">
        <v>302</v>
      </c>
      <c r="C308" s="17">
        <v>2712.42</v>
      </c>
      <c r="E308" s="39">
        <f>C308*'LED data'!L$3</f>
        <v>0.8955177088363111</v>
      </c>
    </row>
    <row r="309" spans="1:5" x14ac:dyDescent="0.25">
      <c r="A309" s="15">
        <v>847</v>
      </c>
      <c r="B309" s="16" t="s">
        <v>303</v>
      </c>
      <c r="C309" s="17">
        <v>1920</v>
      </c>
      <c r="E309" s="39">
        <f>C309*'LED data'!L$3</f>
        <v>0.63389666827619506</v>
      </c>
    </row>
    <row r="310" spans="1:5" x14ac:dyDescent="0.25">
      <c r="A310" s="15">
        <v>848</v>
      </c>
      <c r="B310" s="16" t="s">
        <v>304</v>
      </c>
      <c r="C310" s="17">
        <v>2048</v>
      </c>
      <c r="E310" s="39">
        <f>C310*'LED data'!L$3</f>
        <v>0.67615644616127479</v>
      </c>
    </row>
    <row r="311" spans="1:5" x14ac:dyDescent="0.25">
      <c r="A311" s="15">
        <v>849</v>
      </c>
      <c r="B311" s="16" t="s">
        <v>305</v>
      </c>
      <c r="C311" s="17">
        <v>2112</v>
      </c>
      <c r="E311" s="39">
        <f>C311*'LED data'!L$3</f>
        <v>0.69728633510381466</v>
      </c>
    </row>
    <row r="312" spans="1:5" x14ac:dyDescent="0.25">
      <c r="A312" s="15">
        <v>851</v>
      </c>
      <c r="B312" s="16" t="s">
        <v>306</v>
      </c>
      <c r="C312" s="17">
        <v>320</v>
      </c>
      <c r="E312" s="39">
        <f>C312*'LED data'!L$3</f>
        <v>0.10564944471269919</v>
      </c>
    </row>
    <row r="313" spans="1:5" x14ac:dyDescent="0.25">
      <c r="A313" s="15">
        <v>852</v>
      </c>
      <c r="B313" s="16" t="s">
        <v>307</v>
      </c>
      <c r="C313" s="17">
        <v>547.78</v>
      </c>
      <c r="E313" s="39">
        <f>C313*'LED data'!L$3</f>
        <v>0.18085204007725736</v>
      </c>
    </row>
    <row r="314" spans="1:5" x14ac:dyDescent="0.25">
      <c r="A314" s="15">
        <v>853</v>
      </c>
      <c r="B314" s="16" t="s">
        <v>308</v>
      </c>
      <c r="C314" s="17">
        <v>5157.7</v>
      </c>
      <c r="E314" s="39">
        <f>C314*'LED data'!L$3</f>
        <v>1.7028379406084018</v>
      </c>
    </row>
    <row r="315" spans="1:5" x14ac:dyDescent="0.25">
      <c r="A315" s="15">
        <v>854</v>
      </c>
      <c r="B315" s="16" t="s">
        <v>309</v>
      </c>
      <c r="C315" s="17">
        <v>5302</v>
      </c>
      <c r="E315" s="39">
        <f>C315*'LED data'!L$3</f>
        <v>1.7504792370835347</v>
      </c>
    </row>
    <row r="316" spans="1:5" x14ac:dyDescent="0.25">
      <c r="A316" s="15">
        <v>855</v>
      </c>
      <c r="B316" s="16" t="s">
        <v>310</v>
      </c>
      <c r="C316" s="17">
        <v>11336</v>
      </c>
      <c r="E316" s="39">
        <f>C316*'LED data'!L$3</f>
        <v>3.7426315789473685</v>
      </c>
    </row>
    <row r="317" spans="1:5" x14ac:dyDescent="0.25">
      <c r="A317" s="15">
        <v>856</v>
      </c>
      <c r="B317" s="16" t="s">
        <v>310</v>
      </c>
      <c r="C317" s="17">
        <v>7895.5</v>
      </c>
      <c r="E317" s="39">
        <f>C317*'LED data'!L$3</f>
        <v>2.6067349710284886</v>
      </c>
    </row>
    <row r="318" spans="1:5" x14ac:dyDescent="0.25">
      <c r="A318" s="15">
        <v>857</v>
      </c>
      <c r="B318" s="16" t="s">
        <v>310</v>
      </c>
      <c r="C318" s="17">
        <v>14996</v>
      </c>
      <c r="E318" s="39">
        <f>C318*'LED data'!L$3</f>
        <v>4.9509971028488655</v>
      </c>
    </row>
    <row r="319" spans="1:5" x14ac:dyDescent="0.25">
      <c r="A319" s="15">
        <v>858</v>
      </c>
      <c r="B319" s="16" t="s">
        <v>311</v>
      </c>
      <c r="C319" s="17">
        <v>2218.73</v>
      </c>
      <c r="E319" s="39">
        <f>C319*'LED data'!L$3</f>
        <v>0.73252372646064712</v>
      </c>
    </row>
    <row r="320" spans="1:5" x14ac:dyDescent="0.25">
      <c r="A320" s="15">
        <v>860</v>
      </c>
      <c r="B320" s="16" t="s">
        <v>312</v>
      </c>
      <c r="C320" s="17">
        <v>721.33</v>
      </c>
      <c r="E320" s="39">
        <f>C320*'LED data'!L$3</f>
        <v>0.23815035610816035</v>
      </c>
    </row>
    <row r="321" spans="1:5" x14ac:dyDescent="0.25">
      <c r="A321" s="15">
        <v>861</v>
      </c>
      <c r="B321" s="16" t="s">
        <v>313</v>
      </c>
      <c r="C321" s="17">
        <v>4408.88</v>
      </c>
      <c r="E321" s="39">
        <f>C321*'LED data'!L$3</f>
        <v>1.4556116368903913</v>
      </c>
    </row>
    <row r="322" spans="1:5" x14ac:dyDescent="0.25">
      <c r="A322" s="15">
        <v>879</v>
      </c>
      <c r="B322" s="16" t="s">
        <v>314</v>
      </c>
      <c r="C322" s="17">
        <v>400</v>
      </c>
      <c r="E322" s="39">
        <f>C322*'LED data'!L$3</f>
        <v>0.13206180589087399</v>
      </c>
    </row>
    <row r="323" spans="1:5" x14ac:dyDescent="0.25">
      <c r="A323" s="15">
        <v>881</v>
      </c>
      <c r="B323" s="16" t="s">
        <v>315</v>
      </c>
      <c r="C323" s="17">
        <v>6806.25</v>
      </c>
      <c r="E323" s="39">
        <f>C323*'LED data'!L$3</f>
        <v>2.2471141658619027</v>
      </c>
    </row>
    <row r="324" spans="1:5" x14ac:dyDescent="0.25">
      <c r="A324" s="15">
        <v>884</v>
      </c>
      <c r="B324" s="16" t="s">
        <v>316</v>
      </c>
      <c r="C324" s="17">
        <v>1940</v>
      </c>
      <c r="E324" s="39">
        <f>C324*'LED data'!L$3</f>
        <v>0.64049975857073882</v>
      </c>
    </row>
    <row r="325" spans="1:5" x14ac:dyDescent="0.25">
      <c r="A325" s="15">
        <v>885</v>
      </c>
      <c r="B325" s="16" t="s">
        <v>317</v>
      </c>
      <c r="C325" s="17">
        <v>8960</v>
      </c>
      <c r="E325" s="39">
        <f>C325*'LED data'!L$3</f>
        <v>2.9581844519555771</v>
      </c>
    </row>
    <row r="326" spans="1:5" x14ac:dyDescent="0.25">
      <c r="A326" s="15">
        <v>886</v>
      </c>
      <c r="B326" s="16" t="s">
        <v>318</v>
      </c>
      <c r="C326" s="17">
        <v>2976</v>
      </c>
      <c r="E326" s="39">
        <f>C326*'LED data'!L$3</f>
        <v>0.98253983582810245</v>
      </c>
    </row>
    <row r="327" spans="1:5" x14ac:dyDescent="0.25">
      <c r="A327" s="15">
        <v>888</v>
      </c>
      <c r="B327" s="16" t="s">
        <v>319</v>
      </c>
      <c r="C327" s="17">
        <v>2628</v>
      </c>
      <c r="E327" s="39">
        <f>C327*'LED data'!L$3</f>
        <v>0.86764606470304206</v>
      </c>
    </row>
    <row r="328" spans="1:5" x14ac:dyDescent="0.25">
      <c r="A328" s="15">
        <v>889</v>
      </c>
      <c r="B328" s="16" t="s">
        <v>320</v>
      </c>
      <c r="C328" s="17">
        <v>2560</v>
      </c>
      <c r="E328" s="39">
        <f>C328*'LED data'!L$3</f>
        <v>0.84519555770159349</v>
      </c>
    </row>
    <row r="329" spans="1:5" x14ac:dyDescent="0.25">
      <c r="A329" s="15">
        <v>891</v>
      </c>
      <c r="B329" s="16" t="s">
        <v>321</v>
      </c>
      <c r="C329" s="17">
        <v>400</v>
      </c>
      <c r="E329" s="39">
        <f>C329*'LED data'!L$3</f>
        <v>0.13206180589087399</v>
      </c>
    </row>
    <row r="330" spans="1:5" x14ac:dyDescent="0.25">
      <c r="A330" s="15">
        <v>899</v>
      </c>
      <c r="B330" s="16" t="s">
        <v>322</v>
      </c>
      <c r="C330" s="17">
        <v>2628</v>
      </c>
      <c r="E330" s="39">
        <f>C330*'LED data'!L$3</f>
        <v>0.86764606470304206</v>
      </c>
    </row>
    <row r="331" spans="1:5" x14ac:dyDescent="0.25">
      <c r="A331" s="15">
        <v>900</v>
      </c>
      <c r="B331" s="16" t="s">
        <v>323</v>
      </c>
      <c r="C331" s="17">
        <v>3492</v>
      </c>
      <c r="E331" s="39">
        <f>C331*'LED data'!L$3</f>
        <v>1.15289956542733</v>
      </c>
    </row>
    <row r="332" spans="1:5" x14ac:dyDescent="0.25">
      <c r="A332" s="15">
        <v>912</v>
      </c>
      <c r="B332" s="16" t="s">
        <v>324</v>
      </c>
      <c r="C332" s="17">
        <v>20678.419999999998</v>
      </c>
      <c r="E332" s="39">
        <f>C332*'LED data'!L$3</f>
        <v>6.8270737204249157</v>
      </c>
    </row>
    <row r="333" spans="1:5" x14ac:dyDescent="0.25">
      <c r="A333" s="15">
        <v>919</v>
      </c>
      <c r="B333" s="16" t="s">
        <v>325</v>
      </c>
      <c r="C333" s="17">
        <v>2979.33</v>
      </c>
      <c r="E333" s="39">
        <f>C333*'LED data'!L$3</f>
        <v>0.98363925036214395</v>
      </c>
    </row>
    <row r="334" spans="1:5" x14ac:dyDescent="0.25">
      <c r="A334" s="15">
        <v>920</v>
      </c>
      <c r="B334" s="16" t="s">
        <v>326</v>
      </c>
      <c r="C334" s="17">
        <v>3733.33</v>
      </c>
      <c r="E334" s="39">
        <f>C334*'LED data'!L$3</f>
        <v>1.2325757544664413</v>
      </c>
    </row>
    <row r="335" spans="1:5" x14ac:dyDescent="0.25">
      <c r="A335" s="15">
        <v>921</v>
      </c>
      <c r="B335" s="16" t="s">
        <v>327</v>
      </c>
      <c r="C335" s="17">
        <v>3093.88</v>
      </c>
      <c r="E335" s="39">
        <f>C335*'LED data'!L$3</f>
        <v>1.021458450024143</v>
      </c>
    </row>
    <row r="336" spans="1:5" x14ac:dyDescent="0.25">
      <c r="A336" s="15">
        <v>924</v>
      </c>
      <c r="B336" s="16" t="s">
        <v>328</v>
      </c>
      <c r="C336" s="17">
        <v>2720</v>
      </c>
      <c r="E336" s="39">
        <f>C336*'LED data'!L$3</f>
        <v>0.8980202800579431</v>
      </c>
    </row>
    <row r="337" spans="1:5" x14ac:dyDescent="0.25">
      <c r="A337" s="15">
        <v>925</v>
      </c>
      <c r="B337" s="16" t="s">
        <v>329</v>
      </c>
      <c r="C337" s="17">
        <v>8555.6299999999992</v>
      </c>
      <c r="E337" s="39">
        <f>C337*'LED data'!L$3</f>
        <v>2.8246798708353453</v>
      </c>
    </row>
    <row r="338" spans="1:5" x14ac:dyDescent="0.25">
      <c r="A338" s="15">
        <v>926</v>
      </c>
      <c r="B338" s="16" t="s">
        <v>330</v>
      </c>
      <c r="C338" s="17">
        <v>5173.5</v>
      </c>
      <c r="E338" s="39">
        <f>C338*'LED data'!L$3</f>
        <v>1.7080543819410914</v>
      </c>
    </row>
    <row r="339" spans="1:5" x14ac:dyDescent="0.25">
      <c r="A339" s="15">
        <v>927</v>
      </c>
      <c r="B339" s="16" t="s">
        <v>331</v>
      </c>
      <c r="C339" s="17">
        <v>1152</v>
      </c>
      <c r="E339" s="39">
        <f>C339*'LED data'!L$3</f>
        <v>0.38033800096571707</v>
      </c>
    </row>
    <row r="340" spans="1:5" x14ac:dyDescent="0.25">
      <c r="A340" s="15">
        <v>928</v>
      </c>
      <c r="B340" s="16" t="s">
        <v>332</v>
      </c>
      <c r="C340" s="17">
        <v>4980.5200000000004</v>
      </c>
      <c r="E340" s="39">
        <f>C340*'LED data'!L$3</f>
        <v>1.6443411636890393</v>
      </c>
    </row>
    <row r="341" spans="1:5" x14ac:dyDescent="0.25">
      <c r="A341" s="15">
        <v>929</v>
      </c>
      <c r="B341" s="16" t="s">
        <v>333</v>
      </c>
      <c r="C341" s="17">
        <v>1440</v>
      </c>
      <c r="E341" s="39">
        <f>C341*'LED data'!L$3</f>
        <v>0.47542250120714635</v>
      </c>
    </row>
    <row r="342" spans="1:5" x14ac:dyDescent="0.25">
      <c r="A342" s="15">
        <v>931</v>
      </c>
      <c r="B342" s="16" t="s">
        <v>334</v>
      </c>
      <c r="C342" s="17">
        <v>370</v>
      </c>
      <c r="E342" s="39">
        <f>C342*'LED data'!L$3</f>
        <v>0.12215717044905844</v>
      </c>
    </row>
    <row r="343" spans="1:5" x14ac:dyDescent="0.25">
      <c r="A343" s="15">
        <v>934</v>
      </c>
      <c r="B343" s="16" t="s">
        <v>335</v>
      </c>
      <c r="C343" s="17">
        <v>3571.94</v>
      </c>
      <c r="E343" s="39">
        <f>C343*'LED data'!L$3</f>
        <v>1.1792921173346211</v>
      </c>
    </row>
    <row r="344" spans="1:5" x14ac:dyDescent="0.25">
      <c r="A344" s="15">
        <v>935</v>
      </c>
      <c r="B344" s="16" t="s">
        <v>336</v>
      </c>
      <c r="C344" s="17">
        <v>4992</v>
      </c>
      <c r="E344" s="39">
        <f>C344*'LED data'!L$3</f>
        <v>1.6481313375181073</v>
      </c>
    </row>
    <row r="345" spans="1:5" x14ac:dyDescent="0.25">
      <c r="A345" s="15">
        <v>937</v>
      </c>
      <c r="B345" s="16" t="s">
        <v>337</v>
      </c>
      <c r="C345" s="17">
        <v>1028</v>
      </c>
      <c r="E345" s="39">
        <f>C345*'LED data'!L$3</f>
        <v>0.33939884113954616</v>
      </c>
    </row>
    <row r="346" spans="1:5" x14ac:dyDescent="0.25">
      <c r="A346" s="15">
        <v>938</v>
      </c>
      <c r="B346" s="16" t="s">
        <v>335</v>
      </c>
      <c r="C346" s="17">
        <v>3471.41</v>
      </c>
      <c r="E346" s="39">
        <f>C346*'LED data'!L$3</f>
        <v>1.1461016839690972</v>
      </c>
    </row>
    <row r="347" spans="1:5" x14ac:dyDescent="0.25">
      <c r="A347" s="15">
        <v>939</v>
      </c>
      <c r="B347" s="16" t="s">
        <v>338</v>
      </c>
      <c r="C347" s="17">
        <v>1920.11</v>
      </c>
      <c r="E347" s="39">
        <f>C347*'LED data'!L$3</f>
        <v>0.63393298527281505</v>
      </c>
    </row>
    <row r="348" spans="1:5" x14ac:dyDescent="0.25">
      <c r="A348" s="15">
        <v>972</v>
      </c>
      <c r="B348" s="16" t="s">
        <v>339</v>
      </c>
      <c r="C348" s="17">
        <v>2104.08</v>
      </c>
      <c r="E348" s="39">
        <f>C348*'LED data'!L$3</f>
        <v>0.69467151134717531</v>
      </c>
    </row>
    <row r="349" spans="1:5" x14ac:dyDescent="0.25">
      <c r="A349" s="15">
        <v>991</v>
      </c>
      <c r="B349" s="16" t="s">
        <v>340</v>
      </c>
      <c r="C349" s="17">
        <v>9480.6200000000008</v>
      </c>
      <c r="E349" s="39">
        <f>C349*'LED data'!L$3</f>
        <v>3.1300694954128447</v>
      </c>
    </row>
    <row r="350" spans="1:5" x14ac:dyDescent="0.25">
      <c r="A350" s="15">
        <v>996</v>
      </c>
      <c r="B350" s="16" t="s">
        <v>341</v>
      </c>
      <c r="C350" s="17">
        <v>1600</v>
      </c>
      <c r="E350" s="39">
        <f>C350*'LED data'!L$3</f>
        <v>0.52824722356349596</v>
      </c>
    </row>
    <row r="351" spans="1:5" x14ac:dyDescent="0.25">
      <c r="A351" s="15">
        <v>997</v>
      </c>
      <c r="B351" s="16" t="s">
        <v>342</v>
      </c>
      <c r="C351" s="17">
        <v>1920</v>
      </c>
      <c r="E351" s="39">
        <f>C351*'LED data'!L$3</f>
        <v>0.63389666827619506</v>
      </c>
    </row>
    <row r="352" spans="1:5" x14ac:dyDescent="0.25">
      <c r="A352" s="15">
        <v>998</v>
      </c>
      <c r="B352" s="16" t="s">
        <v>343</v>
      </c>
      <c r="C352" s="17">
        <v>558</v>
      </c>
      <c r="E352" s="39">
        <f>C352*'LED data'!L$3</f>
        <v>0.18422621921776922</v>
      </c>
    </row>
    <row r="353" spans="1:5" x14ac:dyDescent="0.25">
      <c r="A353" s="15">
        <v>999</v>
      </c>
      <c r="B353" s="16" t="s">
        <v>344</v>
      </c>
      <c r="C353" s="17">
        <v>3952</v>
      </c>
      <c r="E353" s="39">
        <f>C353*'LED data'!L$3</f>
        <v>1.304770642201835</v>
      </c>
    </row>
    <row r="354" spans="1:5" x14ac:dyDescent="0.25">
      <c r="A354" s="15">
        <v>1000</v>
      </c>
      <c r="B354" s="16" t="s">
        <v>345</v>
      </c>
      <c r="C354" s="17">
        <v>1680</v>
      </c>
      <c r="E354" s="39">
        <f>C354*'LED data'!L$3</f>
        <v>0.55465958474167076</v>
      </c>
    </row>
    <row r="355" spans="1:5" x14ac:dyDescent="0.25">
      <c r="A355" s="15">
        <v>1003</v>
      </c>
      <c r="B355" s="16" t="s">
        <v>346</v>
      </c>
      <c r="C355" s="17">
        <v>560</v>
      </c>
      <c r="E355" s="39">
        <f>C355*'LED data'!L$3</f>
        <v>0.18488652824722357</v>
      </c>
    </row>
    <row r="356" spans="1:5" x14ac:dyDescent="0.25">
      <c r="A356" s="15">
        <v>1017</v>
      </c>
      <c r="B356" s="16" t="s">
        <v>347</v>
      </c>
      <c r="C356" s="17">
        <v>9240</v>
      </c>
      <c r="E356" s="39">
        <f>C356*'LED data'!L$3</f>
        <v>3.0506277160791888</v>
      </c>
    </row>
    <row r="357" spans="1:5" x14ac:dyDescent="0.25">
      <c r="A357" s="15">
        <v>1018</v>
      </c>
      <c r="B357" s="16" t="s">
        <v>348</v>
      </c>
      <c r="C357" s="17">
        <v>9120</v>
      </c>
      <c r="E357" s="39">
        <f>C357*'LED data'!L$3</f>
        <v>3.0110091743119267</v>
      </c>
    </row>
    <row r="358" spans="1:5" x14ac:dyDescent="0.25">
      <c r="A358" s="15">
        <v>1019</v>
      </c>
      <c r="B358" s="16" t="s">
        <v>349</v>
      </c>
      <c r="C358" s="17">
        <v>9120</v>
      </c>
      <c r="E358" s="39">
        <f>C358*'LED data'!L$3</f>
        <v>3.0110091743119267</v>
      </c>
    </row>
    <row r="359" spans="1:5" x14ac:dyDescent="0.25">
      <c r="A359" s="15">
        <v>1020</v>
      </c>
      <c r="B359" s="16" t="s">
        <v>350</v>
      </c>
      <c r="C359" s="17">
        <v>2560</v>
      </c>
      <c r="E359" s="39">
        <f>C359*'LED data'!L$3</f>
        <v>0.84519555770159349</v>
      </c>
    </row>
    <row r="360" spans="1:5" x14ac:dyDescent="0.25">
      <c r="A360" s="15">
        <v>1021</v>
      </c>
      <c r="B360" s="16" t="s">
        <v>351</v>
      </c>
      <c r="C360" s="17">
        <v>3520</v>
      </c>
      <c r="E360" s="39">
        <f>C360*'LED data'!L$3</f>
        <v>1.1621438918396911</v>
      </c>
    </row>
    <row r="361" spans="1:5" x14ac:dyDescent="0.25">
      <c r="A361" s="15">
        <v>1023</v>
      </c>
      <c r="B361" s="16" t="s">
        <v>352</v>
      </c>
      <c r="C361" s="17">
        <v>2066.4499999999998</v>
      </c>
      <c r="E361" s="39">
        <f>C361*'LED data'!L$3</f>
        <v>0.68224779695799131</v>
      </c>
    </row>
    <row r="362" spans="1:5" x14ac:dyDescent="0.25">
      <c r="A362" s="15">
        <v>1024</v>
      </c>
      <c r="B362" s="16" t="s">
        <v>353</v>
      </c>
      <c r="C362" s="17">
        <v>4638.13</v>
      </c>
      <c r="E362" s="39">
        <f>C362*'LED data'!L$3</f>
        <v>1.5312995593915983</v>
      </c>
    </row>
    <row r="363" spans="1:5" x14ac:dyDescent="0.25">
      <c r="A363" s="15">
        <v>1025</v>
      </c>
      <c r="B363" s="16" t="s">
        <v>354</v>
      </c>
      <c r="C363" s="17">
        <v>5424</v>
      </c>
      <c r="E363" s="39">
        <f>C363*'LED data'!L$3</f>
        <v>1.7907580878802511</v>
      </c>
    </row>
    <row r="364" spans="1:5" x14ac:dyDescent="0.25">
      <c r="A364" s="15">
        <v>1026</v>
      </c>
      <c r="B364" s="16" t="s">
        <v>355</v>
      </c>
      <c r="C364" s="17">
        <v>5209.34</v>
      </c>
      <c r="E364" s="39">
        <f>C364*'LED data'!L$3</f>
        <v>1.7198871197489138</v>
      </c>
    </row>
    <row r="365" spans="1:5" x14ac:dyDescent="0.25">
      <c r="A365" s="15">
        <v>1037</v>
      </c>
      <c r="B365" s="16" t="s">
        <v>356</v>
      </c>
      <c r="C365" s="17">
        <v>11192.18</v>
      </c>
      <c r="E365" s="39">
        <f>C365*'LED data'!L$3</f>
        <v>3.6951487566393051</v>
      </c>
    </row>
    <row r="366" spans="1:5" x14ac:dyDescent="0.25">
      <c r="A366" s="15">
        <v>1039</v>
      </c>
      <c r="B366" s="16" t="s">
        <v>357</v>
      </c>
      <c r="C366" s="17">
        <v>5760</v>
      </c>
      <c r="E366" s="39">
        <f>C366*'LED data'!L$3</f>
        <v>1.9016900048285854</v>
      </c>
    </row>
    <row r="367" spans="1:5" x14ac:dyDescent="0.25">
      <c r="A367" s="15">
        <v>1040</v>
      </c>
      <c r="B367" s="16" t="s">
        <v>358</v>
      </c>
      <c r="C367" s="17">
        <v>2613.79</v>
      </c>
      <c r="E367" s="39">
        <f>C367*'LED data'!L$3</f>
        <v>0.86295456904876877</v>
      </c>
    </row>
    <row r="368" spans="1:5" x14ac:dyDescent="0.25">
      <c r="A368" s="15">
        <v>1041</v>
      </c>
      <c r="B368" s="16" t="s">
        <v>359</v>
      </c>
      <c r="C368" s="17">
        <v>3466.5</v>
      </c>
      <c r="E368" s="39">
        <f>C368*'LED data'!L$3</f>
        <v>1.1444806253017867</v>
      </c>
    </row>
    <row r="369" spans="1:5" x14ac:dyDescent="0.25">
      <c r="A369" s="15">
        <v>1044</v>
      </c>
      <c r="B369" s="16" t="s">
        <v>360</v>
      </c>
      <c r="C369" s="17">
        <v>1946.39</v>
      </c>
      <c r="E369" s="39">
        <f>C369*'LED data'!L$3</f>
        <v>0.64260944591984559</v>
      </c>
    </row>
    <row r="370" spans="1:5" x14ac:dyDescent="0.25">
      <c r="A370" s="15">
        <v>1048</v>
      </c>
      <c r="B370" s="16" t="s">
        <v>361</v>
      </c>
      <c r="C370" s="17">
        <v>3432.82</v>
      </c>
      <c r="E370" s="39">
        <f>C370*'LED data'!L$3</f>
        <v>1.1333610212457752</v>
      </c>
    </row>
    <row r="371" spans="1:5" x14ac:dyDescent="0.25">
      <c r="A371" s="15">
        <v>1060</v>
      </c>
      <c r="B371" s="16" t="s">
        <v>362</v>
      </c>
      <c r="C371" s="17">
        <v>3744</v>
      </c>
      <c r="E371" s="39">
        <f>C371*'LED data'!L$3</f>
        <v>1.2360985031385805</v>
      </c>
    </row>
    <row r="372" spans="1:5" x14ac:dyDescent="0.25">
      <c r="A372" s="15">
        <v>1071</v>
      </c>
      <c r="B372" s="16" t="s">
        <v>363</v>
      </c>
      <c r="C372" s="17">
        <v>23182.27</v>
      </c>
      <c r="E372" s="39">
        <f>C372*'LED data'!L$3</f>
        <v>7.6537311021245777</v>
      </c>
    </row>
    <row r="373" spans="1:5" x14ac:dyDescent="0.25">
      <c r="A373" s="15">
        <v>1073</v>
      </c>
      <c r="B373" s="16" t="s">
        <v>364</v>
      </c>
      <c r="C373" s="17">
        <v>65151.45</v>
      </c>
      <c r="E373" s="39">
        <f>C373*'LED data'!L$3</f>
        <v>21.510045358522454</v>
      </c>
    </row>
    <row r="374" spans="1:5" x14ac:dyDescent="0.25">
      <c r="A374" s="15">
        <v>1078</v>
      </c>
      <c r="B374" s="16" t="s">
        <v>365</v>
      </c>
      <c r="C374" s="17">
        <v>0</v>
      </c>
      <c r="E374" s="39">
        <f>C374*'LED data'!L$3</f>
        <v>0</v>
      </c>
    </row>
    <row r="375" spans="1:5" x14ac:dyDescent="0.25">
      <c r="A375" s="15">
        <v>1079</v>
      </c>
      <c r="B375" s="16" t="s">
        <v>366</v>
      </c>
      <c r="C375" s="17">
        <v>21582.81</v>
      </c>
      <c r="E375" s="39">
        <f>C375*'LED data'!L$3</f>
        <v>7.1256621619990348</v>
      </c>
    </row>
    <row r="376" spans="1:5" x14ac:dyDescent="0.25">
      <c r="A376" s="15">
        <v>1080</v>
      </c>
      <c r="B376" s="16" t="s">
        <v>367</v>
      </c>
      <c r="C376" s="17">
        <v>219788.81</v>
      </c>
      <c r="E376" s="39">
        <f>C376*'LED data'!L$3</f>
        <v>72.564267908015452</v>
      </c>
    </row>
    <row r="377" spans="1:5" x14ac:dyDescent="0.25">
      <c r="A377" s="15">
        <v>1080</v>
      </c>
      <c r="B377" s="16" t="s">
        <v>367</v>
      </c>
      <c r="C377" s="17">
        <v>219788.81</v>
      </c>
      <c r="E377" s="39">
        <f>C377*'LED data'!L$3</f>
        <v>72.564267908015452</v>
      </c>
    </row>
    <row r="378" spans="1:5" x14ac:dyDescent="0.25">
      <c r="A378" s="15">
        <v>1088</v>
      </c>
      <c r="B378" s="16" t="s">
        <v>368</v>
      </c>
      <c r="C378" s="17">
        <v>7800</v>
      </c>
      <c r="E378" s="39">
        <f>C378*'LED data'!L$3</f>
        <v>2.5752052148720428</v>
      </c>
    </row>
    <row r="379" spans="1:5" x14ac:dyDescent="0.25">
      <c r="A379" s="15">
        <v>1093</v>
      </c>
      <c r="B379" s="16" t="s">
        <v>369</v>
      </c>
      <c r="C379" s="17">
        <v>6936</v>
      </c>
      <c r="E379" s="39">
        <f>C379*'LED data'!L$3</f>
        <v>2.289951714147755</v>
      </c>
    </row>
    <row r="380" spans="1:5" x14ac:dyDescent="0.25">
      <c r="A380" s="15">
        <v>1094</v>
      </c>
      <c r="B380" s="16" t="s">
        <v>370</v>
      </c>
      <c r="C380" s="17">
        <v>521440.81</v>
      </c>
      <c r="E380" s="39">
        <f>C380*'LED data'!L$3</f>
        <v>172.15603758450024</v>
      </c>
    </row>
    <row r="381" spans="1:5" x14ac:dyDescent="0.25">
      <c r="A381" s="15">
        <v>1095</v>
      </c>
      <c r="B381" s="16" t="s">
        <v>371</v>
      </c>
      <c r="C381" s="17">
        <v>57255.69</v>
      </c>
      <c r="E381" s="39">
        <f>C381*'LED data'!L$3</f>
        <v>18.903224547320136</v>
      </c>
    </row>
    <row r="382" spans="1:5" x14ac:dyDescent="0.25">
      <c r="A382" s="15">
        <v>1096</v>
      </c>
      <c r="B382" s="16" t="s">
        <v>372</v>
      </c>
      <c r="C382" s="17">
        <v>51308.33</v>
      </c>
      <c r="E382" s="39">
        <f>C382*'LED data'!L$3</f>
        <v>16.939676792612268</v>
      </c>
    </row>
    <row r="383" spans="1:5" x14ac:dyDescent="0.25">
      <c r="A383" s="15">
        <v>1104</v>
      </c>
      <c r="B383" s="16" t="s">
        <v>373</v>
      </c>
      <c r="C383" s="17">
        <v>10403.799999999999</v>
      </c>
      <c r="E383" s="39">
        <f>C383*'LED data'!L$3</f>
        <v>3.4348615403186864</v>
      </c>
    </row>
    <row r="384" spans="1:5" x14ac:dyDescent="0.25">
      <c r="A384" s="15">
        <v>1105</v>
      </c>
      <c r="B384" s="16" t="s">
        <v>374</v>
      </c>
      <c r="C384" s="17">
        <v>240</v>
      </c>
      <c r="E384" s="39">
        <f>C384*'LED data'!L$3</f>
        <v>7.9237083534524383E-2</v>
      </c>
    </row>
    <row r="385" spans="1:5" x14ac:dyDescent="0.25">
      <c r="A385" s="15">
        <v>1106</v>
      </c>
      <c r="B385" s="16" t="s">
        <v>375</v>
      </c>
      <c r="C385" s="17">
        <v>8258.1299999999992</v>
      </c>
      <c r="E385" s="39">
        <f>C385*'LED data'!L$3</f>
        <v>2.7264589027040076</v>
      </c>
    </row>
    <row r="386" spans="1:5" x14ac:dyDescent="0.25">
      <c r="A386" s="15">
        <v>1107</v>
      </c>
      <c r="B386" s="16" t="s">
        <v>376</v>
      </c>
      <c r="C386" s="17">
        <v>11158.25</v>
      </c>
      <c r="E386" s="39">
        <f>C386*'LED data'!L$3</f>
        <v>3.6839466139546118</v>
      </c>
    </row>
    <row r="387" spans="1:5" x14ac:dyDescent="0.25">
      <c r="A387" s="15">
        <v>1108</v>
      </c>
      <c r="B387" s="16" t="s">
        <v>377</v>
      </c>
      <c r="C387" s="17">
        <v>11040.18</v>
      </c>
      <c r="E387" s="39">
        <f>C387*'LED data'!L$3</f>
        <v>3.6449652704007729</v>
      </c>
    </row>
    <row r="388" spans="1:5" x14ac:dyDescent="0.25">
      <c r="A388" s="15">
        <v>1109</v>
      </c>
      <c r="B388" s="16" t="s">
        <v>378</v>
      </c>
      <c r="C388" s="17">
        <v>11046.16</v>
      </c>
      <c r="E388" s="39">
        <f>C388*'LED data'!L$3</f>
        <v>3.6469395943988414</v>
      </c>
    </row>
    <row r="389" spans="1:5" x14ac:dyDescent="0.25">
      <c r="A389" s="15">
        <v>1110</v>
      </c>
      <c r="B389" s="16" t="s">
        <v>379</v>
      </c>
      <c r="C389" s="17">
        <v>3142.67</v>
      </c>
      <c r="E389" s="39">
        <f>C389*'LED data'!L$3</f>
        <v>1.0375666887976824</v>
      </c>
    </row>
    <row r="390" spans="1:5" x14ac:dyDescent="0.25">
      <c r="A390" s="15">
        <v>1111</v>
      </c>
      <c r="B390" s="16" t="s">
        <v>380</v>
      </c>
      <c r="C390" s="17">
        <v>5163.0600000000004</v>
      </c>
      <c r="E390" s="39">
        <f>C390*'LED data'!L$3</f>
        <v>1.7046075688073397</v>
      </c>
    </row>
    <row r="391" spans="1:5" x14ac:dyDescent="0.25">
      <c r="A391" s="15">
        <v>1112</v>
      </c>
      <c r="B391" s="16" t="s">
        <v>381</v>
      </c>
      <c r="C391" s="17">
        <v>5580</v>
      </c>
      <c r="E391" s="39">
        <f>C391*'LED data'!L$3</f>
        <v>1.842262192177692</v>
      </c>
    </row>
    <row r="392" spans="1:5" x14ac:dyDescent="0.25">
      <c r="A392" s="15">
        <v>1114</v>
      </c>
      <c r="B392" s="16" t="s">
        <v>382</v>
      </c>
      <c r="C392" s="17">
        <v>4383.82</v>
      </c>
      <c r="E392" s="39">
        <f>C392*'LED data'!L$3</f>
        <v>1.4473379647513278</v>
      </c>
    </row>
    <row r="393" spans="1:5" x14ac:dyDescent="0.25">
      <c r="A393" s="15">
        <v>1133</v>
      </c>
      <c r="B393" s="16" t="s">
        <v>383</v>
      </c>
      <c r="C393" s="17">
        <v>26172.75</v>
      </c>
      <c r="E393" s="39">
        <f>C393*'LED data'!L$3</f>
        <v>8.64105157532593</v>
      </c>
    </row>
    <row r="394" spans="1:5" x14ac:dyDescent="0.25">
      <c r="A394" s="15">
        <v>1137</v>
      </c>
      <c r="B394" s="16" t="s">
        <v>384</v>
      </c>
      <c r="C394" s="17">
        <v>116448.81</v>
      </c>
      <c r="E394" s="39">
        <f>C394*'LED data'!L$3</f>
        <v>38.446100356108161</v>
      </c>
    </row>
    <row r="395" spans="1:5" x14ac:dyDescent="0.25">
      <c r="A395" s="15">
        <v>1139</v>
      </c>
      <c r="B395" s="16" t="s">
        <v>385</v>
      </c>
      <c r="C395" s="17">
        <v>17785.45</v>
      </c>
      <c r="E395" s="39">
        <f>C395*'LED data'!L$3</f>
        <v>5.8719466139546119</v>
      </c>
    </row>
    <row r="396" spans="1:5" x14ac:dyDescent="0.25">
      <c r="A396" s="15">
        <v>1145</v>
      </c>
      <c r="B396" s="16" t="s">
        <v>386</v>
      </c>
      <c r="C396" s="17">
        <v>6931.5</v>
      </c>
      <c r="E396" s="39">
        <f>C396*'LED data'!L$3</f>
        <v>2.2884660188314827</v>
      </c>
    </row>
    <row r="397" spans="1:5" x14ac:dyDescent="0.25">
      <c r="A397" s="15">
        <v>1169</v>
      </c>
      <c r="B397" s="16" t="s">
        <v>387</v>
      </c>
      <c r="C397" s="17">
        <v>0</v>
      </c>
      <c r="E397" s="39">
        <f>C397*'LED data'!L$3</f>
        <v>0</v>
      </c>
    </row>
    <row r="398" spans="1:5" x14ac:dyDescent="0.25">
      <c r="A398" s="15">
        <v>1170</v>
      </c>
      <c r="B398" s="16" t="s">
        <v>388</v>
      </c>
      <c r="C398" s="17">
        <v>0</v>
      </c>
      <c r="E398" s="39">
        <f>C398*'LED data'!L$3</f>
        <v>0</v>
      </c>
    </row>
    <row r="399" spans="1:5" x14ac:dyDescent="0.25">
      <c r="A399" s="15">
        <v>1171</v>
      </c>
      <c r="B399" s="16" t="s">
        <v>389</v>
      </c>
      <c r="C399" s="17">
        <v>2099</v>
      </c>
      <c r="E399" s="39">
        <f>C399*'LED data'!L$3</f>
        <v>0.69299432641236125</v>
      </c>
    </row>
    <row r="400" spans="1:5" x14ac:dyDescent="0.25">
      <c r="A400" s="15">
        <v>1172</v>
      </c>
      <c r="B400" s="16" t="s">
        <v>390</v>
      </c>
      <c r="C400" s="17">
        <v>3840</v>
      </c>
      <c r="E400" s="39">
        <f>C400*'LED data'!L$3</f>
        <v>1.2677933365523901</v>
      </c>
    </row>
    <row r="401" spans="1:5" x14ac:dyDescent="0.25">
      <c r="A401" s="15">
        <v>1173</v>
      </c>
      <c r="B401" s="16" t="s">
        <v>391</v>
      </c>
      <c r="C401" s="17">
        <v>3600</v>
      </c>
      <c r="E401" s="39">
        <f>C401*'LED data'!L$3</f>
        <v>1.1885562530178659</v>
      </c>
    </row>
    <row r="402" spans="1:5" x14ac:dyDescent="0.25">
      <c r="A402" s="15">
        <v>1174</v>
      </c>
      <c r="B402" s="16" t="s">
        <v>392</v>
      </c>
      <c r="C402" s="17">
        <v>1891</v>
      </c>
      <c r="E402" s="39">
        <f>C402*'LED data'!L$3</f>
        <v>0.62432218734910672</v>
      </c>
    </row>
    <row r="403" spans="1:5" x14ac:dyDescent="0.25">
      <c r="A403" s="15">
        <v>1175</v>
      </c>
      <c r="B403" s="16" t="s">
        <v>393</v>
      </c>
      <c r="C403" s="17">
        <v>1397</v>
      </c>
      <c r="E403" s="39">
        <f>C403*'LED data'!L$3</f>
        <v>0.46122585707387737</v>
      </c>
    </row>
    <row r="404" spans="1:5" x14ac:dyDescent="0.25">
      <c r="A404" s="15">
        <v>1177</v>
      </c>
      <c r="B404" s="16" t="s">
        <v>394</v>
      </c>
      <c r="C404" s="17">
        <v>256</v>
      </c>
      <c r="E404" s="39">
        <f>C404*'LED data'!L$3</f>
        <v>8.4519555770159349E-2</v>
      </c>
    </row>
    <row r="405" spans="1:5" x14ac:dyDescent="0.25">
      <c r="A405" s="15">
        <v>1178</v>
      </c>
      <c r="B405" s="16" t="s">
        <v>395</v>
      </c>
      <c r="C405" s="17">
        <v>1440</v>
      </c>
      <c r="E405" s="39">
        <f>C405*'LED data'!L$3</f>
        <v>0.47542250120714635</v>
      </c>
    </row>
    <row r="406" spans="1:5" x14ac:dyDescent="0.25">
      <c r="A406" s="15">
        <v>1183</v>
      </c>
      <c r="B406" s="16" t="s">
        <v>396</v>
      </c>
      <c r="C406" s="17">
        <v>385.75</v>
      </c>
      <c r="E406" s="39">
        <f>C406*'LED data'!L$3</f>
        <v>0.12735710405601161</v>
      </c>
    </row>
    <row r="407" spans="1:5" x14ac:dyDescent="0.25">
      <c r="A407" s="15">
        <v>1184</v>
      </c>
      <c r="B407" s="16" t="s">
        <v>397</v>
      </c>
      <c r="C407" s="17">
        <v>385.75</v>
      </c>
      <c r="E407" s="39">
        <f>C407*'LED data'!L$3</f>
        <v>0.12735710405601161</v>
      </c>
    </row>
    <row r="408" spans="1:5" x14ac:dyDescent="0.25">
      <c r="A408" s="15">
        <v>1185</v>
      </c>
      <c r="B408" s="16" t="s">
        <v>398</v>
      </c>
      <c r="C408" s="17">
        <v>385.75</v>
      </c>
      <c r="E408" s="39">
        <f>C408*'LED data'!L$3</f>
        <v>0.12735710405601161</v>
      </c>
    </row>
    <row r="409" spans="1:5" x14ac:dyDescent="0.25">
      <c r="A409" s="15">
        <v>1186</v>
      </c>
      <c r="B409" s="16" t="s">
        <v>399</v>
      </c>
      <c r="C409" s="17">
        <v>385.75</v>
      </c>
      <c r="E409" s="39">
        <f>C409*'LED data'!L$3</f>
        <v>0.12735710405601161</v>
      </c>
    </row>
    <row r="410" spans="1:5" x14ac:dyDescent="0.25">
      <c r="A410" s="15">
        <v>1187</v>
      </c>
      <c r="B410" s="16" t="s">
        <v>400</v>
      </c>
      <c r="C410" s="17">
        <v>15262.32</v>
      </c>
      <c r="E410" s="39">
        <f>C410*'LED data'!L$3</f>
        <v>5.038923853211009</v>
      </c>
    </row>
    <row r="411" spans="1:5" x14ac:dyDescent="0.25">
      <c r="A411" s="15">
        <v>1206</v>
      </c>
      <c r="B411" s="16" t="s">
        <v>401</v>
      </c>
      <c r="C411" s="17">
        <v>162250.5</v>
      </c>
      <c r="E411" s="39">
        <f>C411*'LED data'!L$3</f>
        <v>53.567735091743124</v>
      </c>
    </row>
    <row r="412" spans="1:5" x14ac:dyDescent="0.25">
      <c r="A412" s="15">
        <v>1209</v>
      </c>
      <c r="B412" s="16" t="s">
        <v>402</v>
      </c>
      <c r="C412" s="17">
        <v>7335.5</v>
      </c>
      <c r="E412" s="39">
        <f>C412*'LED data'!L$3</f>
        <v>2.4218484427812652</v>
      </c>
    </row>
    <row r="413" spans="1:5" x14ac:dyDescent="0.25">
      <c r="A413" s="15">
        <v>1214</v>
      </c>
      <c r="B413" s="16" t="s">
        <v>403</v>
      </c>
      <c r="C413" s="17">
        <v>37960.14</v>
      </c>
      <c r="E413" s="39">
        <f>C413*'LED data'!L$3</f>
        <v>12.532711600676002</v>
      </c>
    </row>
    <row r="414" spans="1:5" x14ac:dyDescent="0.25">
      <c r="A414" s="15">
        <v>1217</v>
      </c>
      <c r="B414" s="16" t="s">
        <v>404</v>
      </c>
      <c r="C414" s="17">
        <v>1104</v>
      </c>
      <c r="E414" s="39">
        <f>C414*'LED data'!L$3</f>
        <v>0.3644905842588122</v>
      </c>
    </row>
    <row r="415" spans="1:5" x14ac:dyDescent="0.25">
      <c r="A415" s="15">
        <v>1218</v>
      </c>
      <c r="B415" s="16" t="s">
        <v>405</v>
      </c>
      <c r="C415" s="17">
        <v>10873.85</v>
      </c>
      <c r="E415" s="39">
        <f>C415*'LED data'!L$3</f>
        <v>3.5900506699662005</v>
      </c>
    </row>
    <row r="416" spans="1:5" x14ac:dyDescent="0.25">
      <c r="A416" s="15">
        <v>1219</v>
      </c>
      <c r="B416" s="16" t="s">
        <v>405</v>
      </c>
      <c r="C416" s="17">
        <v>10874.58</v>
      </c>
      <c r="E416" s="39">
        <f>C416*'LED data'!L$3</f>
        <v>3.5902916827619511</v>
      </c>
    </row>
    <row r="417" spans="1:5" x14ac:dyDescent="0.25">
      <c r="A417" s="15">
        <v>1220</v>
      </c>
      <c r="B417" s="16" t="s">
        <v>405</v>
      </c>
      <c r="C417" s="17">
        <v>10874.58</v>
      </c>
      <c r="E417" s="39">
        <f>C417*'LED data'!L$3</f>
        <v>3.5902916827619511</v>
      </c>
    </row>
    <row r="418" spans="1:5" x14ac:dyDescent="0.25">
      <c r="A418" s="15">
        <v>1221</v>
      </c>
      <c r="B418" s="16" t="s">
        <v>405</v>
      </c>
      <c r="C418" s="17">
        <v>10874.52</v>
      </c>
      <c r="E418" s="39">
        <f>C418*'LED data'!L$3</f>
        <v>3.5902718734910675</v>
      </c>
    </row>
    <row r="419" spans="1:5" x14ac:dyDescent="0.25">
      <c r="A419" s="15">
        <v>1222</v>
      </c>
      <c r="B419" s="16" t="s">
        <v>405</v>
      </c>
      <c r="C419" s="17">
        <v>10874.57</v>
      </c>
      <c r="E419" s="39">
        <f>C419*'LED data'!L$3</f>
        <v>3.5902883812168036</v>
      </c>
    </row>
    <row r="420" spans="1:5" x14ac:dyDescent="0.25">
      <c r="A420" s="15">
        <v>1223</v>
      </c>
      <c r="B420" s="16" t="s">
        <v>405</v>
      </c>
      <c r="C420" s="17">
        <v>10874.58</v>
      </c>
      <c r="E420" s="39">
        <f>C420*'LED data'!L$3</f>
        <v>3.5902916827619511</v>
      </c>
    </row>
    <row r="421" spans="1:5" x14ac:dyDescent="0.25">
      <c r="A421" s="15">
        <v>1224</v>
      </c>
      <c r="B421" s="16" t="s">
        <v>405</v>
      </c>
      <c r="C421" s="17">
        <v>10874.58</v>
      </c>
      <c r="E421" s="39">
        <f>C421*'LED data'!L$3</f>
        <v>3.5902916827619511</v>
      </c>
    </row>
    <row r="422" spans="1:5" x14ac:dyDescent="0.25">
      <c r="A422" s="15">
        <v>1225</v>
      </c>
      <c r="B422" s="16" t="s">
        <v>405</v>
      </c>
      <c r="C422" s="17">
        <v>10874.58</v>
      </c>
      <c r="E422" s="39">
        <f>C422*'LED data'!L$3</f>
        <v>3.5902916827619511</v>
      </c>
    </row>
    <row r="423" spans="1:5" x14ac:dyDescent="0.25">
      <c r="A423" s="15">
        <v>1226</v>
      </c>
      <c r="B423" s="16" t="s">
        <v>405</v>
      </c>
      <c r="C423" s="17">
        <v>10874.58</v>
      </c>
      <c r="E423" s="39">
        <f>C423*'LED data'!L$3</f>
        <v>3.5902916827619511</v>
      </c>
    </row>
    <row r="424" spans="1:5" x14ac:dyDescent="0.25">
      <c r="A424" s="15">
        <v>1227</v>
      </c>
      <c r="B424" s="16" t="s">
        <v>405</v>
      </c>
      <c r="C424" s="17">
        <v>10874.58</v>
      </c>
      <c r="E424" s="39">
        <f>C424*'LED data'!L$3</f>
        <v>3.5902916827619511</v>
      </c>
    </row>
    <row r="425" spans="1:5" x14ac:dyDescent="0.25">
      <c r="A425" s="15">
        <v>1228</v>
      </c>
      <c r="B425" s="16" t="s">
        <v>405</v>
      </c>
      <c r="C425" s="17">
        <v>10888.52</v>
      </c>
      <c r="E425" s="39">
        <f>C425*'LED data'!L$3</f>
        <v>3.5948940366972479</v>
      </c>
    </row>
    <row r="426" spans="1:5" x14ac:dyDescent="0.25">
      <c r="A426" s="15">
        <v>1229</v>
      </c>
      <c r="B426" s="16" t="s">
        <v>405</v>
      </c>
      <c r="C426" s="17">
        <v>10874.58</v>
      </c>
      <c r="E426" s="39">
        <f>C426*'LED data'!L$3</f>
        <v>3.5902916827619511</v>
      </c>
    </row>
    <row r="427" spans="1:5" x14ac:dyDescent="0.25">
      <c r="A427" s="15">
        <v>1230</v>
      </c>
      <c r="B427" s="16" t="s">
        <v>405</v>
      </c>
      <c r="C427" s="17">
        <v>10874.58</v>
      </c>
      <c r="E427" s="39">
        <f>C427*'LED data'!L$3</f>
        <v>3.5902916827619511</v>
      </c>
    </row>
    <row r="428" spans="1:5" x14ac:dyDescent="0.25">
      <c r="A428" s="15">
        <v>1232</v>
      </c>
      <c r="B428" s="16" t="s">
        <v>406</v>
      </c>
      <c r="C428" s="17">
        <v>1440</v>
      </c>
      <c r="E428" s="39">
        <f>C428*'LED data'!L$3</f>
        <v>0.47542250120714635</v>
      </c>
    </row>
    <row r="429" spans="1:5" x14ac:dyDescent="0.25">
      <c r="A429" s="15">
        <v>1233</v>
      </c>
      <c r="B429" s="16" t="s">
        <v>407</v>
      </c>
      <c r="C429" s="17">
        <v>0</v>
      </c>
      <c r="E429" s="39">
        <f>C429*'LED data'!L$3</f>
        <v>0</v>
      </c>
    </row>
    <row r="430" spans="1:5" x14ac:dyDescent="0.25">
      <c r="A430" s="15">
        <v>1244</v>
      </c>
      <c r="B430" s="16" t="s">
        <v>408</v>
      </c>
      <c r="C430" s="17">
        <v>94377.11</v>
      </c>
      <c r="E430" s="39">
        <f>C430*'LED data'!L$3</f>
        <v>31.159028953404157</v>
      </c>
    </row>
    <row r="431" spans="1:5" x14ac:dyDescent="0.25">
      <c r="A431" s="15">
        <v>1247</v>
      </c>
      <c r="B431" s="16" t="s">
        <v>409</v>
      </c>
      <c r="C431" s="17">
        <v>139556.54999999999</v>
      </c>
      <c r="E431" s="39">
        <f>C431*'LED data'!L$3</f>
        <v>46.075225042250118</v>
      </c>
    </row>
    <row r="432" spans="1:5" x14ac:dyDescent="0.25">
      <c r="A432" s="15">
        <v>1248</v>
      </c>
      <c r="B432" s="16" t="s">
        <v>410</v>
      </c>
      <c r="C432" s="17">
        <v>115517.3</v>
      </c>
      <c r="E432" s="39">
        <f>C432*'LED data'!L$3</f>
        <v>38.138558124094644</v>
      </c>
    </row>
    <row r="433" spans="1:5" x14ac:dyDescent="0.25">
      <c r="A433" s="15">
        <v>1249</v>
      </c>
      <c r="B433" s="16" t="s">
        <v>411</v>
      </c>
      <c r="C433" s="17">
        <v>0</v>
      </c>
      <c r="E433" s="39">
        <f>C433*'LED data'!L$3</f>
        <v>0</v>
      </c>
    </row>
    <row r="434" spans="1:5" x14ac:dyDescent="0.25">
      <c r="A434" s="15">
        <v>1252</v>
      </c>
      <c r="B434" s="16" t="s">
        <v>412</v>
      </c>
      <c r="C434" s="17">
        <v>186114.33</v>
      </c>
      <c r="E434" s="39">
        <f>C434*'LED data'!L$3</f>
        <v>61.446486304925159</v>
      </c>
    </row>
    <row r="435" spans="1:5" x14ac:dyDescent="0.25">
      <c r="A435" s="15">
        <v>1261</v>
      </c>
      <c r="B435" s="16" t="s">
        <v>413</v>
      </c>
      <c r="C435" s="17">
        <v>21658.799999999999</v>
      </c>
      <c r="E435" s="39">
        <f>C435*'LED data'!L$3</f>
        <v>7.1507506035731536</v>
      </c>
    </row>
    <row r="436" spans="1:5" x14ac:dyDescent="0.25">
      <c r="A436" s="15">
        <v>1263</v>
      </c>
      <c r="B436" s="16" t="s">
        <v>414</v>
      </c>
      <c r="C436" s="17">
        <v>0</v>
      </c>
      <c r="E436" s="39">
        <f>C436*'LED data'!L$3</f>
        <v>0</v>
      </c>
    </row>
    <row r="437" spans="1:5" x14ac:dyDescent="0.25">
      <c r="A437" s="15">
        <v>1268</v>
      </c>
      <c r="B437" s="16" t="s">
        <v>415</v>
      </c>
      <c r="C437" s="17">
        <v>23862.03</v>
      </c>
      <c r="E437" s="39">
        <f>C437*'LED data'!L$3</f>
        <v>7.8781569350555287</v>
      </c>
    </row>
    <row r="438" spans="1:5" x14ac:dyDescent="0.25">
      <c r="A438" s="15">
        <v>1269</v>
      </c>
      <c r="B438" s="16" t="s">
        <v>416</v>
      </c>
      <c r="C438" s="17">
        <v>1435.56</v>
      </c>
      <c r="E438" s="39">
        <f>C438*'LED data'!L$3</f>
        <v>0.47395661516175763</v>
      </c>
    </row>
    <row r="439" spans="1:5" x14ac:dyDescent="0.25">
      <c r="A439" s="15">
        <v>1270</v>
      </c>
      <c r="B439" s="16" t="s">
        <v>417</v>
      </c>
      <c r="C439" s="17">
        <v>3511.81</v>
      </c>
      <c r="E439" s="39">
        <f>C439*'LED data'!L$3</f>
        <v>1.1594399263640753</v>
      </c>
    </row>
    <row r="440" spans="1:5" x14ac:dyDescent="0.25">
      <c r="A440" s="15">
        <v>1283</v>
      </c>
      <c r="B440" s="16" t="s">
        <v>418</v>
      </c>
      <c r="C440" s="17">
        <v>0</v>
      </c>
      <c r="E440" s="39">
        <f>C440*'LED data'!L$3</f>
        <v>0</v>
      </c>
    </row>
    <row r="441" spans="1:5" x14ac:dyDescent="0.25">
      <c r="A441" s="15">
        <v>1284</v>
      </c>
      <c r="B441" s="16" t="s">
        <v>419</v>
      </c>
      <c r="C441" s="17">
        <v>0</v>
      </c>
      <c r="E441" s="39">
        <f>C441*'LED data'!L$3</f>
        <v>0</v>
      </c>
    </row>
    <row r="442" spans="1:5" x14ac:dyDescent="0.25">
      <c r="A442" s="15">
        <v>1293</v>
      </c>
      <c r="B442" s="16" t="s">
        <v>420</v>
      </c>
      <c r="C442" s="17">
        <v>0</v>
      </c>
      <c r="E442" s="39">
        <f>C442*'LED data'!L$3</f>
        <v>0</v>
      </c>
    </row>
    <row r="443" spans="1:5" x14ac:dyDescent="0.25">
      <c r="A443" s="15">
        <v>1494</v>
      </c>
      <c r="B443" s="16" t="s">
        <v>421</v>
      </c>
      <c r="C443" s="17">
        <v>0</v>
      </c>
      <c r="E443" s="39">
        <f>C443*'LED data'!L$3</f>
        <v>0</v>
      </c>
    </row>
    <row r="444" spans="1:5" x14ac:dyDescent="0.25">
      <c r="A444" s="15">
        <v>1502</v>
      </c>
      <c r="B444" s="16" t="s">
        <v>422</v>
      </c>
      <c r="C444" s="17">
        <v>0</v>
      </c>
      <c r="E444" s="39">
        <f>C444*'LED data'!L$3</f>
        <v>0</v>
      </c>
    </row>
    <row r="445" spans="1:5" x14ac:dyDescent="0.25">
      <c r="A445" s="15">
        <v>1516</v>
      </c>
      <c r="B445" s="16" t="s">
        <v>422</v>
      </c>
      <c r="C445" s="17">
        <v>0</v>
      </c>
      <c r="E445" s="39">
        <f>C445*'LED data'!L$3</f>
        <v>0</v>
      </c>
    </row>
    <row r="446" spans="1:5" x14ac:dyDescent="0.25">
      <c r="A446" s="15">
        <v>8254</v>
      </c>
      <c r="B446" s="16" t="s">
        <v>423</v>
      </c>
      <c r="C446" s="17">
        <v>0</v>
      </c>
      <c r="E446" s="39">
        <f>C446*'LED data'!L$3</f>
        <v>0</v>
      </c>
    </row>
    <row r="447" spans="1:5" x14ac:dyDescent="0.25">
      <c r="A447" s="15">
        <v>8256</v>
      </c>
      <c r="B447" s="16" t="s">
        <v>424</v>
      </c>
      <c r="C447" s="17">
        <v>0</v>
      </c>
      <c r="E447" s="39">
        <f>C447*'LED data'!L$3</f>
        <v>0</v>
      </c>
    </row>
    <row r="448" spans="1:5" x14ac:dyDescent="0.25">
      <c r="A448" s="15">
        <v>8258</v>
      </c>
      <c r="B448" s="16" t="s">
        <v>425</v>
      </c>
      <c r="C448" s="17">
        <v>0</v>
      </c>
      <c r="E448" s="39">
        <f>C448*'LED data'!L$3</f>
        <v>0</v>
      </c>
    </row>
    <row r="449" spans="1:5" x14ac:dyDescent="0.25">
      <c r="A449" s="15">
        <v>8259</v>
      </c>
      <c r="B449" s="16" t="s">
        <v>426</v>
      </c>
      <c r="C449" s="17">
        <v>0</v>
      </c>
      <c r="E449" s="39">
        <f>C449*'LED data'!L$3</f>
        <v>0</v>
      </c>
    </row>
    <row r="450" spans="1:5" x14ac:dyDescent="0.25">
      <c r="A450" s="15">
        <v>8280</v>
      </c>
      <c r="B450" s="16" t="s">
        <v>427</v>
      </c>
      <c r="C450" s="17">
        <v>0</v>
      </c>
      <c r="E450" s="39">
        <f>C450*'LED data'!L$3</f>
        <v>0</v>
      </c>
    </row>
    <row r="451" spans="1:5" x14ac:dyDescent="0.25">
      <c r="A451" s="15">
        <v>8283</v>
      </c>
      <c r="B451" s="16" t="s">
        <v>428</v>
      </c>
      <c r="C451" s="17">
        <v>44799.15</v>
      </c>
      <c r="E451" s="39">
        <f>C451*'LED data'!L$3</f>
        <v>14.790641628440369</v>
      </c>
    </row>
    <row r="452" spans="1:5" x14ac:dyDescent="0.25">
      <c r="A452" s="15">
        <v>8286</v>
      </c>
      <c r="B452" s="16" t="s">
        <v>429</v>
      </c>
      <c r="C452" s="17">
        <v>0</v>
      </c>
      <c r="E452" s="39">
        <f>C452*'LED data'!L$3</f>
        <v>0</v>
      </c>
    </row>
    <row r="453" spans="1:5" x14ac:dyDescent="0.25">
      <c r="A453" s="15">
        <v>8316</v>
      </c>
      <c r="B453" s="16" t="s">
        <v>430</v>
      </c>
      <c r="C453" s="17">
        <v>0</v>
      </c>
      <c r="E453" s="39">
        <f>C453*'LED data'!L$3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3" sqref="L3"/>
    </sheetView>
  </sheetViews>
  <sheetFormatPr defaultRowHeight="15" x14ac:dyDescent="0.25"/>
  <cols>
    <col min="1" max="1" width="20.28515625" style="6" bestFit="1" customWidth="1"/>
    <col min="2" max="2" width="11.5703125" style="6" bestFit="1" customWidth="1"/>
    <col min="3" max="3" width="8.7109375" style="6" bestFit="1" customWidth="1"/>
    <col min="4" max="4" width="9" style="6" bestFit="1" customWidth="1"/>
    <col min="5" max="5" width="8.85546875" style="6" bestFit="1" customWidth="1"/>
    <col min="6" max="6" width="7.7109375" style="6" bestFit="1" customWidth="1"/>
    <col min="7" max="7" width="6.5703125" style="6" bestFit="1" customWidth="1"/>
    <col min="8" max="8" width="25.28515625" style="6" bestFit="1" customWidth="1"/>
    <col min="9" max="9" width="9.140625" style="6"/>
    <col min="10" max="10" width="12.28515625" style="6" customWidth="1"/>
    <col min="11" max="11" width="12" style="6" customWidth="1"/>
    <col min="12" max="12" width="19.140625" style="6" customWidth="1"/>
    <col min="13" max="16384" width="9.140625" style="6"/>
  </cols>
  <sheetData>
    <row r="1" spans="1:12" ht="15.75" x14ac:dyDescent="0.25">
      <c r="A1" s="27" t="s">
        <v>464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s="7" customFormat="1" ht="75" x14ac:dyDescent="0.25">
      <c r="A2" s="7" t="s">
        <v>435</v>
      </c>
      <c r="B2" s="7" t="s">
        <v>436</v>
      </c>
      <c r="C2" s="8" t="s">
        <v>437</v>
      </c>
      <c r="D2" s="8" t="s">
        <v>438</v>
      </c>
      <c r="E2" s="8" t="s">
        <v>439</v>
      </c>
      <c r="F2" s="8" t="s">
        <v>440</v>
      </c>
      <c r="G2" s="8" t="s">
        <v>441</v>
      </c>
      <c r="H2" s="8" t="s">
        <v>442</v>
      </c>
      <c r="I2" s="7" t="s">
        <v>431</v>
      </c>
      <c r="J2" s="8" t="s">
        <v>462</v>
      </c>
      <c r="K2" s="8" t="s">
        <v>463</v>
      </c>
      <c r="L2" s="8" t="s">
        <v>465</v>
      </c>
    </row>
    <row r="3" spans="1:12" x14ac:dyDescent="0.25">
      <c r="A3" s="6" t="s">
        <v>449</v>
      </c>
      <c r="B3" s="6">
        <v>17</v>
      </c>
      <c r="C3" s="6">
        <f>D3+E3+F3+G3</f>
        <v>22</v>
      </c>
      <c r="D3" s="6">
        <v>12</v>
      </c>
      <c r="E3" s="6">
        <v>0</v>
      </c>
      <c r="F3" s="6">
        <v>10</v>
      </c>
      <c r="G3" s="6">
        <v>0</v>
      </c>
      <c r="H3" s="10">
        <v>42137</v>
      </c>
      <c r="I3" s="12">
        <v>45345.67</v>
      </c>
      <c r="J3" s="6">
        <v>165680</v>
      </c>
      <c r="K3" s="6">
        <v>54.7</v>
      </c>
      <c r="L3" s="6">
        <f>K3/J3</f>
        <v>3.3015451472718496E-4</v>
      </c>
    </row>
    <row r="4" spans="1:12" x14ac:dyDescent="0.25">
      <c r="A4" s="6" t="s">
        <v>452</v>
      </c>
      <c r="B4" s="6">
        <v>29</v>
      </c>
      <c r="C4" s="6">
        <f>D4+E4+F4+G4</f>
        <v>38</v>
      </c>
      <c r="D4" s="6">
        <v>0</v>
      </c>
      <c r="E4" s="6">
        <v>0</v>
      </c>
      <c r="F4" s="6">
        <v>38</v>
      </c>
      <c r="G4" s="6">
        <v>0</v>
      </c>
      <c r="H4" s="10">
        <v>42177</v>
      </c>
      <c r="I4" s="12">
        <v>151859.99</v>
      </c>
    </row>
    <row r="5" spans="1:12" x14ac:dyDescent="0.25">
      <c r="A5" s="6" t="s">
        <v>458</v>
      </c>
      <c r="B5" s="6">
        <v>41</v>
      </c>
      <c r="C5" s="6">
        <v>100</v>
      </c>
      <c r="E5" s="6">
        <v>41</v>
      </c>
      <c r="F5" s="6">
        <v>59</v>
      </c>
      <c r="H5" s="11">
        <v>41789</v>
      </c>
      <c r="I5" s="12">
        <v>562532.01</v>
      </c>
    </row>
    <row r="6" spans="1:12" x14ac:dyDescent="0.25">
      <c r="A6" s="6" t="s">
        <v>444</v>
      </c>
      <c r="B6" s="6">
        <v>46</v>
      </c>
      <c r="C6" s="6">
        <f>D6+E6+F6+G6</f>
        <v>56</v>
      </c>
      <c r="D6" s="6">
        <v>0</v>
      </c>
      <c r="E6" s="6">
        <v>43</v>
      </c>
      <c r="F6" s="6">
        <v>0</v>
      </c>
      <c r="G6" s="6">
        <v>13</v>
      </c>
      <c r="H6" s="10">
        <v>42039</v>
      </c>
      <c r="I6" s="12">
        <v>160497.37</v>
      </c>
    </row>
    <row r="7" spans="1:12" x14ac:dyDescent="0.25">
      <c r="A7" s="6" t="s">
        <v>459</v>
      </c>
      <c r="B7" s="6">
        <v>70</v>
      </c>
      <c r="C7" s="6">
        <v>98</v>
      </c>
      <c r="E7" s="6">
        <v>0</v>
      </c>
      <c r="F7" s="6">
        <v>98</v>
      </c>
      <c r="H7" s="11">
        <v>41796</v>
      </c>
      <c r="I7" s="12">
        <v>231315.61</v>
      </c>
    </row>
    <row r="8" spans="1:12" x14ac:dyDescent="0.25">
      <c r="A8" s="6" t="s">
        <v>455</v>
      </c>
      <c r="B8" s="6">
        <v>116</v>
      </c>
      <c r="C8" s="6">
        <v>61</v>
      </c>
      <c r="E8" s="6">
        <v>61</v>
      </c>
      <c r="F8" s="6">
        <v>0</v>
      </c>
      <c r="H8" s="11">
        <v>41708</v>
      </c>
      <c r="I8" s="12">
        <v>268297.2</v>
      </c>
    </row>
    <row r="9" spans="1:12" x14ac:dyDescent="0.25">
      <c r="A9" s="6" t="s">
        <v>443</v>
      </c>
      <c r="B9" s="6">
        <v>124</v>
      </c>
      <c r="C9" s="6">
        <f>D9+E9+F9+G9</f>
        <v>53</v>
      </c>
      <c r="D9" s="6">
        <v>0</v>
      </c>
      <c r="E9" s="9">
        <v>52</v>
      </c>
      <c r="F9" s="6">
        <v>0</v>
      </c>
      <c r="G9" s="6">
        <v>1</v>
      </c>
      <c r="H9" s="10">
        <v>42019</v>
      </c>
      <c r="I9" s="12">
        <v>98854.71</v>
      </c>
    </row>
    <row r="10" spans="1:12" x14ac:dyDescent="0.25">
      <c r="A10" s="6" t="s">
        <v>105</v>
      </c>
      <c r="B10" s="6">
        <v>138</v>
      </c>
      <c r="C10" s="6">
        <f>D10+E10+F10+G10</f>
        <v>16</v>
      </c>
      <c r="D10" s="6">
        <v>0</v>
      </c>
      <c r="E10" s="6">
        <v>0</v>
      </c>
      <c r="F10" s="6">
        <v>16</v>
      </c>
      <c r="G10" s="6">
        <v>0</v>
      </c>
      <c r="H10" s="10">
        <v>42132</v>
      </c>
      <c r="I10" s="12">
        <v>171832.06</v>
      </c>
    </row>
    <row r="11" spans="1:12" x14ac:dyDescent="0.25">
      <c r="A11" s="6" t="s">
        <v>119</v>
      </c>
      <c r="B11" s="6">
        <v>156</v>
      </c>
      <c r="C11" s="6">
        <f>D11+E11+F11+G11</f>
        <v>92</v>
      </c>
      <c r="D11" s="6">
        <v>58</v>
      </c>
      <c r="E11" s="6">
        <v>2</v>
      </c>
      <c r="F11" s="9">
        <v>15</v>
      </c>
      <c r="G11" s="9">
        <v>17</v>
      </c>
      <c r="H11" s="10">
        <v>42093</v>
      </c>
      <c r="I11" s="12">
        <v>189729.5</v>
      </c>
    </row>
    <row r="12" spans="1:12" x14ac:dyDescent="0.25">
      <c r="A12" s="6" t="s">
        <v>460</v>
      </c>
      <c r="B12" s="6">
        <v>160</v>
      </c>
      <c r="C12" s="6">
        <v>41</v>
      </c>
      <c r="E12" s="6">
        <v>41</v>
      </c>
      <c r="F12" s="6">
        <v>0</v>
      </c>
      <c r="H12" s="11">
        <v>41843</v>
      </c>
      <c r="I12" s="12">
        <v>94058.82</v>
      </c>
    </row>
    <row r="13" spans="1:12" x14ac:dyDescent="0.25">
      <c r="A13" s="6" t="s">
        <v>454</v>
      </c>
      <c r="B13" s="6">
        <v>165</v>
      </c>
      <c r="C13" s="6">
        <v>46</v>
      </c>
      <c r="E13" s="6">
        <v>46</v>
      </c>
      <c r="F13" s="6">
        <v>0</v>
      </c>
      <c r="H13" s="11">
        <v>41705</v>
      </c>
      <c r="I13" s="12">
        <v>149211.07</v>
      </c>
    </row>
    <row r="14" spans="1:12" x14ac:dyDescent="0.25">
      <c r="A14" s="6" t="s">
        <v>456</v>
      </c>
      <c r="B14" s="6">
        <v>174</v>
      </c>
      <c r="C14" s="6">
        <v>37</v>
      </c>
      <c r="E14" s="6">
        <v>0</v>
      </c>
      <c r="F14" s="6">
        <v>37</v>
      </c>
      <c r="H14" s="11">
        <v>41708</v>
      </c>
      <c r="I14" s="12">
        <v>107724.33</v>
      </c>
    </row>
    <row r="15" spans="1:12" x14ac:dyDescent="0.25">
      <c r="A15" s="6" t="s">
        <v>457</v>
      </c>
      <c r="B15" s="6">
        <v>197</v>
      </c>
      <c r="C15" s="6">
        <v>51</v>
      </c>
      <c r="E15" s="6">
        <v>51</v>
      </c>
      <c r="F15" s="6">
        <v>0</v>
      </c>
      <c r="H15" s="11">
        <v>41722</v>
      </c>
      <c r="I15" s="12">
        <v>180003</v>
      </c>
    </row>
    <row r="16" spans="1:12" x14ac:dyDescent="0.25">
      <c r="A16" s="6" t="s">
        <v>445</v>
      </c>
      <c r="B16" s="6">
        <v>198</v>
      </c>
      <c r="C16" s="6">
        <f>D16+E16+F16+G16</f>
        <v>30</v>
      </c>
      <c r="D16" s="6">
        <v>0</v>
      </c>
      <c r="E16" s="6">
        <v>22</v>
      </c>
      <c r="F16" s="6">
        <v>0</v>
      </c>
      <c r="G16" s="6">
        <v>8</v>
      </c>
      <c r="H16" s="10">
        <v>42053</v>
      </c>
      <c r="I16" s="12">
        <v>162882.92000000001</v>
      </c>
    </row>
    <row r="17" spans="1:9" x14ac:dyDescent="0.25">
      <c r="A17" s="6" t="s">
        <v>451</v>
      </c>
      <c r="B17" s="6">
        <v>206</v>
      </c>
      <c r="C17" s="6">
        <f>D17+E17+F17+G17</f>
        <v>37</v>
      </c>
      <c r="D17" s="6">
        <v>21</v>
      </c>
      <c r="E17" s="6">
        <v>0</v>
      </c>
      <c r="F17" s="6">
        <v>16</v>
      </c>
      <c r="G17" s="6">
        <v>0</v>
      </c>
      <c r="H17" s="10">
        <v>42175</v>
      </c>
      <c r="I17" s="12">
        <v>52887.199999999997</v>
      </c>
    </row>
    <row r="18" spans="1:9" x14ac:dyDescent="0.25">
      <c r="A18" s="6" t="s">
        <v>453</v>
      </c>
      <c r="B18" s="6">
        <v>224</v>
      </c>
      <c r="C18" s="6">
        <v>42</v>
      </c>
      <c r="E18" s="6">
        <v>0</v>
      </c>
      <c r="F18" s="6">
        <v>42</v>
      </c>
      <c r="H18" s="11">
        <v>41702</v>
      </c>
      <c r="I18" s="12">
        <v>126838.23</v>
      </c>
    </row>
    <row r="19" spans="1:9" x14ac:dyDescent="0.25">
      <c r="A19" s="6" t="s">
        <v>447</v>
      </c>
      <c r="B19" s="6">
        <v>228</v>
      </c>
      <c r="C19" s="6">
        <f>D19+E19+F19+G19</f>
        <v>126</v>
      </c>
      <c r="D19" s="6">
        <v>117</v>
      </c>
      <c r="E19" s="6">
        <v>0</v>
      </c>
      <c r="F19" s="6">
        <v>6</v>
      </c>
      <c r="G19" s="6">
        <v>3</v>
      </c>
      <c r="H19" s="10">
        <v>42117</v>
      </c>
      <c r="I19" s="12">
        <v>357599.89</v>
      </c>
    </row>
    <row r="20" spans="1:9" x14ac:dyDescent="0.25">
      <c r="A20" s="6" t="s">
        <v>450</v>
      </c>
      <c r="B20" s="6">
        <v>323</v>
      </c>
      <c r="C20" s="6">
        <f>D20+E20+F20+G20</f>
        <v>25</v>
      </c>
      <c r="D20" s="6">
        <v>0</v>
      </c>
      <c r="E20" s="6">
        <v>0</v>
      </c>
      <c r="F20" s="6">
        <v>22</v>
      </c>
      <c r="G20" s="6">
        <v>3</v>
      </c>
      <c r="H20" s="10">
        <v>42153</v>
      </c>
      <c r="I20" s="12">
        <v>20729.240000000002</v>
      </c>
    </row>
    <row r="21" spans="1:9" x14ac:dyDescent="0.25">
      <c r="A21" s="6" t="s">
        <v>448</v>
      </c>
      <c r="B21" s="6">
        <v>336</v>
      </c>
      <c r="C21" s="6">
        <f>D21+E21+F21+G21</f>
        <v>62</v>
      </c>
      <c r="D21" s="6">
        <v>0</v>
      </c>
      <c r="E21" s="6">
        <v>62</v>
      </c>
      <c r="F21" s="6">
        <v>0</v>
      </c>
      <c r="G21" s="6">
        <v>0</v>
      </c>
      <c r="H21" s="10">
        <v>42130</v>
      </c>
      <c r="I21" s="12">
        <v>171007.02</v>
      </c>
    </row>
    <row r="22" spans="1:9" x14ac:dyDescent="0.25">
      <c r="A22" s="6" t="s">
        <v>446</v>
      </c>
      <c r="B22" s="6">
        <v>1104</v>
      </c>
      <c r="C22" s="6">
        <f>D22+E22+F22+G22</f>
        <v>61</v>
      </c>
      <c r="D22" s="6">
        <v>0</v>
      </c>
      <c r="E22" s="6">
        <v>7</v>
      </c>
      <c r="F22" s="6">
        <v>51</v>
      </c>
      <c r="G22" s="6">
        <v>3</v>
      </c>
      <c r="H22" s="10">
        <v>42108</v>
      </c>
      <c r="I22" s="12">
        <v>10403.799999999999</v>
      </c>
    </row>
  </sheetData>
  <sortState ref="A3:I22">
    <sortCondition ref="B3:B22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Extrapolation</vt:lpstr>
      <vt:lpstr>GSF data</vt:lpstr>
      <vt:lpstr>LED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Sarthak Prasad</dc:creator>
  <cp:lastModifiedBy>Sarthak Prasad</cp:lastModifiedBy>
  <dcterms:created xsi:type="dcterms:W3CDTF">2016-12-13T20:08:12Z</dcterms:created>
  <dcterms:modified xsi:type="dcterms:W3CDTF">2016-12-13T22:50:59Z</dcterms:modified>
</cp:coreProperties>
</file>