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23820" windowHeight="14130" firstSheet="1" activeTab="1"/>
  </bookViews>
  <sheets>
    <sheet name="EnergyConsumptionOverFYold" sheetId="1" state="hidden" r:id="rId1"/>
    <sheet name="EnergyConsumptionOverFY1" sheetId="4" r:id="rId2"/>
    <sheet name="Instructions" sheetId="2" r:id="rId3"/>
  </sheets>
  <definedNames>
    <definedName name="Copy_of_Fiscal_Year_Total_Consumption_8_20_101" localSheetId="1" hidden="1">EnergyConsumptionOverFY1!$A$4:$O$1260</definedName>
    <definedName name="Fiscal_Year_Total_Consumption_8_20_10" localSheetId="0" hidden="1">EnergyConsumptionOverFYold!$A$1:$R$1257</definedName>
    <definedName name="_xlnm.Print_Titles" localSheetId="1">EnergyConsumptionOverFY1!$1:$4</definedName>
    <definedName name="_xlnm.Print_Titles" localSheetId="0">EnergyConsumptionOverFYold!$1:$1</definedName>
  </definedNames>
  <calcPr calcId="145621"/>
</workbook>
</file>

<file path=xl/calcChain.xml><?xml version="1.0" encoding="utf-8"?>
<calcChain xmlns="http://schemas.openxmlformats.org/spreadsheetml/2006/main"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01" i="4"/>
  <c r="N1002" i="4"/>
  <c r="N1003" i="4"/>
  <c r="N1004" i="4"/>
  <c r="N1005" i="4"/>
  <c r="N1006" i="4"/>
  <c r="N1007" i="4"/>
  <c r="N1008" i="4"/>
  <c r="N1009" i="4"/>
  <c r="N1010" i="4"/>
  <c r="N1011" i="4"/>
  <c r="N1012" i="4"/>
  <c r="N1013" i="4"/>
  <c r="N1014" i="4"/>
  <c r="N1015" i="4"/>
  <c r="N1016" i="4"/>
  <c r="N1017" i="4"/>
  <c r="N1018" i="4"/>
  <c r="N1019" i="4"/>
  <c r="N1020" i="4"/>
  <c r="N1021" i="4"/>
  <c r="N1022" i="4"/>
  <c r="N1023" i="4"/>
  <c r="N1024" i="4"/>
  <c r="N1025" i="4"/>
  <c r="N1026" i="4"/>
  <c r="N1027" i="4"/>
  <c r="N1028" i="4"/>
  <c r="N1029" i="4"/>
  <c r="N1030" i="4"/>
  <c r="N1031" i="4"/>
  <c r="N1032" i="4"/>
  <c r="N1033" i="4"/>
  <c r="N1034" i="4"/>
  <c r="N1035" i="4"/>
  <c r="N1036" i="4"/>
  <c r="N1037" i="4"/>
  <c r="N1038" i="4"/>
  <c r="N1039" i="4"/>
  <c r="N1040" i="4"/>
  <c r="N1041" i="4"/>
  <c r="N1042" i="4"/>
  <c r="N1043" i="4"/>
  <c r="N1044" i="4"/>
  <c r="N1045" i="4"/>
  <c r="N1046" i="4"/>
  <c r="N1047" i="4"/>
  <c r="N1048" i="4"/>
  <c r="N1049" i="4"/>
  <c r="N1050" i="4"/>
  <c r="N1051" i="4"/>
  <c r="N1052" i="4"/>
  <c r="N1053" i="4"/>
  <c r="N1054" i="4"/>
  <c r="N1055" i="4"/>
  <c r="N1056" i="4"/>
  <c r="N1057" i="4"/>
  <c r="N1058" i="4"/>
  <c r="N1059" i="4"/>
  <c r="N1060" i="4"/>
  <c r="N1061" i="4"/>
  <c r="N1062" i="4"/>
  <c r="N1063" i="4"/>
  <c r="N1064" i="4"/>
  <c r="N1065" i="4"/>
  <c r="N1066" i="4"/>
  <c r="N1067" i="4"/>
  <c r="N1068" i="4"/>
  <c r="N1069" i="4"/>
  <c r="N1070" i="4"/>
  <c r="N1071" i="4"/>
  <c r="N1072" i="4"/>
  <c r="N1073" i="4"/>
  <c r="N1074" i="4"/>
  <c r="N1075" i="4"/>
  <c r="N1076" i="4"/>
  <c r="N1077" i="4"/>
  <c r="N1078" i="4"/>
  <c r="N1079" i="4"/>
  <c r="N1080" i="4"/>
  <c r="N1081" i="4"/>
  <c r="N1082" i="4"/>
  <c r="N1083" i="4"/>
  <c r="N1084" i="4"/>
  <c r="N1085" i="4"/>
  <c r="N1086" i="4"/>
  <c r="N1087" i="4"/>
  <c r="N1088" i="4"/>
  <c r="N1089" i="4"/>
  <c r="N1090" i="4"/>
  <c r="N1091" i="4"/>
  <c r="N1092" i="4"/>
  <c r="N1093" i="4"/>
  <c r="N1094" i="4"/>
  <c r="N1095" i="4"/>
  <c r="N1096" i="4"/>
  <c r="N1097" i="4"/>
  <c r="N1098" i="4"/>
  <c r="N1099" i="4"/>
  <c r="N1100" i="4"/>
  <c r="N1101" i="4"/>
  <c r="N1102" i="4"/>
  <c r="N1103" i="4"/>
  <c r="N1104" i="4"/>
  <c r="N1105" i="4"/>
  <c r="N1106" i="4"/>
  <c r="N1107" i="4"/>
  <c r="N1108" i="4"/>
  <c r="N1109" i="4"/>
  <c r="N1110" i="4"/>
  <c r="N1111" i="4"/>
  <c r="N1112" i="4"/>
  <c r="N1113" i="4"/>
  <c r="N1114" i="4"/>
  <c r="N1115" i="4"/>
  <c r="N1116" i="4"/>
  <c r="N1117" i="4"/>
  <c r="N1118" i="4"/>
  <c r="N1119" i="4"/>
  <c r="N1120" i="4"/>
  <c r="N1121" i="4"/>
  <c r="N1122" i="4"/>
  <c r="N1123" i="4"/>
  <c r="N1124" i="4"/>
  <c r="N1125" i="4"/>
  <c r="N1126" i="4"/>
  <c r="N1127" i="4"/>
  <c r="N1128" i="4"/>
  <c r="N1129" i="4"/>
  <c r="N1130" i="4"/>
  <c r="N1131" i="4"/>
  <c r="N1132" i="4"/>
  <c r="N1133" i="4"/>
  <c r="N1134" i="4"/>
  <c r="N1135" i="4"/>
  <c r="N1136" i="4"/>
  <c r="N1137" i="4"/>
  <c r="N1138" i="4"/>
  <c r="N1139" i="4"/>
  <c r="N1140" i="4"/>
  <c r="N1141" i="4"/>
  <c r="N1142" i="4"/>
  <c r="N1143" i="4"/>
  <c r="N1144" i="4"/>
  <c r="N1145" i="4"/>
  <c r="N1146" i="4"/>
  <c r="N1147" i="4"/>
  <c r="N1148" i="4"/>
  <c r="N1149" i="4"/>
  <c r="N1150" i="4"/>
  <c r="N1151" i="4"/>
  <c r="N1152" i="4"/>
  <c r="N1153" i="4"/>
  <c r="N1154" i="4"/>
  <c r="N1155" i="4"/>
  <c r="N1156" i="4"/>
  <c r="N1157" i="4"/>
  <c r="N1158" i="4"/>
  <c r="N1159" i="4"/>
  <c r="N1160" i="4"/>
  <c r="N1161" i="4"/>
  <c r="N1162" i="4"/>
  <c r="N1163" i="4"/>
  <c r="N1164" i="4"/>
  <c r="N1165" i="4"/>
  <c r="N1166" i="4"/>
  <c r="N1167" i="4"/>
  <c r="N1168" i="4"/>
  <c r="N1169" i="4"/>
  <c r="N1170" i="4"/>
  <c r="N1171" i="4"/>
  <c r="N1172" i="4"/>
  <c r="N1173" i="4"/>
  <c r="N1174" i="4"/>
  <c r="N1175" i="4"/>
  <c r="N1176" i="4"/>
  <c r="N1177" i="4"/>
  <c r="N1178" i="4"/>
  <c r="N1179" i="4"/>
  <c r="N1180" i="4"/>
  <c r="N1181" i="4"/>
  <c r="N1182" i="4"/>
  <c r="N1183" i="4"/>
  <c r="N1184" i="4"/>
  <c r="N1185" i="4"/>
  <c r="N1186" i="4"/>
  <c r="N1187" i="4"/>
  <c r="N1188" i="4"/>
  <c r="N1189" i="4"/>
  <c r="N1190" i="4"/>
  <c r="N1191" i="4"/>
  <c r="N1192" i="4"/>
  <c r="N1193" i="4"/>
  <c r="N1194" i="4"/>
  <c r="N1195" i="4"/>
  <c r="N1196" i="4"/>
  <c r="N1197" i="4"/>
  <c r="N1198" i="4"/>
  <c r="N1199" i="4"/>
  <c r="N1200" i="4"/>
  <c r="N1201" i="4"/>
  <c r="N1202" i="4"/>
  <c r="N1203" i="4"/>
  <c r="N1204" i="4"/>
  <c r="N1205" i="4"/>
  <c r="N1206" i="4"/>
  <c r="N1207" i="4"/>
  <c r="N1208" i="4"/>
  <c r="N1209" i="4"/>
  <c r="N1210" i="4"/>
  <c r="N1211" i="4"/>
  <c r="N1212" i="4"/>
  <c r="N1213" i="4"/>
  <c r="N1214" i="4"/>
  <c r="N1215" i="4"/>
  <c r="N1216" i="4"/>
  <c r="N1217" i="4"/>
  <c r="N1218" i="4"/>
  <c r="N1219" i="4"/>
  <c r="N1220" i="4"/>
  <c r="N1221" i="4"/>
  <c r="N1222" i="4"/>
  <c r="N1223" i="4"/>
  <c r="N1224" i="4"/>
  <c r="N1225" i="4"/>
  <c r="N1226" i="4"/>
  <c r="N1227" i="4"/>
  <c r="N1228" i="4"/>
  <c r="N1229" i="4"/>
  <c r="N1230" i="4"/>
  <c r="N1231" i="4"/>
  <c r="N1232" i="4"/>
  <c r="N1233" i="4"/>
  <c r="N1234" i="4"/>
  <c r="N1235" i="4"/>
  <c r="N1236" i="4"/>
  <c r="N1237" i="4"/>
  <c r="N1238" i="4"/>
  <c r="N1239" i="4"/>
  <c r="N1240" i="4"/>
  <c r="N1241" i="4"/>
  <c r="N1242" i="4"/>
  <c r="N1243" i="4"/>
  <c r="N1244" i="4"/>
  <c r="N1245" i="4"/>
  <c r="N1246" i="4"/>
  <c r="N1247" i="4"/>
  <c r="N1248" i="4"/>
  <c r="N1249" i="4"/>
  <c r="N1250" i="4"/>
  <c r="N1251" i="4"/>
  <c r="N1252" i="4"/>
  <c r="N1253" i="4"/>
  <c r="N1254" i="4"/>
  <c r="N1255" i="4"/>
  <c r="N1256" i="4"/>
  <c r="N1257" i="4"/>
  <c r="N1258" i="4"/>
  <c r="N1259" i="4"/>
  <c r="N1260" i="4"/>
  <c r="C599" i="4"/>
  <c r="C600" i="4"/>
  <c r="C164" i="4"/>
  <c r="C68" i="4"/>
  <c r="C601" i="4"/>
  <c r="C602" i="4"/>
  <c r="C15" i="4"/>
  <c r="C603" i="4"/>
  <c r="C192" i="4"/>
  <c r="C604" i="4"/>
  <c r="C306" i="4"/>
  <c r="C18" i="4"/>
  <c r="C354" i="4"/>
  <c r="C264" i="4"/>
  <c r="C605" i="4"/>
  <c r="C88" i="4"/>
  <c r="C36" i="4"/>
  <c r="C148" i="4"/>
  <c r="C564" i="4"/>
  <c r="C606" i="4"/>
  <c r="C607" i="4"/>
  <c r="C325" i="4"/>
  <c r="C400" i="4"/>
  <c r="C608" i="4"/>
  <c r="C609" i="4"/>
  <c r="C610" i="4"/>
  <c r="C611" i="4"/>
  <c r="C477" i="4"/>
  <c r="C612" i="4"/>
  <c r="C574" i="4"/>
  <c r="C613" i="4"/>
  <c r="C614" i="4"/>
  <c r="C615" i="4"/>
  <c r="C616" i="4"/>
  <c r="C617" i="4"/>
  <c r="C618" i="4"/>
  <c r="C443" i="4"/>
  <c r="C118" i="4"/>
  <c r="C619" i="4"/>
  <c r="C80" i="4"/>
  <c r="C620" i="4"/>
  <c r="C94" i="4"/>
  <c r="C377" i="4"/>
  <c r="C621" i="4"/>
  <c r="C556" i="4"/>
  <c r="C622" i="4"/>
  <c r="C623" i="4"/>
  <c r="C301" i="4"/>
  <c r="C155" i="4"/>
  <c r="C624" i="4"/>
  <c r="C81" i="4"/>
  <c r="C188" i="4"/>
  <c r="C225" i="4"/>
  <c r="C131" i="4"/>
  <c r="C158" i="4"/>
  <c r="C69" i="4"/>
  <c r="C190" i="4"/>
  <c r="C625" i="4"/>
  <c r="C626" i="4"/>
  <c r="C492" i="4"/>
  <c r="C101" i="4"/>
  <c r="C56" i="4"/>
  <c r="C627" i="4"/>
  <c r="C628" i="4"/>
  <c r="C629" i="4"/>
  <c r="C630" i="4"/>
  <c r="C631" i="4"/>
  <c r="C632" i="4"/>
  <c r="C633" i="4"/>
  <c r="C634" i="4"/>
  <c r="C635" i="4"/>
  <c r="C636" i="4"/>
  <c r="C637" i="4"/>
  <c r="C217" i="4"/>
  <c r="C243" i="4"/>
  <c r="C638" i="4"/>
  <c r="C639" i="4"/>
  <c r="C640" i="4"/>
  <c r="C641" i="4"/>
  <c r="C642" i="4"/>
  <c r="C643" i="4"/>
  <c r="C422" i="4"/>
  <c r="C644" i="4"/>
  <c r="C247" i="4"/>
  <c r="C645" i="4"/>
  <c r="C646" i="4"/>
  <c r="C437" i="4"/>
  <c r="C647" i="4"/>
  <c r="C648" i="4"/>
  <c r="C649" i="4"/>
  <c r="C205" i="4"/>
  <c r="C84" i="4"/>
  <c r="C650" i="4"/>
  <c r="C651" i="4"/>
  <c r="C652" i="4"/>
  <c r="C457" i="4"/>
  <c r="C653" i="4"/>
  <c r="C149" i="4"/>
  <c r="C654" i="4"/>
  <c r="C166" i="4"/>
  <c r="C655" i="4"/>
  <c r="C77" i="4"/>
  <c r="C170" i="4"/>
  <c r="C563" i="4"/>
  <c r="C317" i="4"/>
  <c r="C362" i="4"/>
  <c r="C87" i="4"/>
  <c r="C381" i="4"/>
  <c r="C83" i="4"/>
  <c r="C133" i="4"/>
  <c r="C121" i="4"/>
  <c r="C530" i="4"/>
  <c r="C656" i="4"/>
  <c r="C142" i="4"/>
  <c r="C657" i="4"/>
  <c r="C658" i="4"/>
  <c r="C659" i="4"/>
  <c r="C660" i="4"/>
  <c r="C391" i="4"/>
  <c r="C661" i="4"/>
  <c r="C333" i="4"/>
  <c r="C662" i="4"/>
  <c r="C270" i="4"/>
  <c r="C586" i="4"/>
  <c r="C663" i="4"/>
  <c r="C664" i="4"/>
  <c r="C665" i="4"/>
  <c r="C666" i="4"/>
  <c r="C439" i="4"/>
  <c r="C282" i="4"/>
  <c r="C1259" i="4"/>
  <c r="C85" i="4"/>
  <c r="C146" i="4"/>
  <c r="C246" i="4"/>
  <c r="C667" i="4"/>
  <c r="C345" i="4"/>
  <c r="C242" i="4"/>
  <c r="C396" i="4"/>
  <c r="C668" i="4"/>
  <c r="C669" i="4"/>
  <c r="C670" i="4"/>
  <c r="C432" i="4"/>
  <c r="C478" i="4"/>
  <c r="C671" i="4"/>
  <c r="C588" i="4"/>
  <c r="C159" i="4"/>
  <c r="C138" i="4"/>
  <c r="C672" i="4"/>
  <c r="C673" i="4"/>
  <c r="C674" i="4"/>
  <c r="C595" i="4"/>
  <c r="C675" i="4"/>
  <c r="C534" i="4"/>
  <c r="C515" i="4"/>
  <c r="C676" i="4"/>
  <c r="C677" i="4"/>
  <c r="C445" i="4"/>
  <c r="C504" i="4"/>
  <c r="C535" i="4"/>
  <c r="C547" i="4"/>
  <c r="C493" i="4"/>
  <c r="C557" i="4"/>
  <c r="C490" i="4"/>
  <c r="C575" i="4"/>
  <c r="C531" i="4"/>
  <c r="C532" i="4"/>
  <c r="C461" i="4"/>
  <c r="C519" i="4"/>
  <c r="C520" i="4"/>
  <c r="C449" i="4"/>
  <c r="C452" i="4"/>
  <c r="C565" i="4"/>
  <c r="C479" i="4"/>
  <c r="C536" i="4"/>
  <c r="C216" i="4"/>
  <c r="C507" i="4"/>
  <c r="C525" i="4"/>
  <c r="C485" i="4"/>
  <c r="C464" i="4"/>
  <c r="C487" i="4"/>
  <c r="C566" i="4"/>
  <c r="C526" i="4"/>
  <c r="C239" i="4"/>
  <c r="C678" i="4"/>
  <c r="C429" i="4"/>
  <c r="C480" i="4"/>
  <c r="C314" i="4"/>
  <c r="C537" i="4"/>
  <c r="C450" i="4"/>
  <c r="C408" i="4"/>
  <c r="C576" i="4"/>
  <c r="C548" i="4"/>
  <c r="C541" i="4"/>
  <c r="C427" i="4"/>
  <c r="C521" i="4"/>
  <c r="C494" i="4"/>
  <c r="C111" i="4"/>
  <c r="C22" i="4"/>
  <c r="C72" i="4"/>
  <c r="C100" i="4"/>
  <c r="C37" i="4"/>
  <c r="C679" i="4"/>
  <c r="C143" i="4"/>
  <c r="C11" i="4"/>
  <c r="C567" i="4"/>
  <c r="C120" i="4"/>
  <c r="C71" i="4"/>
  <c r="C40" i="4"/>
  <c r="C339" i="4"/>
  <c r="C680" i="4"/>
  <c r="C681" i="4"/>
  <c r="C558" i="4"/>
  <c r="C682" i="4"/>
  <c r="C683" i="4"/>
  <c r="C20" i="4"/>
  <c r="C684" i="4"/>
  <c r="C470" i="4"/>
  <c r="C409" i="4"/>
  <c r="C545" i="4"/>
  <c r="C685" i="4"/>
  <c r="C686" i="4"/>
  <c r="C397" i="4"/>
  <c r="C687" i="4"/>
  <c r="C223" i="4"/>
  <c r="C688" i="4"/>
  <c r="C116" i="4"/>
  <c r="C689" i="4"/>
  <c r="C690" i="4"/>
  <c r="C41" i="4"/>
  <c r="C691" i="4"/>
  <c r="C50" i="4"/>
  <c r="C692" i="4"/>
  <c r="C156" i="4"/>
  <c r="C423" i="4"/>
  <c r="C232" i="4"/>
  <c r="C693" i="4"/>
  <c r="C405" i="4"/>
  <c r="C463" i="4"/>
  <c r="C694" i="4"/>
  <c r="C695" i="4"/>
  <c r="C696" i="4"/>
  <c r="C697" i="4"/>
  <c r="C698" i="4"/>
  <c r="C488" i="4"/>
  <c r="C699" i="4"/>
  <c r="C522" i="4"/>
  <c r="C568" i="4"/>
  <c r="C700" i="4"/>
  <c r="C701" i="4"/>
  <c r="C702" i="4"/>
  <c r="C703" i="4"/>
  <c r="C704" i="4"/>
  <c r="C705" i="4"/>
  <c r="C706" i="4"/>
  <c r="C707" i="4"/>
  <c r="C322" i="4"/>
  <c r="C708" i="4"/>
  <c r="C709" i="4"/>
  <c r="C360" i="4"/>
  <c r="C710" i="4"/>
  <c r="C404" i="4"/>
  <c r="C474" i="4"/>
  <c r="C711" i="4"/>
  <c r="C368" i="4"/>
  <c r="C712" i="4"/>
  <c r="C713" i="4"/>
  <c r="C714" i="4"/>
  <c r="C715" i="4"/>
  <c r="C716" i="4"/>
  <c r="C717" i="4"/>
  <c r="C718" i="4"/>
  <c r="C719" i="4"/>
  <c r="C720" i="4"/>
  <c r="C721" i="4"/>
  <c r="C157" i="4"/>
  <c r="C722" i="4"/>
  <c r="C723" i="4"/>
  <c r="C359" i="4"/>
  <c r="C724" i="4"/>
  <c r="C596" i="4"/>
  <c r="C302" i="4"/>
  <c r="C250" i="4"/>
  <c r="C725" i="4"/>
  <c r="C21" i="4"/>
  <c r="C726" i="4"/>
  <c r="C31" i="4"/>
  <c r="C96" i="4"/>
  <c r="C105" i="4"/>
  <c r="C123" i="4"/>
  <c r="C542" i="4"/>
  <c r="C552" i="4"/>
  <c r="C727" i="4"/>
  <c r="C150" i="4"/>
  <c r="C173" i="4"/>
  <c r="C728" i="4"/>
  <c r="C472" i="4"/>
  <c r="C729" i="4"/>
  <c r="C513" i="4"/>
  <c r="C730" i="4"/>
  <c r="C731" i="4"/>
  <c r="C430" i="4"/>
  <c r="C543" i="4"/>
  <c r="C407" i="4"/>
  <c r="C434" i="4"/>
  <c r="C465" i="4"/>
  <c r="C732" i="4"/>
  <c r="C589" i="4"/>
  <c r="C590" i="4"/>
  <c r="C466" i="4"/>
  <c r="C467" i="4"/>
  <c r="C733" i="4"/>
  <c r="C473" i="4"/>
  <c r="C734" i="4"/>
  <c r="C735" i="4"/>
  <c r="C736" i="4"/>
  <c r="C737" i="4"/>
  <c r="C738" i="4"/>
  <c r="C104" i="4"/>
  <c r="C330" i="4"/>
  <c r="C739" i="4"/>
  <c r="C740" i="4"/>
  <c r="C741" i="4"/>
  <c r="C742" i="4"/>
  <c r="C743" i="4"/>
  <c r="C744" i="4"/>
  <c r="C183" i="4"/>
  <c r="C745" i="4"/>
  <c r="C746" i="4"/>
  <c r="C747" i="4"/>
  <c r="C748" i="4"/>
  <c r="C749" i="4"/>
  <c r="C25" i="4"/>
  <c r="C750" i="4"/>
  <c r="C751" i="4"/>
  <c r="C752" i="4"/>
  <c r="C753" i="4"/>
  <c r="C375" i="4"/>
  <c r="C351" i="4"/>
  <c r="C754" i="4"/>
  <c r="C755" i="4"/>
  <c r="C295" i="4"/>
  <c r="C756" i="4"/>
  <c r="C757" i="4"/>
  <c r="C758" i="4"/>
  <c r="C759" i="4"/>
  <c r="C760" i="4"/>
  <c r="C761" i="4"/>
  <c r="C762" i="4"/>
  <c r="C177" i="4"/>
  <c r="C763" i="4"/>
  <c r="C363" i="4"/>
  <c r="C764" i="4"/>
  <c r="C765" i="4"/>
  <c r="C766" i="4"/>
  <c r="C767" i="4"/>
  <c r="C768" i="4"/>
  <c r="C769" i="4"/>
  <c r="C577" i="4"/>
  <c r="C770" i="4"/>
  <c r="C771" i="4"/>
  <c r="C772" i="4"/>
  <c r="C395" i="4"/>
  <c r="C773" i="4"/>
  <c r="C774" i="4"/>
  <c r="C775" i="4"/>
  <c r="C776" i="4"/>
  <c r="C777" i="4"/>
  <c r="C204" i="4"/>
  <c r="C178" i="4"/>
  <c r="C367" i="4"/>
  <c r="C52" i="4"/>
  <c r="C778" i="4"/>
  <c r="C779" i="4"/>
  <c r="C283" i="4"/>
  <c r="C780" i="4"/>
  <c r="C781" i="4"/>
  <c r="C291" i="4"/>
  <c r="C782" i="4"/>
  <c r="C783" i="4"/>
  <c r="C228" i="4"/>
  <c r="C784" i="4"/>
  <c r="C785" i="4"/>
  <c r="C786" i="4"/>
  <c r="C787" i="4"/>
  <c r="C788" i="4"/>
  <c r="C214" i="4"/>
  <c r="C789" i="4"/>
  <c r="C475" i="4"/>
  <c r="C448" i="4"/>
  <c r="C790" i="4"/>
  <c r="C791" i="4"/>
  <c r="C393" i="4"/>
  <c r="C63" i="4"/>
  <c r="C792" i="4"/>
  <c r="C793" i="4"/>
  <c r="C794" i="4"/>
  <c r="C403" i="4"/>
  <c r="C795" i="4"/>
  <c r="C137" i="4"/>
  <c r="C796" i="4"/>
  <c r="C218" i="4"/>
  <c r="C321" i="4"/>
  <c r="C797" i="4"/>
  <c r="C371" i="4"/>
  <c r="C75" i="4"/>
  <c r="C798" i="4"/>
  <c r="C799" i="4"/>
  <c r="C800" i="4"/>
  <c r="C801" i="4"/>
  <c r="C802" i="4"/>
  <c r="C369" i="4"/>
  <c r="C803" i="4"/>
  <c r="C804" i="4"/>
  <c r="C805" i="4"/>
  <c r="C806" i="4"/>
  <c r="C807" i="4"/>
  <c r="C808" i="4"/>
  <c r="C353" i="4"/>
  <c r="C344" i="4"/>
  <c r="C809" i="4"/>
  <c r="C810" i="4"/>
  <c r="C811" i="4"/>
  <c r="C812" i="4"/>
  <c r="C813" i="4"/>
  <c r="C814" i="4"/>
  <c r="C815" i="4"/>
  <c r="C816" i="4"/>
  <c r="C817" i="4"/>
  <c r="C818" i="4"/>
  <c r="C316" i="4"/>
  <c r="C819" i="4"/>
  <c r="C328" i="4"/>
  <c r="C288" i="4"/>
  <c r="C820" i="4"/>
  <c r="C334" i="4"/>
  <c r="C194" i="4"/>
  <c r="C821" i="4"/>
  <c r="C172" i="4"/>
  <c r="C822" i="4"/>
  <c r="C394" i="4"/>
  <c r="C114" i="4"/>
  <c r="C401" i="4"/>
  <c r="C326" i="4"/>
  <c r="C151" i="4"/>
  <c r="C240" i="4"/>
  <c r="C112" i="4"/>
  <c r="C265" i="4"/>
  <c r="C181" i="4"/>
  <c r="C435" i="4"/>
  <c r="C46" i="4"/>
  <c r="C280" i="4"/>
  <c r="C48" i="4"/>
  <c r="C90" i="4"/>
  <c r="C273" i="4"/>
  <c r="C499" i="4"/>
  <c r="C823" i="4"/>
  <c r="C447" i="4"/>
  <c r="C484" i="4"/>
  <c r="C578" i="4"/>
  <c r="C92" i="4"/>
  <c r="C376" i="4"/>
  <c r="C824" i="4"/>
  <c r="C825" i="4"/>
  <c r="C245" i="4"/>
  <c r="C241" i="4"/>
  <c r="C284" i="4"/>
  <c r="C340" i="4"/>
  <c r="C569" i="4"/>
  <c r="C152" i="4"/>
  <c r="C419" i="4"/>
  <c r="C826" i="4"/>
  <c r="C827" i="4"/>
  <c r="C828" i="4"/>
  <c r="C829" i="4"/>
  <c r="C830" i="4"/>
  <c r="C286" i="4"/>
  <c r="C831" i="4"/>
  <c r="C523" i="4"/>
  <c r="C832" i="4"/>
  <c r="C833" i="4"/>
  <c r="C834" i="4"/>
  <c r="C835" i="4"/>
  <c r="C366" i="4"/>
  <c r="C836" i="4"/>
  <c r="C837" i="4"/>
  <c r="C838" i="4"/>
  <c r="C839" i="4"/>
  <c r="C840" i="4"/>
  <c r="C202" i="4"/>
  <c r="C841" i="4"/>
  <c r="C842" i="4"/>
  <c r="C843" i="4"/>
  <c r="C844" i="4"/>
  <c r="C845" i="4"/>
  <c r="C570" i="4"/>
  <c r="C304" i="4"/>
  <c r="C846" i="4"/>
  <c r="C847" i="4"/>
  <c r="C848" i="4"/>
  <c r="C849" i="4"/>
  <c r="C850" i="4"/>
  <c r="C851" i="4"/>
  <c r="C527" i="4"/>
  <c r="C309" i="4"/>
  <c r="C852" i="4"/>
  <c r="C853" i="4"/>
  <c r="C281" i="4"/>
  <c r="C854" i="4"/>
  <c r="C855" i="4"/>
  <c r="C856" i="4"/>
  <c r="C44" i="4"/>
  <c r="C182" i="4"/>
  <c r="C857" i="4"/>
  <c r="C185" i="4"/>
  <c r="C858" i="4"/>
  <c r="C859" i="4"/>
  <c r="C261" i="4"/>
  <c r="C186" i="4"/>
  <c r="C373" i="4"/>
  <c r="C62" i="4"/>
  <c r="C10" i="4"/>
  <c r="C32" i="4"/>
  <c r="C201" i="4"/>
  <c r="C176" i="4"/>
  <c r="C124" i="4"/>
  <c r="C860" i="4"/>
  <c r="C290" i="4"/>
  <c r="C130" i="4"/>
  <c r="C43" i="4"/>
  <c r="C187" i="4"/>
  <c r="C861" i="4"/>
  <c r="C862" i="4"/>
  <c r="C348" i="4"/>
  <c r="C110" i="4"/>
  <c r="C863" i="4"/>
  <c r="C224" i="4"/>
  <c r="C98" i="4"/>
  <c r="C379" i="4"/>
  <c r="C165" i="4"/>
  <c r="C258" i="4"/>
  <c r="C126" i="4"/>
  <c r="C293" i="4"/>
  <c r="C208" i="4"/>
  <c r="C99" i="4"/>
  <c r="C147" i="4"/>
  <c r="C79" i="4"/>
  <c r="C140" i="4"/>
  <c r="C864" i="4"/>
  <c r="C327" i="4"/>
  <c r="C865" i="4"/>
  <c r="C866" i="4"/>
  <c r="C211" i="4"/>
  <c r="C319" i="4"/>
  <c r="C867" i="4"/>
  <c r="C868" i="4"/>
  <c r="C338" i="4"/>
  <c r="C869" i="4"/>
  <c r="C341" i="4"/>
  <c r="C870" i="4"/>
  <c r="C425" i="4"/>
  <c r="C249" i="4"/>
  <c r="C871" i="4"/>
  <c r="C872" i="4"/>
  <c r="C873" i="4"/>
  <c r="C874" i="4"/>
  <c r="C875" i="4"/>
  <c r="C876" i="4"/>
  <c r="C365" i="4"/>
  <c r="C347" i="4"/>
  <c r="C877" i="4"/>
  <c r="C385" i="4"/>
  <c r="C878" i="4"/>
  <c r="C879" i="4"/>
  <c r="C880" i="4"/>
  <c r="C881" i="4"/>
  <c r="C882" i="4"/>
  <c r="C318" i="4"/>
  <c r="C414" i="4"/>
  <c r="C444" i="4"/>
  <c r="C883" i="4"/>
  <c r="C884" i="4"/>
  <c r="C885" i="4"/>
  <c r="C886" i="4"/>
  <c r="C887" i="4"/>
  <c r="C386" i="4"/>
  <c r="C888" i="4"/>
  <c r="C889" i="4"/>
  <c r="C298" i="4"/>
  <c r="C890" i="4"/>
  <c r="C891" i="4"/>
  <c r="C892" i="4"/>
  <c r="C297" i="4"/>
  <c r="C893" i="4"/>
  <c r="C894" i="4"/>
  <c r="C222" i="4"/>
  <c r="C289" i="4"/>
  <c r="C389" i="4"/>
  <c r="C895" i="4"/>
  <c r="C398" i="4"/>
  <c r="C896" i="4"/>
  <c r="C897" i="4"/>
  <c r="C898" i="4"/>
  <c r="C899" i="4"/>
  <c r="C900" i="4"/>
  <c r="C276" i="4"/>
  <c r="C901" i="4"/>
  <c r="C902" i="4"/>
  <c r="C274" i="4"/>
  <c r="C903" i="4"/>
  <c r="C587" i="4"/>
  <c r="C904" i="4"/>
  <c r="C905" i="4"/>
  <c r="C906" i="4"/>
  <c r="C907" i="4"/>
  <c r="C908" i="4"/>
  <c r="C909" i="4"/>
  <c r="C402" i="4"/>
  <c r="C392" i="4"/>
  <c r="C910" i="4"/>
  <c r="C476" i="4"/>
  <c r="C307" i="4"/>
  <c r="C256" i="4"/>
  <c r="C911" i="4"/>
  <c r="C384" i="4"/>
  <c r="C420" i="4"/>
  <c r="C912" i="4"/>
  <c r="C913" i="4"/>
  <c r="C914" i="4"/>
  <c r="C915" i="4"/>
  <c r="C916" i="4"/>
  <c r="C917" i="4"/>
  <c r="C220" i="4"/>
  <c r="C203" i="4"/>
  <c r="C918" i="4"/>
  <c r="C919" i="4"/>
  <c r="C212" i="4"/>
  <c r="C920" i="4"/>
  <c r="C213" i="4"/>
  <c r="C382" i="4"/>
  <c r="C505" i="4"/>
  <c r="C406" i="4"/>
  <c r="C462" i="4"/>
  <c r="C533" i="4"/>
  <c r="C508" i="4"/>
  <c r="C361" i="4"/>
  <c r="C921" i="4"/>
  <c r="C268" i="4"/>
  <c r="C128" i="4"/>
  <c r="C102" i="4"/>
  <c r="C45" i="4"/>
  <c r="C922" i="4"/>
  <c r="C169" i="4"/>
  <c r="C5" i="4"/>
  <c r="C311" i="4"/>
  <c r="C923" i="4"/>
  <c r="C1260" i="4"/>
  <c r="C336" i="4"/>
  <c r="C924" i="4"/>
  <c r="C51" i="4"/>
  <c r="C168" i="4"/>
  <c r="C198" i="4"/>
  <c r="C16" i="4"/>
  <c r="C925" i="4"/>
  <c r="C926" i="4"/>
  <c r="C927" i="4"/>
  <c r="C313" i="4"/>
  <c r="C35" i="4"/>
  <c r="C928" i="4"/>
  <c r="C929" i="4"/>
  <c r="C930" i="4"/>
  <c r="C931" i="4"/>
  <c r="C932" i="4"/>
  <c r="C933" i="4"/>
  <c r="C934" i="4"/>
  <c r="C935" i="4"/>
  <c r="C559" i="4"/>
  <c r="C936" i="4"/>
  <c r="C937" i="4"/>
  <c r="C938" i="4"/>
  <c r="C233" i="4"/>
  <c r="C939" i="4"/>
  <c r="C13" i="4"/>
  <c r="C355" i="4"/>
  <c r="C940" i="4"/>
  <c r="C941" i="4"/>
  <c r="C942" i="4"/>
  <c r="C496" i="4"/>
  <c r="C399" i="4"/>
  <c r="C171" i="4"/>
  <c r="C943" i="4"/>
  <c r="C544" i="4"/>
  <c r="C944" i="4"/>
  <c r="C945" i="4"/>
  <c r="C946" i="4"/>
  <c r="C947" i="4"/>
  <c r="C579" i="4"/>
  <c r="C948" i="4"/>
  <c r="C442" i="4"/>
  <c r="C424" i="4"/>
  <c r="C949" i="4"/>
  <c r="C263" i="4"/>
  <c r="C417" i="4"/>
  <c r="C950" i="4"/>
  <c r="C951" i="4"/>
  <c r="C230" i="4"/>
  <c r="C546" i="4"/>
  <c r="C952" i="4"/>
  <c r="C953" i="4"/>
  <c r="C954" i="4"/>
  <c r="C955" i="4"/>
  <c r="C956" i="4"/>
  <c r="C957" i="4"/>
  <c r="C958" i="4"/>
  <c r="C959" i="4"/>
  <c r="C28" i="4"/>
  <c r="C960" i="4"/>
  <c r="C961" i="4"/>
  <c r="C500" i="4"/>
  <c r="C495" i="4"/>
  <c r="C962" i="4"/>
  <c r="C963" i="4"/>
  <c r="C964" i="4"/>
  <c r="C349" i="4"/>
  <c r="C965" i="4"/>
  <c r="C966" i="4"/>
  <c r="C967" i="4"/>
  <c r="C516" i="4"/>
  <c r="C968" i="4"/>
  <c r="C969" i="4"/>
  <c r="C970" i="4"/>
  <c r="C971" i="4"/>
  <c r="C972" i="4"/>
  <c r="C973" i="4"/>
  <c r="C974" i="4"/>
  <c r="C975" i="4"/>
  <c r="C976" i="4"/>
  <c r="C977" i="4"/>
  <c r="C978" i="4"/>
  <c r="C383" i="4"/>
  <c r="C979" i="4"/>
  <c r="C980" i="4"/>
  <c r="C981" i="4"/>
  <c r="C982" i="4"/>
  <c r="C524" i="4"/>
  <c r="C509" i="4"/>
  <c r="C238" i="4"/>
  <c r="C983" i="4"/>
  <c r="C984" i="4"/>
  <c r="C82" i="4"/>
  <c r="C14" i="4"/>
  <c r="C27" i="4"/>
  <c r="C135" i="4"/>
  <c r="C119" i="4"/>
  <c r="C125" i="4"/>
  <c r="C109" i="4"/>
  <c r="C61" i="4"/>
  <c r="C346" i="4"/>
  <c r="C115" i="4"/>
  <c r="C107" i="4"/>
  <c r="C64" i="4"/>
  <c r="C195" i="4"/>
  <c r="C237" i="4"/>
  <c r="C234" i="4"/>
  <c r="C42" i="4"/>
  <c r="C7" i="4"/>
  <c r="C468" i="4"/>
  <c r="C235" i="4"/>
  <c r="C985" i="4"/>
  <c r="C315" i="4"/>
  <c r="C440" i="4"/>
  <c r="C597" i="4"/>
  <c r="C549" i="4"/>
  <c r="C59" i="4"/>
  <c r="C180" i="4"/>
  <c r="C469" i="4"/>
  <c r="C108" i="4"/>
  <c r="C510" i="4"/>
  <c r="C528" i="4"/>
  <c r="C560" i="4"/>
  <c r="C19" i="4"/>
  <c r="C986" i="4"/>
  <c r="C67" i="4"/>
  <c r="C122" i="4"/>
  <c r="C987" i="4"/>
  <c r="C988" i="4"/>
  <c r="C989" i="4"/>
  <c r="C446" i="4"/>
  <c r="C990" i="4"/>
  <c r="C506" i="4"/>
  <c r="C388" i="4"/>
  <c r="C991" i="4"/>
  <c r="C992" i="4"/>
  <c r="C331" i="4"/>
  <c r="C253" i="4"/>
  <c r="C993" i="4"/>
  <c r="C413" i="4"/>
  <c r="C994" i="4"/>
  <c r="C995" i="4"/>
  <c r="C996" i="4"/>
  <c r="C997" i="4"/>
  <c r="C998" i="4"/>
  <c r="C999" i="4"/>
  <c r="C412" i="4"/>
  <c r="C1000" i="4"/>
  <c r="C1001" i="4"/>
  <c r="C209" i="4"/>
  <c r="C139" i="4"/>
  <c r="C364" i="4"/>
  <c r="C573" i="4"/>
  <c r="C191" i="4"/>
  <c r="C244" i="4"/>
  <c r="C1002" i="4"/>
  <c r="C1003" i="4"/>
  <c r="C1004" i="4"/>
  <c r="C553" i="4"/>
  <c r="C332" i="4"/>
  <c r="C1005" i="4"/>
  <c r="C433" i="4"/>
  <c r="C197" i="4"/>
  <c r="C267" i="4"/>
  <c r="C272" i="4"/>
  <c r="C278" i="4"/>
  <c r="C9" i="4"/>
  <c r="C1006" i="4"/>
  <c r="C1007" i="4"/>
  <c r="C196" i="4"/>
  <c r="C1008" i="4"/>
  <c r="C454" i="4"/>
  <c r="C350" i="4"/>
  <c r="C1009" i="4"/>
  <c r="C1010" i="4"/>
  <c r="C1011" i="4"/>
  <c r="C144" i="4"/>
  <c r="C1012" i="4"/>
  <c r="C1013" i="4"/>
  <c r="C1014" i="4"/>
  <c r="C1015" i="4"/>
  <c r="C136" i="4"/>
  <c r="C1016" i="4"/>
  <c r="C1017" i="4"/>
  <c r="C517" i="4"/>
  <c r="C1018" i="4"/>
  <c r="C1019" i="4"/>
  <c r="C153" i="4"/>
  <c r="C1020" i="4"/>
  <c r="C491" i="4"/>
  <c r="C489" i="4"/>
  <c r="C174" i="4"/>
  <c r="C91" i="4"/>
  <c r="C458" i="4"/>
  <c r="C323" i="4"/>
  <c r="C1021" i="4"/>
  <c r="C154" i="4"/>
  <c r="C1022" i="4"/>
  <c r="C352" i="4"/>
  <c r="C269" i="4"/>
  <c r="C279" i="4"/>
  <c r="C1023" i="4"/>
  <c r="C358" i="4"/>
  <c r="C1024" i="4"/>
  <c r="C1025" i="4"/>
  <c r="C236" i="4"/>
  <c r="C287" i="4"/>
  <c r="C70" i="4"/>
  <c r="C1026" i="4"/>
  <c r="C1027" i="4"/>
  <c r="C1028" i="4"/>
  <c r="C1029" i="4"/>
  <c r="C1030" i="4"/>
  <c r="C1031" i="4"/>
  <c r="C1032" i="4"/>
  <c r="C337" i="4"/>
  <c r="C1033" i="4"/>
  <c r="C161" i="4"/>
  <c r="C418" i="4"/>
  <c r="C163" i="4"/>
  <c r="C132" i="4"/>
  <c r="C271" i="4"/>
  <c r="C134" i="4"/>
  <c r="C117" i="4"/>
  <c r="C1034" i="4"/>
  <c r="C1035" i="4"/>
  <c r="C431" i="4"/>
  <c r="C370" i="4"/>
  <c r="C275" i="4"/>
  <c r="C1036" i="4"/>
  <c r="C231" i="4"/>
  <c r="C259" i="4"/>
  <c r="C66" i="4"/>
  <c r="C207" i="4"/>
  <c r="C303" i="4"/>
  <c r="C34" i="4"/>
  <c r="C372" i="4"/>
  <c r="C320" i="4"/>
  <c r="C1037" i="4"/>
  <c r="C210" i="4"/>
  <c r="C12" i="4"/>
  <c r="C95" i="4"/>
  <c r="C78" i="4"/>
  <c r="C17" i="4"/>
  <c r="C1038" i="4"/>
  <c r="C189" i="4"/>
  <c r="C501" i="4"/>
  <c r="C1039" i="4"/>
  <c r="C1040" i="4"/>
  <c r="C200" i="4"/>
  <c r="C1041" i="4"/>
  <c r="C1042" i="4"/>
  <c r="C1043" i="4"/>
  <c r="C1044" i="4"/>
  <c r="C179" i="4"/>
  <c r="C554" i="4"/>
  <c r="C591" i="4"/>
  <c r="C199" i="4"/>
  <c r="C184" i="4"/>
  <c r="C335" i="4"/>
  <c r="C357" i="4"/>
  <c r="C1045" i="4"/>
  <c r="C1046" i="4"/>
  <c r="C378" i="4"/>
  <c r="C1047" i="4"/>
  <c r="C1048" i="4"/>
  <c r="C1049" i="4"/>
  <c r="C292" i="4"/>
  <c r="C1050" i="4"/>
  <c r="C1051" i="4"/>
  <c r="C1052" i="4"/>
  <c r="C1053" i="4"/>
  <c r="C1054" i="4"/>
  <c r="C1055" i="4"/>
  <c r="C260" i="4"/>
  <c r="C1056" i="4"/>
  <c r="C1057" i="4"/>
  <c r="C1058" i="4"/>
  <c r="C1059" i="4"/>
  <c r="C55" i="4"/>
  <c r="C1060" i="4"/>
  <c r="C511" i="4"/>
  <c r="C29" i="4"/>
  <c r="C54" i="4"/>
  <c r="C592" i="4"/>
  <c r="C1061" i="4"/>
  <c r="C343" i="4"/>
  <c r="C497" i="4"/>
  <c r="C312" i="4"/>
  <c r="C26" i="4"/>
  <c r="C285" i="4"/>
  <c r="C1062" i="4"/>
  <c r="C550" i="4"/>
  <c r="C380" i="4"/>
  <c r="C1063" i="4"/>
  <c r="C33" i="4"/>
  <c r="C300" i="4"/>
  <c r="C221" i="4"/>
  <c r="C308" i="4"/>
  <c r="C356" i="4"/>
  <c r="C8" i="4"/>
  <c r="C1064" i="4"/>
  <c r="C254" i="4"/>
  <c r="C538" i="4"/>
  <c r="C229" i="4"/>
  <c r="C60" i="4"/>
  <c r="C38" i="4"/>
  <c r="C324" i="4"/>
  <c r="C1065" i="4"/>
  <c r="C1066" i="4"/>
  <c r="C1067" i="4"/>
  <c r="C49" i="4"/>
  <c r="C1068" i="4"/>
  <c r="C47" i="4"/>
  <c r="C129" i="4"/>
  <c r="C1069" i="4"/>
  <c r="C248" i="4"/>
  <c r="C30" i="4"/>
  <c r="C1070" i="4"/>
  <c r="C1071" i="4"/>
  <c r="C73" i="4"/>
  <c r="C1072" i="4"/>
  <c r="C193" i="4"/>
  <c r="C539" i="4"/>
  <c r="C113" i="4"/>
  <c r="C1073" i="4"/>
  <c r="C127" i="4"/>
  <c r="C106" i="4"/>
  <c r="C1074" i="4"/>
  <c r="C1075" i="4"/>
  <c r="C1076" i="4"/>
  <c r="C1077" i="4"/>
  <c r="C1078" i="4"/>
  <c r="C1079" i="4"/>
  <c r="C555" i="4"/>
  <c r="C1080" i="4"/>
  <c r="C1081" i="4"/>
  <c r="C1082" i="4"/>
  <c r="C1083" i="4"/>
  <c r="C1084" i="4"/>
  <c r="C1085" i="4"/>
  <c r="C1086" i="4"/>
  <c r="C1087" i="4"/>
  <c r="C227" i="4"/>
  <c r="C1088" i="4"/>
  <c r="C1089" i="4"/>
  <c r="C1090" i="4"/>
  <c r="C1091" i="4"/>
  <c r="C257" i="4"/>
  <c r="C1092" i="4"/>
  <c r="C1093" i="4"/>
  <c r="C215" i="4"/>
  <c r="C1094" i="4"/>
  <c r="C1095" i="4"/>
  <c r="C1096" i="4"/>
  <c r="C1097" i="4"/>
  <c r="C141" i="4"/>
  <c r="C160" i="4"/>
  <c r="C97" i="4"/>
  <c r="C455" i="4"/>
  <c r="C1098" i="4"/>
  <c r="C299" i="4"/>
  <c r="C1099" i="4"/>
  <c r="C1100" i="4"/>
  <c r="C1101" i="4"/>
  <c r="C1102" i="4"/>
  <c r="C1103" i="4"/>
  <c r="C1104" i="4"/>
  <c r="C1105" i="4"/>
  <c r="C1106" i="4"/>
  <c r="C1107" i="4"/>
  <c r="C1108" i="4"/>
  <c r="C255" i="4"/>
  <c r="C1109" i="4"/>
  <c r="C1110" i="4"/>
  <c r="C1111" i="4"/>
  <c r="C387" i="4"/>
  <c r="C1112" i="4"/>
  <c r="C416" i="4"/>
  <c r="C561" i="4"/>
  <c r="C1113" i="4"/>
  <c r="C481" i="4"/>
  <c r="C580" i="4"/>
  <c r="C514" i="4"/>
  <c r="C1114" i="4"/>
  <c r="C471" i="4"/>
  <c r="C593" i="4"/>
  <c r="C529" i="4"/>
  <c r="C482" i="4"/>
  <c r="C1115" i="4"/>
  <c r="C1116" i="4"/>
  <c r="C175" i="4"/>
  <c r="C1117" i="4"/>
  <c r="C1118" i="4"/>
  <c r="C1119" i="4"/>
  <c r="C1120" i="4"/>
  <c r="C1121" i="4"/>
  <c r="C1122" i="4"/>
  <c r="C1123" i="4"/>
  <c r="C1124" i="4"/>
  <c r="C1125" i="4"/>
  <c r="C1126" i="4"/>
  <c r="C540" i="4"/>
  <c r="C76" i="4"/>
  <c r="C1127" i="4"/>
  <c r="C93" i="4"/>
  <c r="C103" i="4"/>
  <c r="C86" i="4"/>
  <c r="C57" i="4"/>
  <c r="C226" i="4"/>
  <c r="C1128" i="4"/>
  <c r="C167" i="4"/>
  <c r="C89" i="4"/>
  <c r="C58" i="4"/>
  <c r="C296" i="4"/>
  <c r="C342" i="4"/>
  <c r="C262" i="4"/>
  <c r="C39" i="4"/>
  <c r="C426" i="4"/>
  <c r="C266" i="4"/>
  <c r="C162" i="4"/>
  <c r="C1129" i="4"/>
  <c r="C145" i="4"/>
  <c r="C1130" i="4"/>
  <c r="C1131" i="4"/>
  <c r="C1132" i="4"/>
  <c r="C1133" i="4"/>
  <c r="C1134" i="4"/>
  <c r="C502" i="4"/>
  <c r="C1135" i="4"/>
  <c r="C374" i="4"/>
  <c r="C24" i="4"/>
  <c r="C410" i="4"/>
  <c r="C503" i="4"/>
  <c r="C251" i="4"/>
  <c r="C1136" i="4"/>
  <c r="C53" i="4"/>
  <c r="C74" i="4"/>
  <c r="C252" i="4"/>
  <c r="C65" i="4"/>
  <c r="C23" i="4"/>
  <c r="C1137" i="4"/>
  <c r="C459" i="4"/>
  <c r="C1138" i="4"/>
  <c r="C1139" i="4"/>
  <c r="C1140" i="4"/>
  <c r="C1141" i="4"/>
  <c r="C1142" i="4"/>
  <c r="C1143" i="4"/>
  <c r="C1144" i="4"/>
  <c r="C1145" i="4"/>
  <c r="C1146" i="4"/>
  <c r="C1147" i="4"/>
  <c r="C1148" i="4"/>
  <c r="C1149" i="4"/>
  <c r="C1150" i="4"/>
  <c r="C581" i="4"/>
  <c r="C1151" i="4"/>
  <c r="C1152" i="4"/>
  <c r="C294" i="4"/>
  <c r="C483" i="4"/>
  <c r="C1153" i="4"/>
  <c r="C305" i="4"/>
  <c r="C486" i="4"/>
  <c r="C456" i="4"/>
  <c r="C436" i="4"/>
  <c r="C460" i="4"/>
  <c r="C415" i="4"/>
  <c r="C1154" i="4"/>
  <c r="C1155" i="4"/>
  <c r="C1156" i="4"/>
  <c r="C329" i="4"/>
  <c r="C1157" i="4"/>
  <c r="C594" i="4"/>
  <c r="C1158" i="4"/>
  <c r="C1159" i="4"/>
  <c r="C1160" i="4"/>
  <c r="C1161" i="4"/>
  <c r="C1162" i="4"/>
  <c r="C1163" i="4"/>
  <c r="C1164" i="4"/>
  <c r="C551" i="4"/>
  <c r="C451" i="4"/>
  <c r="C1165" i="4"/>
  <c r="C1166" i="4"/>
  <c r="C1167" i="4"/>
  <c r="C1168" i="4"/>
  <c r="C1169" i="4"/>
  <c r="C1170" i="4"/>
  <c r="C1171" i="4"/>
  <c r="C1172" i="4"/>
  <c r="C1173" i="4"/>
  <c r="C1174" i="4"/>
  <c r="C1175" i="4"/>
  <c r="C1176" i="4"/>
  <c r="C1177" i="4"/>
  <c r="C1178" i="4"/>
  <c r="C582" i="4"/>
  <c r="C562" i="4"/>
  <c r="C1179" i="4"/>
  <c r="C1180" i="4"/>
  <c r="C1181" i="4"/>
  <c r="C1182" i="4"/>
  <c r="C1183" i="4"/>
  <c r="C1184" i="4"/>
  <c r="C1185" i="4"/>
  <c r="C1186" i="4"/>
  <c r="C1187" i="4"/>
  <c r="C1188" i="4"/>
  <c r="C1189" i="4"/>
  <c r="C1190" i="4"/>
  <c r="C1191" i="4"/>
  <c r="C1192" i="4"/>
  <c r="C1193" i="4"/>
  <c r="C1194" i="4"/>
  <c r="C1195" i="4"/>
  <c r="C1196" i="4"/>
  <c r="C1197" i="4"/>
  <c r="C1198" i="4"/>
  <c r="C1199" i="4"/>
  <c r="C1200" i="4"/>
  <c r="C1201" i="4"/>
  <c r="C1202" i="4"/>
  <c r="C1203" i="4"/>
  <c r="C1204" i="4"/>
  <c r="C1205" i="4"/>
  <c r="C1206" i="4"/>
  <c r="C1207" i="4"/>
  <c r="C6" i="4"/>
  <c r="C1208" i="4"/>
  <c r="C1209" i="4"/>
  <c r="C1210" i="4"/>
  <c r="C1211" i="4"/>
  <c r="C1212" i="4"/>
  <c r="C1213" i="4"/>
  <c r="C421" i="4"/>
  <c r="C1214" i="4"/>
  <c r="C1215" i="4"/>
  <c r="C1216" i="4"/>
  <c r="C206" i="4"/>
  <c r="C1217" i="4"/>
  <c r="C441" i="4"/>
  <c r="C310" i="4"/>
  <c r="C438" i="4"/>
  <c r="C1218" i="4"/>
  <c r="C598" i="4"/>
  <c r="C583" i="4"/>
  <c r="C1219" i="4"/>
  <c r="C390" i="4"/>
  <c r="C277" i="4"/>
  <c r="C1220" i="4"/>
  <c r="C1221" i="4"/>
  <c r="C1222" i="4"/>
  <c r="C1223" i="4"/>
  <c r="C1224" i="4"/>
  <c r="C1225" i="4"/>
  <c r="C1226" i="4"/>
  <c r="C1227" i="4"/>
  <c r="C219" i="4"/>
  <c r="C1228" i="4"/>
  <c r="C1229" i="4"/>
  <c r="C1230" i="4"/>
  <c r="C1231" i="4"/>
  <c r="C1232" i="4"/>
  <c r="C1233" i="4"/>
  <c r="C1234" i="4"/>
  <c r="C1235" i="4"/>
  <c r="C1236" i="4"/>
  <c r="C1237" i="4"/>
  <c r="C1238" i="4"/>
  <c r="C1239" i="4"/>
  <c r="C1240" i="4"/>
  <c r="C1241" i="4"/>
  <c r="C1242" i="4"/>
  <c r="C1243" i="4"/>
  <c r="C428" i="4"/>
  <c r="C1244" i="4"/>
  <c r="C498" i="4"/>
  <c r="C1245" i="4"/>
  <c r="C1246" i="4"/>
  <c r="C1247" i="4"/>
  <c r="C1248" i="4"/>
  <c r="C1249" i="4"/>
  <c r="C1250" i="4"/>
  <c r="C453" i="4"/>
  <c r="C1251" i="4"/>
  <c r="C1252" i="4"/>
  <c r="C512" i="4"/>
  <c r="C1253" i="4"/>
  <c r="C518" i="4"/>
  <c r="C411" i="4"/>
  <c r="C1254" i="4"/>
  <c r="C571" i="4"/>
  <c r="C1255" i="4"/>
  <c r="C584" i="4"/>
  <c r="C572" i="4"/>
  <c r="C1256" i="4"/>
  <c r="C1257" i="4"/>
  <c r="C585" i="4"/>
  <c r="C1258" i="4"/>
  <c r="P602" i="4"/>
  <c r="P603" i="4"/>
  <c r="P264" i="4"/>
  <c r="P477" i="4"/>
  <c r="P574" i="4"/>
  <c r="P443" i="4"/>
  <c r="P621" i="4"/>
  <c r="P556" i="4"/>
  <c r="P622" i="4"/>
  <c r="P623" i="4"/>
  <c r="P625" i="4"/>
  <c r="P492" i="4"/>
  <c r="P634" i="4"/>
  <c r="P635" i="4"/>
  <c r="P636" i="4"/>
  <c r="P637" i="4"/>
  <c r="P642" i="4"/>
  <c r="P422" i="4"/>
  <c r="P645" i="4"/>
  <c r="P646" i="4"/>
  <c r="P647" i="4"/>
  <c r="P649" i="4"/>
  <c r="P650" i="4"/>
  <c r="P651" i="4"/>
  <c r="P652" i="4"/>
  <c r="P457" i="4"/>
  <c r="P654" i="4"/>
  <c r="P362" i="4"/>
  <c r="P658" i="4"/>
  <c r="P391" i="4"/>
  <c r="P396" i="4"/>
  <c r="P669" i="4"/>
  <c r="P670" i="4"/>
  <c r="P432" i="4"/>
  <c r="P478" i="4"/>
  <c r="P671" i="4"/>
  <c r="P588" i="4"/>
  <c r="P672" i="4"/>
  <c r="P673" i="4"/>
  <c r="P674" i="4"/>
  <c r="P595" i="4"/>
  <c r="P534" i="4"/>
  <c r="P515" i="4"/>
  <c r="P445" i="4"/>
  <c r="P504" i="4"/>
  <c r="P535" i="4"/>
  <c r="P547" i="4"/>
  <c r="P493" i="4"/>
  <c r="P557" i="4"/>
  <c r="P490" i="4"/>
  <c r="P575" i="4"/>
  <c r="P531" i="4"/>
  <c r="P532" i="4"/>
  <c r="P461" i="4"/>
  <c r="P519" i="4"/>
  <c r="P520" i="4"/>
  <c r="P449" i="4"/>
  <c r="P452" i="4"/>
  <c r="P565" i="4"/>
  <c r="P479" i="4"/>
  <c r="P536" i="4"/>
  <c r="P507" i="4"/>
  <c r="P525" i="4"/>
  <c r="P485" i="4"/>
  <c r="P464" i="4"/>
  <c r="P487" i="4"/>
  <c r="P566" i="4"/>
  <c r="P526" i="4"/>
  <c r="P239" i="4"/>
  <c r="P678" i="4"/>
  <c r="P429" i="4"/>
  <c r="P480" i="4"/>
  <c r="P314" i="4"/>
  <c r="P537" i="4"/>
  <c r="P450" i="4"/>
  <c r="P408" i="4"/>
  <c r="P576" i="4"/>
  <c r="P548" i="4"/>
  <c r="P541" i="4"/>
  <c r="P427" i="4"/>
  <c r="P521" i="4"/>
  <c r="P494" i="4"/>
  <c r="P567" i="4"/>
  <c r="P680" i="4"/>
  <c r="P681" i="4"/>
  <c r="P558" i="4"/>
  <c r="P682" i="4"/>
  <c r="P684" i="4"/>
  <c r="P470" i="4"/>
  <c r="P409" i="4"/>
  <c r="P545" i="4"/>
  <c r="P686" i="4"/>
  <c r="P397" i="4"/>
  <c r="P689" i="4"/>
  <c r="P690" i="4"/>
  <c r="P423" i="4"/>
  <c r="P693" i="4"/>
  <c r="P405" i="4"/>
  <c r="P463" i="4"/>
  <c r="P694" i="4"/>
  <c r="P695" i="4"/>
  <c r="P696" i="4"/>
  <c r="P697" i="4"/>
  <c r="P698" i="4"/>
  <c r="P488" i="4"/>
  <c r="P699" i="4"/>
  <c r="P522" i="4"/>
  <c r="P568" i="4"/>
  <c r="P700" i="4"/>
  <c r="P701" i="4"/>
  <c r="P702" i="4"/>
  <c r="P703" i="4"/>
  <c r="P704" i="4"/>
  <c r="P705" i="4"/>
  <c r="P706" i="4"/>
  <c r="P707" i="4"/>
  <c r="P404" i="4"/>
  <c r="P474" i="4"/>
  <c r="P711" i="4"/>
  <c r="P368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359" i="4"/>
  <c r="P724" i="4"/>
  <c r="P596" i="4"/>
  <c r="P302" i="4"/>
  <c r="P250" i="4"/>
  <c r="P725" i="4"/>
  <c r="P726" i="4"/>
  <c r="P542" i="4"/>
  <c r="P552" i="4"/>
  <c r="P727" i="4"/>
  <c r="P728" i="4"/>
  <c r="P472" i="4"/>
  <c r="P729" i="4"/>
  <c r="P513" i="4"/>
  <c r="P730" i="4"/>
  <c r="P731" i="4"/>
  <c r="P430" i="4"/>
  <c r="P543" i="4"/>
  <c r="P407" i="4"/>
  <c r="P434" i="4"/>
  <c r="P465" i="4"/>
  <c r="P732" i="4"/>
  <c r="P589" i="4"/>
  <c r="P590" i="4"/>
  <c r="P466" i="4"/>
  <c r="P467" i="4"/>
  <c r="P733" i="4"/>
  <c r="P473" i="4"/>
  <c r="P734" i="4"/>
  <c r="P735" i="4"/>
  <c r="P739" i="4"/>
  <c r="P744" i="4"/>
  <c r="P751" i="4"/>
  <c r="P757" i="4"/>
  <c r="P759" i="4"/>
  <c r="P762" i="4"/>
  <c r="P765" i="4"/>
  <c r="P791" i="4"/>
  <c r="P794" i="4"/>
  <c r="P435" i="4"/>
  <c r="P823" i="4"/>
  <c r="P902" i="4"/>
  <c r="P915" i="4"/>
  <c r="P919" i="4"/>
  <c r="P920" i="4"/>
  <c r="P213" i="4"/>
  <c r="P505" i="4"/>
  <c r="P462" i="4"/>
  <c r="P533" i="4"/>
  <c r="P508" i="4"/>
  <c r="P361" i="4"/>
  <c r="P268" i="4"/>
  <c r="P313" i="4"/>
  <c r="P928" i="4"/>
  <c r="P929" i="4"/>
  <c r="P930" i="4"/>
  <c r="P931" i="4"/>
  <c r="P932" i="4"/>
  <c r="P933" i="4"/>
  <c r="P934" i="4"/>
  <c r="P935" i="4"/>
  <c r="P559" i="4"/>
  <c r="P936" i="4"/>
  <c r="P937" i="4"/>
  <c r="P938" i="4"/>
  <c r="P939" i="4"/>
  <c r="P941" i="4"/>
  <c r="P942" i="4"/>
  <c r="P496" i="4"/>
  <c r="P399" i="4"/>
  <c r="P544" i="4"/>
  <c r="P944" i="4"/>
  <c r="P945" i="4"/>
  <c r="P947" i="4"/>
  <c r="P579" i="4"/>
  <c r="P948" i="4"/>
  <c r="P442" i="4"/>
  <c r="P424" i="4"/>
  <c r="P949" i="4"/>
  <c r="P263" i="4"/>
  <c r="P417" i="4"/>
  <c r="P950" i="4"/>
  <c r="P951" i="4"/>
  <c r="P546" i="4"/>
  <c r="P952" i="4"/>
  <c r="P958" i="4"/>
  <c r="P959" i="4"/>
  <c r="P960" i="4"/>
  <c r="P500" i="4"/>
  <c r="P495" i="4"/>
  <c r="P962" i="4"/>
  <c r="P963" i="4"/>
  <c r="P964" i="4"/>
  <c r="P349" i="4"/>
  <c r="P965" i="4"/>
  <c r="P967" i="4"/>
  <c r="P516" i="4"/>
  <c r="P968" i="4"/>
  <c r="P969" i="4"/>
  <c r="P970" i="4"/>
  <c r="P971" i="4"/>
  <c r="P972" i="4"/>
  <c r="P973" i="4"/>
  <c r="P974" i="4"/>
  <c r="P975" i="4"/>
  <c r="P977" i="4"/>
  <c r="P383" i="4"/>
  <c r="P524" i="4"/>
  <c r="P983" i="4"/>
  <c r="P468" i="4"/>
  <c r="P985" i="4"/>
  <c r="P315" i="4"/>
  <c r="P440" i="4"/>
  <c r="P597" i="4"/>
  <c r="P549" i="4"/>
  <c r="P59" i="4"/>
  <c r="P469" i="4"/>
  <c r="P108" i="4"/>
  <c r="P510" i="4"/>
  <c r="P528" i="4"/>
  <c r="P560" i="4"/>
  <c r="P986" i="4"/>
  <c r="P988" i="4"/>
  <c r="P997" i="4"/>
  <c r="P998" i="4"/>
  <c r="P999" i="4"/>
  <c r="P1001" i="4"/>
  <c r="P1003" i="4"/>
  <c r="P1005" i="4"/>
  <c r="P1013" i="4"/>
  <c r="P517" i="4"/>
  <c r="P1018" i="4"/>
  <c r="P1021" i="4"/>
  <c r="P1022" i="4"/>
  <c r="P1025" i="4"/>
  <c r="P1026" i="4"/>
  <c r="P163" i="4"/>
  <c r="P1036" i="4"/>
  <c r="P1037" i="4"/>
  <c r="P1040" i="4"/>
  <c r="P200" i="4"/>
  <c r="P1041" i="4"/>
  <c r="P1042" i="4"/>
  <c r="P1044" i="4"/>
  <c r="P335" i="4"/>
  <c r="P357" i="4"/>
  <c r="P1045" i="4"/>
  <c r="P1047" i="4"/>
  <c r="P1060" i="4"/>
  <c r="P511" i="4"/>
  <c r="P538" i="4"/>
  <c r="P1075" i="4"/>
  <c r="P1076" i="4"/>
  <c r="P1078" i="4"/>
  <c r="P555" i="4"/>
  <c r="P1080" i="4"/>
  <c r="P1081" i="4"/>
  <c r="P1082" i="4"/>
  <c r="P1083" i="4"/>
  <c r="P1084" i="4"/>
  <c r="P1085" i="4"/>
  <c r="P1086" i="4"/>
  <c r="P1087" i="4"/>
  <c r="P1088" i="4"/>
  <c r="P1092" i="4"/>
  <c r="P1095" i="4"/>
  <c r="P1097" i="4"/>
  <c r="P1098" i="4"/>
  <c r="P1100" i="4"/>
  <c r="P514" i="4"/>
  <c r="P1114" i="4"/>
  <c r="P471" i="4"/>
  <c r="P593" i="4"/>
  <c r="P529" i="4"/>
  <c r="P482" i="4"/>
  <c r="P1115" i="4"/>
  <c r="P1116" i="4"/>
  <c r="P1117" i="4"/>
  <c r="P540" i="4"/>
  <c r="P1129" i="4"/>
  <c r="P1138" i="4"/>
  <c r="P1139" i="4"/>
  <c r="P1140" i="4"/>
  <c r="P1141" i="4"/>
  <c r="P1142" i="4"/>
  <c r="P1143" i="4"/>
  <c r="P1144" i="4"/>
  <c r="P1145" i="4"/>
  <c r="P1147" i="4"/>
  <c r="P1148" i="4"/>
  <c r="P1149" i="4"/>
  <c r="P1150" i="4"/>
  <c r="P581" i="4"/>
  <c r="P1151" i="4"/>
  <c r="P1152" i="4"/>
  <c r="P294" i="4"/>
  <c r="P483" i="4"/>
  <c r="P1153" i="4"/>
  <c r="P305" i="4"/>
  <c r="P486" i="4"/>
  <c r="P456" i="4"/>
  <c r="P436" i="4"/>
  <c r="P460" i="4"/>
  <c r="P415" i="4"/>
  <c r="P1154" i="4"/>
  <c r="P1155" i="4"/>
  <c r="P1156" i="4"/>
  <c r="P329" i="4"/>
  <c r="P1157" i="4"/>
  <c r="P594" i="4"/>
  <c r="P1158" i="4"/>
  <c r="P1159" i="4"/>
  <c r="P1160" i="4"/>
  <c r="P1161" i="4"/>
  <c r="P1162" i="4"/>
  <c r="P1163" i="4"/>
  <c r="P551" i="4"/>
  <c r="P1176" i="4"/>
  <c r="P1177" i="4"/>
  <c r="P1178" i="4"/>
  <c r="P582" i="4"/>
  <c r="P562" i="4"/>
  <c r="P1179" i="4"/>
  <c r="P1199" i="4"/>
  <c r="P1201" i="4"/>
  <c r="P1208" i="4"/>
  <c r="P1209" i="4"/>
  <c r="P1211" i="4"/>
  <c r="P1212" i="4"/>
  <c r="P421" i="4"/>
  <c r="P1214" i="4"/>
  <c r="P1215" i="4"/>
  <c r="P1216" i="4"/>
  <c r="P441" i="4"/>
  <c r="P310" i="4"/>
  <c r="P438" i="4"/>
  <c r="P1218" i="4"/>
  <c r="P59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428" i="4"/>
  <c r="P1244" i="4"/>
  <c r="P498" i="4"/>
  <c r="P1245" i="4"/>
  <c r="P1246" i="4"/>
  <c r="P1247" i="4"/>
  <c r="P1248" i="4"/>
  <c r="P1249" i="4"/>
  <c r="P1250" i="4"/>
  <c r="P1251" i="4"/>
  <c r="P512" i="4"/>
  <c r="P1253" i="4"/>
  <c r="P518" i="4"/>
  <c r="P1254" i="4"/>
  <c r="P571" i="4"/>
  <c r="P1255" i="4"/>
  <c r="P584" i="4"/>
  <c r="P572" i="4"/>
  <c r="P1256" i="4"/>
  <c r="P1257" i="4"/>
  <c r="P585" i="4"/>
  <c r="P1258" i="4"/>
  <c r="H599" i="4"/>
  <c r="P599" i="4" s="1"/>
  <c r="H600" i="4"/>
  <c r="P600" i="4" s="1"/>
  <c r="H164" i="4"/>
  <c r="P164" i="4" s="1"/>
  <c r="H68" i="4"/>
  <c r="P68" i="4" s="1"/>
  <c r="H601" i="4"/>
  <c r="P601" i="4" s="1"/>
  <c r="H602" i="4"/>
  <c r="H15" i="4"/>
  <c r="P15" i="4" s="1"/>
  <c r="H603" i="4"/>
  <c r="H192" i="4"/>
  <c r="P192" i="4" s="1"/>
  <c r="H604" i="4"/>
  <c r="P604" i="4" s="1"/>
  <c r="H306" i="4"/>
  <c r="P306" i="4" s="1"/>
  <c r="H18" i="4"/>
  <c r="P18" i="4" s="1"/>
  <c r="H354" i="4"/>
  <c r="P354" i="4" s="1"/>
  <c r="H264" i="4"/>
  <c r="H605" i="4"/>
  <c r="P605" i="4" s="1"/>
  <c r="H88" i="4"/>
  <c r="P88" i="4" s="1"/>
  <c r="H36" i="4"/>
  <c r="P36" i="4" s="1"/>
  <c r="H148" i="4"/>
  <c r="P148" i="4" s="1"/>
  <c r="H564" i="4"/>
  <c r="P564" i="4" s="1"/>
  <c r="H606" i="4"/>
  <c r="P606" i="4" s="1"/>
  <c r="H607" i="4"/>
  <c r="P607" i="4" s="1"/>
  <c r="H325" i="4"/>
  <c r="P325" i="4" s="1"/>
  <c r="H400" i="4"/>
  <c r="P400" i="4" s="1"/>
  <c r="H608" i="4"/>
  <c r="P608" i="4" s="1"/>
  <c r="H609" i="4"/>
  <c r="P609" i="4" s="1"/>
  <c r="H610" i="4"/>
  <c r="P610" i="4" s="1"/>
  <c r="H611" i="4"/>
  <c r="P611" i="4" s="1"/>
  <c r="H477" i="4"/>
  <c r="H612" i="4"/>
  <c r="P612" i="4" s="1"/>
  <c r="H574" i="4"/>
  <c r="H613" i="4"/>
  <c r="P613" i="4" s="1"/>
  <c r="H614" i="4"/>
  <c r="P614" i="4" s="1"/>
  <c r="H615" i="4"/>
  <c r="P615" i="4" s="1"/>
  <c r="H616" i="4"/>
  <c r="P616" i="4" s="1"/>
  <c r="H617" i="4"/>
  <c r="P617" i="4" s="1"/>
  <c r="H618" i="4"/>
  <c r="P618" i="4" s="1"/>
  <c r="H443" i="4"/>
  <c r="H118" i="4"/>
  <c r="P118" i="4" s="1"/>
  <c r="H619" i="4"/>
  <c r="P619" i="4" s="1"/>
  <c r="H80" i="4"/>
  <c r="P80" i="4" s="1"/>
  <c r="H620" i="4"/>
  <c r="P620" i="4" s="1"/>
  <c r="H94" i="4"/>
  <c r="P94" i="4" s="1"/>
  <c r="H377" i="4"/>
  <c r="P377" i="4" s="1"/>
  <c r="H621" i="4"/>
  <c r="H556" i="4"/>
  <c r="H622" i="4"/>
  <c r="H623" i="4"/>
  <c r="H301" i="4"/>
  <c r="P301" i="4" s="1"/>
  <c r="H155" i="4"/>
  <c r="P155" i="4" s="1"/>
  <c r="H624" i="4"/>
  <c r="P624" i="4" s="1"/>
  <c r="H81" i="4"/>
  <c r="P81" i="4" s="1"/>
  <c r="H188" i="4"/>
  <c r="P188" i="4" s="1"/>
  <c r="H225" i="4"/>
  <c r="P225" i="4" s="1"/>
  <c r="H131" i="4"/>
  <c r="P131" i="4" s="1"/>
  <c r="H158" i="4"/>
  <c r="P158" i="4" s="1"/>
  <c r="H69" i="4"/>
  <c r="P69" i="4" s="1"/>
  <c r="H190" i="4"/>
  <c r="P190" i="4" s="1"/>
  <c r="H625" i="4"/>
  <c r="H626" i="4"/>
  <c r="P626" i="4" s="1"/>
  <c r="H492" i="4"/>
  <c r="H101" i="4"/>
  <c r="P101" i="4" s="1"/>
  <c r="H56" i="4"/>
  <c r="P56" i="4" s="1"/>
  <c r="H627" i="4"/>
  <c r="P627" i="4" s="1"/>
  <c r="H628" i="4"/>
  <c r="P628" i="4" s="1"/>
  <c r="H629" i="4"/>
  <c r="P629" i="4" s="1"/>
  <c r="H630" i="4"/>
  <c r="P630" i="4" s="1"/>
  <c r="H631" i="4"/>
  <c r="P631" i="4" s="1"/>
  <c r="H632" i="4"/>
  <c r="P632" i="4" s="1"/>
  <c r="H633" i="4"/>
  <c r="P633" i="4" s="1"/>
  <c r="H634" i="4"/>
  <c r="H635" i="4"/>
  <c r="H636" i="4"/>
  <c r="H637" i="4"/>
  <c r="H217" i="4"/>
  <c r="P217" i="4" s="1"/>
  <c r="H243" i="4"/>
  <c r="P243" i="4" s="1"/>
  <c r="H638" i="4"/>
  <c r="P638" i="4" s="1"/>
  <c r="H639" i="4"/>
  <c r="P639" i="4" s="1"/>
  <c r="H640" i="4"/>
  <c r="P640" i="4" s="1"/>
  <c r="H641" i="4"/>
  <c r="P641" i="4" s="1"/>
  <c r="H642" i="4"/>
  <c r="H643" i="4"/>
  <c r="P643" i="4" s="1"/>
  <c r="H422" i="4"/>
  <c r="H644" i="4"/>
  <c r="P644" i="4" s="1"/>
  <c r="H247" i="4"/>
  <c r="P247" i="4" s="1"/>
  <c r="H645" i="4"/>
  <c r="H646" i="4"/>
  <c r="H437" i="4"/>
  <c r="P437" i="4" s="1"/>
  <c r="H647" i="4"/>
  <c r="H648" i="4"/>
  <c r="P648" i="4" s="1"/>
  <c r="H649" i="4"/>
  <c r="H205" i="4"/>
  <c r="P205" i="4" s="1"/>
  <c r="H84" i="4"/>
  <c r="P84" i="4" s="1"/>
  <c r="H650" i="4"/>
  <c r="H651" i="4"/>
  <c r="H652" i="4"/>
  <c r="H457" i="4"/>
  <c r="H653" i="4"/>
  <c r="P653" i="4" s="1"/>
  <c r="H149" i="4"/>
  <c r="P149" i="4" s="1"/>
  <c r="H654" i="4"/>
  <c r="H166" i="4"/>
  <c r="P166" i="4" s="1"/>
  <c r="H655" i="4"/>
  <c r="P655" i="4" s="1"/>
  <c r="H77" i="4"/>
  <c r="P77" i="4" s="1"/>
  <c r="H170" i="4"/>
  <c r="P170" i="4" s="1"/>
  <c r="H563" i="4"/>
  <c r="P563" i="4" s="1"/>
  <c r="H317" i="4"/>
  <c r="P317" i="4" s="1"/>
  <c r="H362" i="4"/>
  <c r="H87" i="4"/>
  <c r="P87" i="4" s="1"/>
  <c r="H381" i="4"/>
  <c r="P381" i="4" s="1"/>
  <c r="H83" i="4"/>
  <c r="P83" i="4" s="1"/>
  <c r="H133" i="4"/>
  <c r="P133" i="4" s="1"/>
  <c r="H121" i="4"/>
  <c r="P121" i="4" s="1"/>
  <c r="H530" i="4"/>
  <c r="P530" i="4" s="1"/>
  <c r="H656" i="4"/>
  <c r="P656" i="4" s="1"/>
  <c r="H142" i="4"/>
  <c r="P142" i="4" s="1"/>
  <c r="H657" i="4"/>
  <c r="P657" i="4" s="1"/>
  <c r="H658" i="4"/>
  <c r="H659" i="4"/>
  <c r="P659" i="4" s="1"/>
  <c r="H660" i="4"/>
  <c r="P660" i="4" s="1"/>
  <c r="H391" i="4"/>
  <c r="H661" i="4"/>
  <c r="P661" i="4" s="1"/>
  <c r="H333" i="4"/>
  <c r="P333" i="4" s="1"/>
  <c r="H662" i="4"/>
  <c r="P662" i="4" s="1"/>
  <c r="H270" i="4"/>
  <c r="P270" i="4" s="1"/>
  <c r="H586" i="4"/>
  <c r="P586" i="4" s="1"/>
  <c r="H663" i="4"/>
  <c r="P663" i="4" s="1"/>
  <c r="H664" i="4"/>
  <c r="P664" i="4" s="1"/>
  <c r="H665" i="4"/>
  <c r="P665" i="4" s="1"/>
  <c r="H666" i="4"/>
  <c r="P666" i="4" s="1"/>
  <c r="H439" i="4"/>
  <c r="P439" i="4" s="1"/>
  <c r="H282" i="4"/>
  <c r="P282" i="4" s="1"/>
  <c r="H1259" i="4"/>
  <c r="P1259" i="4" s="1"/>
  <c r="H85" i="4"/>
  <c r="P85" i="4" s="1"/>
  <c r="H146" i="4"/>
  <c r="P146" i="4" s="1"/>
  <c r="H246" i="4"/>
  <c r="P246" i="4" s="1"/>
  <c r="H667" i="4"/>
  <c r="P667" i="4" s="1"/>
  <c r="H345" i="4"/>
  <c r="P345" i="4" s="1"/>
  <c r="H242" i="4"/>
  <c r="P242" i="4" s="1"/>
  <c r="H396" i="4"/>
  <c r="H668" i="4"/>
  <c r="P668" i="4" s="1"/>
  <c r="H669" i="4"/>
  <c r="H670" i="4"/>
  <c r="H432" i="4"/>
  <c r="H478" i="4"/>
  <c r="H671" i="4"/>
  <c r="H588" i="4"/>
  <c r="H159" i="4"/>
  <c r="P159" i="4" s="1"/>
  <c r="H138" i="4"/>
  <c r="P138" i="4" s="1"/>
  <c r="H672" i="4"/>
  <c r="H673" i="4"/>
  <c r="H674" i="4"/>
  <c r="H595" i="4"/>
  <c r="H675" i="4"/>
  <c r="P675" i="4" s="1"/>
  <c r="H534" i="4"/>
  <c r="H515" i="4"/>
  <c r="H676" i="4"/>
  <c r="P676" i="4" s="1"/>
  <c r="H677" i="4"/>
  <c r="P677" i="4" s="1"/>
  <c r="H445" i="4"/>
  <c r="H504" i="4"/>
  <c r="H535" i="4"/>
  <c r="H547" i="4"/>
  <c r="H493" i="4"/>
  <c r="H557" i="4"/>
  <c r="H490" i="4"/>
  <c r="H575" i="4"/>
  <c r="H531" i="4"/>
  <c r="H532" i="4"/>
  <c r="H461" i="4"/>
  <c r="H519" i="4"/>
  <c r="H520" i="4"/>
  <c r="H449" i="4"/>
  <c r="H452" i="4"/>
  <c r="H565" i="4"/>
  <c r="H479" i="4"/>
  <c r="H536" i="4"/>
  <c r="H216" i="4"/>
  <c r="P216" i="4" s="1"/>
  <c r="H507" i="4"/>
  <c r="H525" i="4"/>
  <c r="H485" i="4"/>
  <c r="H464" i="4"/>
  <c r="H487" i="4"/>
  <c r="H566" i="4"/>
  <c r="H526" i="4"/>
  <c r="H239" i="4"/>
  <c r="H678" i="4"/>
  <c r="H429" i="4"/>
  <c r="H480" i="4"/>
  <c r="H314" i="4"/>
  <c r="H537" i="4"/>
  <c r="H450" i="4"/>
  <c r="H408" i="4"/>
  <c r="H576" i="4"/>
  <c r="H548" i="4"/>
  <c r="H541" i="4"/>
  <c r="H427" i="4"/>
  <c r="H521" i="4"/>
  <c r="H494" i="4"/>
  <c r="H111" i="4"/>
  <c r="P111" i="4" s="1"/>
  <c r="H22" i="4"/>
  <c r="P22" i="4" s="1"/>
  <c r="H72" i="4"/>
  <c r="P72" i="4" s="1"/>
  <c r="H100" i="4"/>
  <c r="P100" i="4" s="1"/>
  <c r="H37" i="4"/>
  <c r="P37" i="4" s="1"/>
  <c r="H679" i="4"/>
  <c r="P679" i="4" s="1"/>
  <c r="H143" i="4"/>
  <c r="P143" i="4" s="1"/>
  <c r="H11" i="4"/>
  <c r="P11" i="4" s="1"/>
  <c r="H567" i="4"/>
  <c r="H120" i="4"/>
  <c r="P120" i="4" s="1"/>
  <c r="H71" i="4"/>
  <c r="P71" i="4" s="1"/>
  <c r="H40" i="4"/>
  <c r="P40" i="4" s="1"/>
  <c r="H339" i="4"/>
  <c r="P339" i="4" s="1"/>
  <c r="H680" i="4"/>
  <c r="H681" i="4"/>
  <c r="H558" i="4"/>
  <c r="H682" i="4"/>
  <c r="H683" i="4"/>
  <c r="P683" i="4" s="1"/>
  <c r="H20" i="4"/>
  <c r="P20" i="4" s="1"/>
  <c r="H684" i="4"/>
  <c r="H470" i="4"/>
  <c r="H409" i="4"/>
  <c r="H545" i="4"/>
  <c r="H685" i="4"/>
  <c r="P685" i="4" s="1"/>
  <c r="H686" i="4"/>
  <c r="H397" i="4"/>
  <c r="H687" i="4"/>
  <c r="P687" i="4" s="1"/>
  <c r="H223" i="4"/>
  <c r="P223" i="4" s="1"/>
  <c r="H688" i="4"/>
  <c r="P688" i="4" s="1"/>
  <c r="H116" i="4"/>
  <c r="P116" i="4" s="1"/>
  <c r="H689" i="4"/>
  <c r="H690" i="4"/>
  <c r="H41" i="4"/>
  <c r="P41" i="4" s="1"/>
  <c r="H691" i="4"/>
  <c r="P691" i="4" s="1"/>
  <c r="H50" i="4"/>
  <c r="P50" i="4" s="1"/>
  <c r="H692" i="4"/>
  <c r="P692" i="4" s="1"/>
  <c r="H156" i="4"/>
  <c r="P156" i="4" s="1"/>
  <c r="H423" i="4"/>
  <c r="H232" i="4"/>
  <c r="P232" i="4" s="1"/>
  <c r="H693" i="4"/>
  <c r="H405" i="4"/>
  <c r="H463" i="4"/>
  <c r="H694" i="4"/>
  <c r="H695" i="4"/>
  <c r="H696" i="4"/>
  <c r="H697" i="4"/>
  <c r="H698" i="4"/>
  <c r="H488" i="4"/>
  <c r="H699" i="4"/>
  <c r="H522" i="4"/>
  <c r="H568" i="4"/>
  <c r="H700" i="4"/>
  <c r="H701" i="4"/>
  <c r="H702" i="4"/>
  <c r="H703" i="4"/>
  <c r="H704" i="4"/>
  <c r="H705" i="4"/>
  <c r="H706" i="4"/>
  <c r="H707" i="4"/>
  <c r="H322" i="4"/>
  <c r="P322" i="4" s="1"/>
  <c r="H708" i="4"/>
  <c r="P708" i="4" s="1"/>
  <c r="H709" i="4"/>
  <c r="P709" i="4" s="1"/>
  <c r="H360" i="4"/>
  <c r="P360" i="4" s="1"/>
  <c r="H710" i="4"/>
  <c r="P710" i="4" s="1"/>
  <c r="H404" i="4"/>
  <c r="H474" i="4"/>
  <c r="H711" i="4"/>
  <c r="H368" i="4"/>
  <c r="H712" i="4"/>
  <c r="H713" i="4"/>
  <c r="H714" i="4"/>
  <c r="H715" i="4"/>
  <c r="H716" i="4"/>
  <c r="H717" i="4"/>
  <c r="H718" i="4"/>
  <c r="H719" i="4"/>
  <c r="H720" i="4"/>
  <c r="H721" i="4"/>
  <c r="H157" i="4"/>
  <c r="P157" i="4" s="1"/>
  <c r="H722" i="4"/>
  <c r="H723" i="4"/>
  <c r="H359" i="4"/>
  <c r="H724" i="4"/>
  <c r="H596" i="4"/>
  <c r="H302" i="4"/>
  <c r="H250" i="4"/>
  <c r="H725" i="4"/>
  <c r="H21" i="4"/>
  <c r="P21" i="4" s="1"/>
  <c r="H726" i="4"/>
  <c r="H31" i="4"/>
  <c r="P31" i="4" s="1"/>
  <c r="H96" i="4"/>
  <c r="P96" i="4" s="1"/>
  <c r="H105" i="4"/>
  <c r="P105" i="4" s="1"/>
  <c r="H123" i="4"/>
  <c r="P123" i="4" s="1"/>
  <c r="H542" i="4"/>
  <c r="H552" i="4"/>
  <c r="H727" i="4"/>
  <c r="H150" i="4"/>
  <c r="P150" i="4" s="1"/>
  <c r="H173" i="4"/>
  <c r="P173" i="4" s="1"/>
  <c r="H728" i="4"/>
  <c r="H472" i="4"/>
  <c r="H729" i="4"/>
  <c r="H513" i="4"/>
  <c r="H730" i="4"/>
  <c r="H731" i="4"/>
  <c r="H430" i="4"/>
  <c r="H543" i="4"/>
  <c r="H407" i="4"/>
  <c r="H434" i="4"/>
  <c r="H465" i="4"/>
  <c r="H732" i="4"/>
  <c r="H589" i="4"/>
  <c r="H590" i="4"/>
  <c r="H466" i="4"/>
  <c r="H467" i="4"/>
  <c r="H733" i="4"/>
  <c r="H473" i="4"/>
  <c r="H734" i="4"/>
  <c r="H735" i="4"/>
  <c r="H736" i="4"/>
  <c r="P736" i="4" s="1"/>
  <c r="H737" i="4"/>
  <c r="P737" i="4" s="1"/>
  <c r="H738" i="4"/>
  <c r="P738" i="4" s="1"/>
  <c r="H104" i="4"/>
  <c r="P104" i="4" s="1"/>
  <c r="H330" i="4"/>
  <c r="P330" i="4" s="1"/>
  <c r="H739" i="4"/>
  <c r="H740" i="4"/>
  <c r="P740" i="4" s="1"/>
  <c r="H741" i="4"/>
  <c r="P741" i="4" s="1"/>
  <c r="H742" i="4"/>
  <c r="P742" i="4" s="1"/>
  <c r="H743" i="4"/>
  <c r="P743" i="4" s="1"/>
  <c r="H744" i="4"/>
  <c r="H183" i="4"/>
  <c r="P183" i="4" s="1"/>
  <c r="H745" i="4"/>
  <c r="P745" i="4" s="1"/>
  <c r="H746" i="4"/>
  <c r="P746" i="4" s="1"/>
  <c r="H747" i="4"/>
  <c r="P747" i="4" s="1"/>
  <c r="H748" i="4"/>
  <c r="P748" i="4" s="1"/>
  <c r="H749" i="4"/>
  <c r="P749" i="4" s="1"/>
  <c r="H25" i="4"/>
  <c r="P25" i="4" s="1"/>
  <c r="H750" i="4"/>
  <c r="P750" i="4" s="1"/>
  <c r="H751" i="4"/>
  <c r="H752" i="4"/>
  <c r="P752" i="4" s="1"/>
  <c r="H753" i="4"/>
  <c r="P753" i="4" s="1"/>
  <c r="H375" i="4"/>
  <c r="P375" i="4" s="1"/>
  <c r="H351" i="4"/>
  <c r="P351" i="4" s="1"/>
  <c r="H754" i="4"/>
  <c r="P754" i="4" s="1"/>
  <c r="H755" i="4"/>
  <c r="P755" i="4" s="1"/>
  <c r="H295" i="4"/>
  <c r="P295" i="4" s="1"/>
  <c r="H756" i="4"/>
  <c r="P756" i="4" s="1"/>
  <c r="H757" i="4"/>
  <c r="H758" i="4"/>
  <c r="P758" i="4" s="1"/>
  <c r="H759" i="4"/>
  <c r="H760" i="4"/>
  <c r="P760" i="4" s="1"/>
  <c r="H761" i="4"/>
  <c r="P761" i="4" s="1"/>
  <c r="H762" i="4"/>
  <c r="H177" i="4"/>
  <c r="P177" i="4" s="1"/>
  <c r="H763" i="4"/>
  <c r="P763" i="4" s="1"/>
  <c r="H363" i="4"/>
  <c r="P363" i="4" s="1"/>
  <c r="H764" i="4"/>
  <c r="P764" i="4" s="1"/>
  <c r="H765" i="4"/>
  <c r="H766" i="4"/>
  <c r="P766" i="4" s="1"/>
  <c r="H767" i="4"/>
  <c r="P767" i="4" s="1"/>
  <c r="H768" i="4"/>
  <c r="P768" i="4" s="1"/>
  <c r="H769" i="4"/>
  <c r="P769" i="4" s="1"/>
  <c r="H577" i="4"/>
  <c r="P577" i="4" s="1"/>
  <c r="H770" i="4"/>
  <c r="P770" i="4" s="1"/>
  <c r="H771" i="4"/>
  <c r="P771" i="4" s="1"/>
  <c r="H772" i="4"/>
  <c r="P772" i="4" s="1"/>
  <c r="H395" i="4"/>
  <c r="P395" i="4" s="1"/>
  <c r="H773" i="4"/>
  <c r="P773" i="4" s="1"/>
  <c r="H774" i="4"/>
  <c r="P774" i="4" s="1"/>
  <c r="H775" i="4"/>
  <c r="P775" i="4" s="1"/>
  <c r="H776" i="4"/>
  <c r="P776" i="4" s="1"/>
  <c r="H777" i="4"/>
  <c r="P777" i="4" s="1"/>
  <c r="H204" i="4"/>
  <c r="P204" i="4" s="1"/>
  <c r="H178" i="4"/>
  <c r="P178" i="4" s="1"/>
  <c r="H367" i="4"/>
  <c r="P367" i="4" s="1"/>
  <c r="H52" i="4"/>
  <c r="P52" i="4" s="1"/>
  <c r="H778" i="4"/>
  <c r="P778" i="4" s="1"/>
  <c r="H779" i="4"/>
  <c r="P779" i="4" s="1"/>
  <c r="H283" i="4"/>
  <c r="P283" i="4" s="1"/>
  <c r="H780" i="4"/>
  <c r="P780" i="4" s="1"/>
  <c r="H781" i="4"/>
  <c r="P781" i="4" s="1"/>
  <c r="H291" i="4"/>
  <c r="P291" i="4" s="1"/>
  <c r="H782" i="4"/>
  <c r="P782" i="4" s="1"/>
  <c r="H783" i="4"/>
  <c r="P783" i="4" s="1"/>
  <c r="H228" i="4"/>
  <c r="P228" i="4" s="1"/>
  <c r="H784" i="4"/>
  <c r="P784" i="4" s="1"/>
  <c r="H785" i="4"/>
  <c r="P785" i="4" s="1"/>
  <c r="H786" i="4"/>
  <c r="P786" i="4" s="1"/>
  <c r="H787" i="4"/>
  <c r="P787" i="4" s="1"/>
  <c r="H788" i="4"/>
  <c r="P788" i="4" s="1"/>
  <c r="H214" i="4"/>
  <c r="P214" i="4" s="1"/>
  <c r="H789" i="4"/>
  <c r="P789" i="4" s="1"/>
  <c r="H475" i="4"/>
  <c r="P475" i="4" s="1"/>
  <c r="H448" i="4"/>
  <c r="P448" i="4" s="1"/>
  <c r="H790" i="4"/>
  <c r="P790" i="4" s="1"/>
  <c r="H791" i="4"/>
  <c r="H393" i="4"/>
  <c r="P393" i="4" s="1"/>
  <c r="H63" i="4"/>
  <c r="P63" i="4" s="1"/>
  <c r="H792" i="4"/>
  <c r="P792" i="4" s="1"/>
  <c r="H793" i="4"/>
  <c r="P793" i="4" s="1"/>
  <c r="H794" i="4"/>
  <c r="H403" i="4"/>
  <c r="P403" i="4" s="1"/>
  <c r="H795" i="4"/>
  <c r="P795" i="4" s="1"/>
  <c r="H137" i="4"/>
  <c r="P137" i="4" s="1"/>
  <c r="H796" i="4"/>
  <c r="P796" i="4" s="1"/>
  <c r="H218" i="4"/>
  <c r="P218" i="4" s="1"/>
  <c r="H321" i="4"/>
  <c r="P321" i="4" s="1"/>
  <c r="H797" i="4"/>
  <c r="P797" i="4" s="1"/>
  <c r="H371" i="4"/>
  <c r="P371" i="4" s="1"/>
  <c r="H75" i="4"/>
  <c r="P75" i="4" s="1"/>
  <c r="H798" i="4"/>
  <c r="P798" i="4" s="1"/>
  <c r="H799" i="4"/>
  <c r="P799" i="4" s="1"/>
  <c r="H800" i="4"/>
  <c r="P800" i="4" s="1"/>
  <c r="H801" i="4"/>
  <c r="P801" i="4" s="1"/>
  <c r="H802" i="4"/>
  <c r="P802" i="4" s="1"/>
  <c r="H369" i="4"/>
  <c r="P369" i="4" s="1"/>
  <c r="H803" i="4"/>
  <c r="P803" i="4" s="1"/>
  <c r="H804" i="4"/>
  <c r="P804" i="4" s="1"/>
  <c r="H805" i="4"/>
  <c r="P805" i="4" s="1"/>
  <c r="H806" i="4"/>
  <c r="P806" i="4" s="1"/>
  <c r="H807" i="4"/>
  <c r="P807" i="4" s="1"/>
  <c r="H808" i="4"/>
  <c r="P808" i="4" s="1"/>
  <c r="H353" i="4"/>
  <c r="P353" i="4" s="1"/>
  <c r="H344" i="4"/>
  <c r="P344" i="4" s="1"/>
  <c r="H809" i="4"/>
  <c r="P809" i="4" s="1"/>
  <c r="H810" i="4"/>
  <c r="P810" i="4" s="1"/>
  <c r="H811" i="4"/>
  <c r="P811" i="4" s="1"/>
  <c r="H812" i="4"/>
  <c r="P812" i="4" s="1"/>
  <c r="H813" i="4"/>
  <c r="P813" i="4" s="1"/>
  <c r="H814" i="4"/>
  <c r="P814" i="4" s="1"/>
  <c r="H815" i="4"/>
  <c r="P815" i="4" s="1"/>
  <c r="H816" i="4"/>
  <c r="P816" i="4" s="1"/>
  <c r="H817" i="4"/>
  <c r="P817" i="4" s="1"/>
  <c r="H818" i="4"/>
  <c r="P818" i="4" s="1"/>
  <c r="H316" i="4"/>
  <c r="P316" i="4" s="1"/>
  <c r="H819" i="4"/>
  <c r="P819" i="4" s="1"/>
  <c r="H328" i="4"/>
  <c r="P328" i="4" s="1"/>
  <c r="H288" i="4"/>
  <c r="P288" i="4" s="1"/>
  <c r="H820" i="4"/>
  <c r="P820" i="4" s="1"/>
  <c r="H334" i="4"/>
  <c r="P334" i="4" s="1"/>
  <c r="H194" i="4"/>
  <c r="P194" i="4" s="1"/>
  <c r="H821" i="4"/>
  <c r="P821" i="4" s="1"/>
  <c r="H172" i="4"/>
  <c r="P172" i="4" s="1"/>
  <c r="H822" i="4"/>
  <c r="P822" i="4" s="1"/>
  <c r="H394" i="4"/>
  <c r="P394" i="4" s="1"/>
  <c r="H114" i="4"/>
  <c r="P114" i="4" s="1"/>
  <c r="H401" i="4"/>
  <c r="P401" i="4" s="1"/>
  <c r="H326" i="4"/>
  <c r="P326" i="4" s="1"/>
  <c r="H151" i="4"/>
  <c r="P151" i="4" s="1"/>
  <c r="H240" i="4"/>
  <c r="P240" i="4" s="1"/>
  <c r="H112" i="4"/>
  <c r="P112" i="4" s="1"/>
  <c r="H265" i="4"/>
  <c r="P265" i="4" s="1"/>
  <c r="H181" i="4"/>
  <c r="P181" i="4" s="1"/>
  <c r="H435" i="4"/>
  <c r="H46" i="4"/>
  <c r="P46" i="4" s="1"/>
  <c r="H280" i="4"/>
  <c r="P280" i="4" s="1"/>
  <c r="H48" i="4"/>
  <c r="P48" i="4" s="1"/>
  <c r="H90" i="4"/>
  <c r="P90" i="4" s="1"/>
  <c r="H273" i="4"/>
  <c r="P273" i="4" s="1"/>
  <c r="H499" i="4"/>
  <c r="P499" i="4" s="1"/>
  <c r="H823" i="4"/>
  <c r="H447" i="4"/>
  <c r="P447" i="4" s="1"/>
  <c r="H484" i="4"/>
  <c r="P484" i="4" s="1"/>
  <c r="H578" i="4"/>
  <c r="P578" i="4" s="1"/>
  <c r="H92" i="4"/>
  <c r="P92" i="4" s="1"/>
  <c r="H376" i="4"/>
  <c r="P376" i="4" s="1"/>
  <c r="H824" i="4"/>
  <c r="P824" i="4" s="1"/>
  <c r="H825" i="4"/>
  <c r="P825" i="4" s="1"/>
  <c r="H245" i="4"/>
  <c r="P245" i="4" s="1"/>
  <c r="H241" i="4"/>
  <c r="P241" i="4" s="1"/>
  <c r="H284" i="4"/>
  <c r="P284" i="4" s="1"/>
  <c r="H340" i="4"/>
  <c r="P340" i="4" s="1"/>
  <c r="H569" i="4"/>
  <c r="P569" i="4" s="1"/>
  <c r="H152" i="4"/>
  <c r="P152" i="4" s="1"/>
  <c r="H419" i="4"/>
  <c r="P419" i="4" s="1"/>
  <c r="H826" i="4"/>
  <c r="P826" i="4" s="1"/>
  <c r="H827" i="4"/>
  <c r="P827" i="4" s="1"/>
  <c r="H828" i="4"/>
  <c r="P828" i="4" s="1"/>
  <c r="H829" i="4"/>
  <c r="P829" i="4" s="1"/>
  <c r="H830" i="4"/>
  <c r="P830" i="4" s="1"/>
  <c r="H286" i="4"/>
  <c r="P286" i="4" s="1"/>
  <c r="H831" i="4"/>
  <c r="P831" i="4" s="1"/>
  <c r="H523" i="4"/>
  <c r="P523" i="4" s="1"/>
  <c r="H832" i="4"/>
  <c r="P832" i="4" s="1"/>
  <c r="H833" i="4"/>
  <c r="P833" i="4" s="1"/>
  <c r="H834" i="4"/>
  <c r="P834" i="4" s="1"/>
  <c r="H835" i="4"/>
  <c r="P835" i="4" s="1"/>
  <c r="H366" i="4"/>
  <c r="P366" i="4" s="1"/>
  <c r="H836" i="4"/>
  <c r="P836" i="4" s="1"/>
  <c r="H837" i="4"/>
  <c r="P837" i="4" s="1"/>
  <c r="H838" i="4"/>
  <c r="P838" i="4" s="1"/>
  <c r="H839" i="4"/>
  <c r="P839" i="4" s="1"/>
  <c r="H840" i="4"/>
  <c r="P840" i="4" s="1"/>
  <c r="H202" i="4"/>
  <c r="P202" i="4" s="1"/>
  <c r="H841" i="4"/>
  <c r="P841" i="4" s="1"/>
  <c r="H842" i="4"/>
  <c r="P842" i="4" s="1"/>
  <c r="H843" i="4"/>
  <c r="P843" i="4" s="1"/>
  <c r="H844" i="4"/>
  <c r="P844" i="4" s="1"/>
  <c r="H845" i="4"/>
  <c r="P845" i="4" s="1"/>
  <c r="H570" i="4"/>
  <c r="P570" i="4" s="1"/>
  <c r="H304" i="4"/>
  <c r="P304" i="4" s="1"/>
  <c r="H846" i="4"/>
  <c r="P846" i="4" s="1"/>
  <c r="H847" i="4"/>
  <c r="P847" i="4" s="1"/>
  <c r="H848" i="4"/>
  <c r="P848" i="4" s="1"/>
  <c r="H849" i="4"/>
  <c r="P849" i="4" s="1"/>
  <c r="H850" i="4"/>
  <c r="P850" i="4" s="1"/>
  <c r="H851" i="4"/>
  <c r="P851" i="4" s="1"/>
  <c r="H527" i="4"/>
  <c r="P527" i="4" s="1"/>
  <c r="H309" i="4"/>
  <c r="P309" i="4" s="1"/>
  <c r="H852" i="4"/>
  <c r="P852" i="4" s="1"/>
  <c r="H853" i="4"/>
  <c r="P853" i="4" s="1"/>
  <c r="H281" i="4"/>
  <c r="P281" i="4" s="1"/>
  <c r="H854" i="4"/>
  <c r="P854" i="4" s="1"/>
  <c r="H855" i="4"/>
  <c r="P855" i="4" s="1"/>
  <c r="H856" i="4"/>
  <c r="P856" i="4" s="1"/>
  <c r="H44" i="4"/>
  <c r="P44" i="4" s="1"/>
  <c r="H182" i="4"/>
  <c r="P182" i="4" s="1"/>
  <c r="H857" i="4"/>
  <c r="P857" i="4" s="1"/>
  <c r="H185" i="4"/>
  <c r="P185" i="4" s="1"/>
  <c r="H858" i="4"/>
  <c r="P858" i="4" s="1"/>
  <c r="H859" i="4"/>
  <c r="P859" i="4" s="1"/>
  <c r="H261" i="4"/>
  <c r="P261" i="4" s="1"/>
  <c r="H186" i="4"/>
  <c r="P186" i="4" s="1"/>
  <c r="H373" i="4"/>
  <c r="P373" i="4" s="1"/>
  <c r="H62" i="4"/>
  <c r="P62" i="4" s="1"/>
  <c r="H10" i="4"/>
  <c r="P10" i="4" s="1"/>
  <c r="H32" i="4"/>
  <c r="P32" i="4" s="1"/>
  <c r="H201" i="4"/>
  <c r="P201" i="4" s="1"/>
  <c r="H176" i="4"/>
  <c r="P176" i="4" s="1"/>
  <c r="H124" i="4"/>
  <c r="P124" i="4" s="1"/>
  <c r="H860" i="4"/>
  <c r="P860" i="4" s="1"/>
  <c r="H290" i="4"/>
  <c r="P290" i="4" s="1"/>
  <c r="H130" i="4"/>
  <c r="P130" i="4" s="1"/>
  <c r="H43" i="4"/>
  <c r="P43" i="4" s="1"/>
  <c r="H187" i="4"/>
  <c r="P187" i="4" s="1"/>
  <c r="H861" i="4"/>
  <c r="P861" i="4" s="1"/>
  <c r="H862" i="4"/>
  <c r="P862" i="4" s="1"/>
  <c r="H348" i="4"/>
  <c r="P348" i="4" s="1"/>
  <c r="H110" i="4"/>
  <c r="P110" i="4" s="1"/>
  <c r="H863" i="4"/>
  <c r="P863" i="4" s="1"/>
  <c r="H224" i="4"/>
  <c r="P224" i="4" s="1"/>
  <c r="H98" i="4"/>
  <c r="P98" i="4" s="1"/>
  <c r="H379" i="4"/>
  <c r="P379" i="4" s="1"/>
  <c r="H165" i="4"/>
  <c r="P165" i="4" s="1"/>
  <c r="H258" i="4"/>
  <c r="P258" i="4" s="1"/>
  <c r="H126" i="4"/>
  <c r="P126" i="4" s="1"/>
  <c r="H293" i="4"/>
  <c r="P293" i="4" s="1"/>
  <c r="H208" i="4"/>
  <c r="P208" i="4" s="1"/>
  <c r="H99" i="4"/>
  <c r="P99" i="4" s="1"/>
  <c r="H147" i="4"/>
  <c r="P147" i="4" s="1"/>
  <c r="H79" i="4"/>
  <c r="P79" i="4" s="1"/>
  <c r="H140" i="4"/>
  <c r="P140" i="4" s="1"/>
  <c r="H864" i="4"/>
  <c r="P864" i="4" s="1"/>
  <c r="H327" i="4"/>
  <c r="P327" i="4" s="1"/>
  <c r="H865" i="4"/>
  <c r="P865" i="4" s="1"/>
  <c r="H866" i="4"/>
  <c r="P866" i="4" s="1"/>
  <c r="H211" i="4"/>
  <c r="P211" i="4" s="1"/>
  <c r="H319" i="4"/>
  <c r="P319" i="4" s="1"/>
  <c r="H867" i="4"/>
  <c r="P867" i="4" s="1"/>
  <c r="H868" i="4"/>
  <c r="P868" i="4" s="1"/>
  <c r="H338" i="4"/>
  <c r="P338" i="4" s="1"/>
  <c r="H869" i="4"/>
  <c r="P869" i="4" s="1"/>
  <c r="H341" i="4"/>
  <c r="P341" i="4" s="1"/>
  <c r="H870" i="4"/>
  <c r="P870" i="4" s="1"/>
  <c r="H425" i="4"/>
  <c r="P425" i="4" s="1"/>
  <c r="H249" i="4"/>
  <c r="P249" i="4" s="1"/>
  <c r="H871" i="4"/>
  <c r="P871" i="4" s="1"/>
  <c r="H872" i="4"/>
  <c r="P872" i="4" s="1"/>
  <c r="H873" i="4"/>
  <c r="P873" i="4" s="1"/>
  <c r="H874" i="4"/>
  <c r="P874" i="4" s="1"/>
  <c r="H875" i="4"/>
  <c r="P875" i="4" s="1"/>
  <c r="H876" i="4"/>
  <c r="P876" i="4" s="1"/>
  <c r="H365" i="4"/>
  <c r="P365" i="4" s="1"/>
  <c r="H347" i="4"/>
  <c r="P347" i="4" s="1"/>
  <c r="H877" i="4"/>
  <c r="P877" i="4" s="1"/>
  <c r="H385" i="4"/>
  <c r="P385" i="4" s="1"/>
  <c r="H878" i="4"/>
  <c r="P878" i="4" s="1"/>
  <c r="H879" i="4"/>
  <c r="P879" i="4" s="1"/>
  <c r="H880" i="4"/>
  <c r="P880" i="4" s="1"/>
  <c r="H881" i="4"/>
  <c r="P881" i="4" s="1"/>
  <c r="H882" i="4"/>
  <c r="P882" i="4" s="1"/>
  <c r="H318" i="4"/>
  <c r="P318" i="4" s="1"/>
  <c r="H414" i="4"/>
  <c r="P414" i="4" s="1"/>
  <c r="H444" i="4"/>
  <c r="P444" i="4" s="1"/>
  <c r="H883" i="4"/>
  <c r="P883" i="4" s="1"/>
  <c r="H884" i="4"/>
  <c r="P884" i="4" s="1"/>
  <c r="H885" i="4"/>
  <c r="P885" i="4" s="1"/>
  <c r="H886" i="4"/>
  <c r="P886" i="4" s="1"/>
  <c r="H887" i="4"/>
  <c r="P887" i="4" s="1"/>
  <c r="H386" i="4"/>
  <c r="P386" i="4" s="1"/>
  <c r="H888" i="4"/>
  <c r="P888" i="4" s="1"/>
  <c r="H889" i="4"/>
  <c r="P889" i="4" s="1"/>
  <c r="H298" i="4"/>
  <c r="P298" i="4" s="1"/>
  <c r="H890" i="4"/>
  <c r="P890" i="4" s="1"/>
  <c r="H891" i="4"/>
  <c r="P891" i="4" s="1"/>
  <c r="H892" i="4"/>
  <c r="P892" i="4" s="1"/>
  <c r="H297" i="4"/>
  <c r="P297" i="4" s="1"/>
  <c r="H893" i="4"/>
  <c r="P893" i="4" s="1"/>
  <c r="H894" i="4"/>
  <c r="P894" i="4" s="1"/>
  <c r="H222" i="4"/>
  <c r="P222" i="4" s="1"/>
  <c r="H289" i="4"/>
  <c r="P289" i="4" s="1"/>
  <c r="H389" i="4"/>
  <c r="P389" i="4" s="1"/>
  <c r="H895" i="4"/>
  <c r="P895" i="4" s="1"/>
  <c r="H398" i="4"/>
  <c r="P398" i="4" s="1"/>
  <c r="H896" i="4"/>
  <c r="P896" i="4" s="1"/>
  <c r="H897" i="4"/>
  <c r="P897" i="4" s="1"/>
  <c r="H898" i="4"/>
  <c r="P898" i="4" s="1"/>
  <c r="H899" i="4"/>
  <c r="P899" i="4" s="1"/>
  <c r="H900" i="4"/>
  <c r="P900" i="4" s="1"/>
  <c r="H276" i="4"/>
  <c r="P276" i="4" s="1"/>
  <c r="H901" i="4"/>
  <c r="P901" i="4" s="1"/>
  <c r="H902" i="4"/>
  <c r="H274" i="4"/>
  <c r="P274" i="4" s="1"/>
  <c r="H903" i="4"/>
  <c r="P903" i="4" s="1"/>
  <c r="H587" i="4"/>
  <c r="P587" i="4" s="1"/>
  <c r="H904" i="4"/>
  <c r="P904" i="4" s="1"/>
  <c r="H905" i="4"/>
  <c r="P905" i="4" s="1"/>
  <c r="H906" i="4"/>
  <c r="P906" i="4" s="1"/>
  <c r="H907" i="4"/>
  <c r="P907" i="4" s="1"/>
  <c r="H908" i="4"/>
  <c r="P908" i="4" s="1"/>
  <c r="H909" i="4"/>
  <c r="P909" i="4" s="1"/>
  <c r="H402" i="4"/>
  <c r="P402" i="4" s="1"/>
  <c r="H392" i="4"/>
  <c r="P392" i="4" s="1"/>
  <c r="H910" i="4"/>
  <c r="P910" i="4" s="1"/>
  <c r="H476" i="4"/>
  <c r="P476" i="4" s="1"/>
  <c r="H307" i="4"/>
  <c r="P307" i="4" s="1"/>
  <c r="H256" i="4"/>
  <c r="P256" i="4" s="1"/>
  <c r="H911" i="4"/>
  <c r="P911" i="4" s="1"/>
  <c r="H384" i="4"/>
  <c r="P384" i="4" s="1"/>
  <c r="H420" i="4"/>
  <c r="P420" i="4" s="1"/>
  <c r="H912" i="4"/>
  <c r="P912" i="4" s="1"/>
  <c r="H913" i="4"/>
  <c r="P913" i="4" s="1"/>
  <c r="H914" i="4"/>
  <c r="P914" i="4" s="1"/>
  <c r="H915" i="4"/>
  <c r="H916" i="4"/>
  <c r="P916" i="4" s="1"/>
  <c r="H917" i="4"/>
  <c r="P917" i="4" s="1"/>
  <c r="H220" i="4"/>
  <c r="P220" i="4" s="1"/>
  <c r="H203" i="4"/>
  <c r="P203" i="4" s="1"/>
  <c r="H918" i="4"/>
  <c r="P918" i="4" s="1"/>
  <c r="H919" i="4"/>
  <c r="H212" i="4"/>
  <c r="P212" i="4" s="1"/>
  <c r="H920" i="4"/>
  <c r="H213" i="4"/>
  <c r="H382" i="4"/>
  <c r="P382" i="4" s="1"/>
  <c r="H505" i="4"/>
  <c r="H406" i="4"/>
  <c r="P406" i="4" s="1"/>
  <c r="H462" i="4"/>
  <c r="H533" i="4"/>
  <c r="H508" i="4"/>
  <c r="H361" i="4"/>
  <c r="H921" i="4"/>
  <c r="P921" i="4" s="1"/>
  <c r="H268" i="4"/>
  <c r="H128" i="4"/>
  <c r="P128" i="4" s="1"/>
  <c r="H102" i="4"/>
  <c r="P102" i="4" s="1"/>
  <c r="H45" i="4"/>
  <c r="P45" i="4" s="1"/>
  <c r="H922" i="4"/>
  <c r="P922" i="4" s="1"/>
  <c r="H169" i="4"/>
  <c r="P169" i="4" s="1"/>
  <c r="H5" i="4"/>
  <c r="H311" i="4"/>
  <c r="P311" i="4" s="1"/>
  <c r="H923" i="4"/>
  <c r="P923" i="4" s="1"/>
  <c r="H1260" i="4"/>
  <c r="P1260" i="4" s="1"/>
  <c r="H336" i="4"/>
  <c r="P336" i="4" s="1"/>
  <c r="H924" i="4"/>
  <c r="P924" i="4" s="1"/>
  <c r="H51" i="4"/>
  <c r="P51" i="4" s="1"/>
  <c r="H168" i="4"/>
  <c r="P168" i="4" s="1"/>
  <c r="H198" i="4"/>
  <c r="P198" i="4" s="1"/>
  <c r="H16" i="4"/>
  <c r="P16" i="4" s="1"/>
  <c r="H925" i="4"/>
  <c r="P925" i="4" s="1"/>
  <c r="H926" i="4"/>
  <c r="P926" i="4" s="1"/>
  <c r="H927" i="4"/>
  <c r="P927" i="4" s="1"/>
  <c r="H313" i="4"/>
  <c r="H35" i="4"/>
  <c r="P35" i="4" s="1"/>
  <c r="H928" i="4"/>
  <c r="H929" i="4"/>
  <c r="H930" i="4"/>
  <c r="H931" i="4"/>
  <c r="H932" i="4"/>
  <c r="H933" i="4"/>
  <c r="H934" i="4"/>
  <c r="H935" i="4"/>
  <c r="H559" i="4"/>
  <c r="H936" i="4"/>
  <c r="H937" i="4"/>
  <c r="H938" i="4"/>
  <c r="H233" i="4"/>
  <c r="P233" i="4" s="1"/>
  <c r="H939" i="4"/>
  <c r="H13" i="4"/>
  <c r="P13" i="4" s="1"/>
  <c r="H355" i="4"/>
  <c r="P355" i="4" s="1"/>
  <c r="H940" i="4"/>
  <c r="P940" i="4" s="1"/>
  <c r="H941" i="4"/>
  <c r="H942" i="4"/>
  <c r="H496" i="4"/>
  <c r="H399" i="4"/>
  <c r="H171" i="4"/>
  <c r="P171" i="4" s="1"/>
  <c r="H943" i="4"/>
  <c r="P943" i="4" s="1"/>
  <c r="H544" i="4"/>
  <c r="H944" i="4"/>
  <c r="H945" i="4"/>
  <c r="H946" i="4"/>
  <c r="P946" i="4" s="1"/>
  <c r="H947" i="4"/>
  <c r="H579" i="4"/>
  <c r="H948" i="4"/>
  <c r="H442" i="4"/>
  <c r="H424" i="4"/>
  <c r="H949" i="4"/>
  <c r="H263" i="4"/>
  <c r="H417" i="4"/>
  <c r="H950" i="4"/>
  <c r="H951" i="4"/>
  <c r="H230" i="4"/>
  <c r="P230" i="4" s="1"/>
  <c r="H546" i="4"/>
  <c r="H952" i="4"/>
  <c r="H953" i="4"/>
  <c r="P953" i="4" s="1"/>
  <c r="H954" i="4"/>
  <c r="P954" i="4" s="1"/>
  <c r="H955" i="4"/>
  <c r="P955" i="4" s="1"/>
  <c r="H956" i="4"/>
  <c r="P956" i="4" s="1"/>
  <c r="H957" i="4"/>
  <c r="P957" i="4" s="1"/>
  <c r="H958" i="4"/>
  <c r="H959" i="4"/>
  <c r="H28" i="4"/>
  <c r="P28" i="4" s="1"/>
  <c r="H960" i="4"/>
  <c r="H961" i="4"/>
  <c r="P961" i="4" s="1"/>
  <c r="H500" i="4"/>
  <c r="H495" i="4"/>
  <c r="H962" i="4"/>
  <c r="H963" i="4"/>
  <c r="H964" i="4"/>
  <c r="H349" i="4"/>
  <c r="H965" i="4"/>
  <c r="H966" i="4"/>
  <c r="P966" i="4" s="1"/>
  <c r="H967" i="4"/>
  <c r="H516" i="4"/>
  <c r="H968" i="4"/>
  <c r="H969" i="4"/>
  <c r="H970" i="4"/>
  <c r="H971" i="4"/>
  <c r="H972" i="4"/>
  <c r="H973" i="4"/>
  <c r="H974" i="4"/>
  <c r="H975" i="4"/>
  <c r="H976" i="4"/>
  <c r="P976" i="4" s="1"/>
  <c r="H977" i="4"/>
  <c r="H978" i="4"/>
  <c r="P978" i="4" s="1"/>
  <c r="H383" i="4"/>
  <c r="H979" i="4"/>
  <c r="P979" i="4" s="1"/>
  <c r="H980" i="4"/>
  <c r="P980" i="4" s="1"/>
  <c r="H981" i="4"/>
  <c r="P981" i="4" s="1"/>
  <c r="H982" i="4"/>
  <c r="P982" i="4" s="1"/>
  <c r="H524" i="4"/>
  <c r="H509" i="4"/>
  <c r="P509" i="4" s="1"/>
  <c r="H238" i="4"/>
  <c r="P238" i="4" s="1"/>
  <c r="H983" i="4"/>
  <c r="H984" i="4"/>
  <c r="P984" i="4" s="1"/>
  <c r="H82" i="4"/>
  <c r="P82" i="4" s="1"/>
  <c r="H14" i="4"/>
  <c r="P14" i="4" s="1"/>
  <c r="H27" i="4"/>
  <c r="P27" i="4" s="1"/>
  <c r="H135" i="4"/>
  <c r="P135" i="4" s="1"/>
  <c r="H119" i="4"/>
  <c r="P119" i="4" s="1"/>
  <c r="H125" i="4"/>
  <c r="P125" i="4" s="1"/>
  <c r="H109" i="4"/>
  <c r="P109" i="4" s="1"/>
  <c r="H61" i="4"/>
  <c r="P61" i="4" s="1"/>
  <c r="H346" i="4"/>
  <c r="P346" i="4" s="1"/>
  <c r="H115" i="4"/>
  <c r="P115" i="4" s="1"/>
  <c r="H107" i="4"/>
  <c r="P107" i="4" s="1"/>
  <c r="H64" i="4"/>
  <c r="P64" i="4" s="1"/>
  <c r="H195" i="4"/>
  <c r="P195" i="4" s="1"/>
  <c r="H237" i="4"/>
  <c r="P237" i="4" s="1"/>
  <c r="H234" i="4"/>
  <c r="P234" i="4" s="1"/>
  <c r="H42" i="4"/>
  <c r="P42" i="4" s="1"/>
  <c r="H7" i="4"/>
  <c r="P7" i="4" s="1"/>
  <c r="H468" i="4"/>
  <c r="H235" i="4"/>
  <c r="P235" i="4" s="1"/>
  <c r="H985" i="4"/>
  <c r="H315" i="4"/>
  <c r="H440" i="4"/>
  <c r="H597" i="4"/>
  <c r="H549" i="4"/>
  <c r="H59" i="4"/>
  <c r="H180" i="4"/>
  <c r="P180" i="4" s="1"/>
  <c r="H469" i="4"/>
  <c r="H108" i="4"/>
  <c r="H510" i="4"/>
  <c r="H528" i="4"/>
  <c r="H560" i="4"/>
  <c r="H19" i="4"/>
  <c r="P19" i="4" s="1"/>
  <c r="H986" i="4"/>
  <c r="H67" i="4"/>
  <c r="P67" i="4" s="1"/>
  <c r="H122" i="4"/>
  <c r="P122" i="4" s="1"/>
  <c r="H987" i="4"/>
  <c r="P987" i="4" s="1"/>
  <c r="H988" i="4"/>
  <c r="H989" i="4"/>
  <c r="P989" i="4" s="1"/>
  <c r="H446" i="4"/>
  <c r="P446" i="4" s="1"/>
  <c r="H990" i="4"/>
  <c r="P990" i="4" s="1"/>
  <c r="H506" i="4"/>
  <c r="P506" i="4" s="1"/>
  <c r="H388" i="4"/>
  <c r="P388" i="4" s="1"/>
  <c r="H991" i="4"/>
  <c r="P991" i="4" s="1"/>
  <c r="H992" i="4"/>
  <c r="P992" i="4" s="1"/>
  <c r="H331" i="4"/>
  <c r="P331" i="4" s="1"/>
  <c r="H253" i="4"/>
  <c r="P253" i="4" s="1"/>
  <c r="H993" i="4"/>
  <c r="P993" i="4" s="1"/>
  <c r="H413" i="4"/>
  <c r="P413" i="4" s="1"/>
  <c r="H994" i="4"/>
  <c r="P994" i="4" s="1"/>
  <c r="H995" i="4"/>
  <c r="P995" i="4" s="1"/>
  <c r="H996" i="4"/>
  <c r="P996" i="4" s="1"/>
  <c r="H997" i="4"/>
  <c r="H998" i="4"/>
  <c r="H999" i="4"/>
  <c r="H412" i="4"/>
  <c r="P412" i="4" s="1"/>
  <c r="H1000" i="4"/>
  <c r="P1000" i="4" s="1"/>
  <c r="H1001" i="4"/>
  <c r="H209" i="4"/>
  <c r="P209" i="4" s="1"/>
  <c r="H139" i="4"/>
  <c r="P139" i="4" s="1"/>
  <c r="H364" i="4"/>
  <c r="P364" i="4" s="1"/>
  <c r="H573" i="4"/>
  <c r="P573" i="4" s="1"/>
  <c r="H191" i="4"/>
  <c r="P191" i="4" s="1"/>
  <c r="H244" i="4"/>
  <c r="P244" i="4" s="1"/>
  <c r="H1002" i="4"/>
  <c r="P1002" i="4" s="1"/>
  <c r="H1003" i="4"/>
  <c r="H1004" i="4"/>
  <c r="P1004" i="4" s="1"/>
  <c r="H553" i="4"/>
  <c r="P553" i="4" s="1"/>
  <c r="H332" i="4"/>
  <c r="P332" i="4" s="1"/>
  <c r="H1005" i="4"/>
  <c r="H433" i="4"/>
  <c r="P433" i="4" s="1"/>
  <c r="H197" i="4"/>
  <c r="P197" i="4" s="1"/>
  <c r="H267" i="4"/>
  <c r="P267" i="4" s="1"/>
  <c r="H272" i="4"/>
  <c r="P272" i="4" s="1"/>
  <c r="H278" i="4"/>
  <c r="P278" i="4" s="1"/>
  <c r="H9" i="4"/>
  <c r="P9" i="4" s="1"/>
  <c r="H1006" i="4"/>
  <c r="P1006" i="4" s="1"/>
  <c r="H1007" i="4"/>
  <c r="P1007" i="4" s="1"/>
  <c r="H196" i="4"/>
  <c r="P196" i="4" s="1"/>
  <c r="H1008" i="4"/>
  <c r="P1008" i="4" s="1"/>
  <c r="H454" i="4"/>
  <c r="P454" i="4" s="1"/>
  <c r="H350" i="4"/>
  <c r="P350" i="4" s="1"/>
  <c r="H1009" i="4"/>
  <c r="P1009" i="4" s="1"/>
  <c r="H1010" i="4"/>
  <c r="P1010" i="4" s="1"/>
  <c r="H1011" i="4"/>
  <c r="P1011" i="4" s="1"/>
  <c r="H144" i="4"/>
  <c r="P144" i="4" s="1"/>
  <c r="H1012" i="4"/>
  <c r="P1012" i="4" s="1"/>
  <c r="H1013" i="4"/>
  <c r="H1014" i="4"/>
  <c r="P1014" i="4" s="1"/>
  <c r="H1015" i="4"/>
  <c r="P1015" i="4" s="1"/>
  <c r="H136" i="4"/>
  <c r="P136" i="4" s="1"/>
  <c r="H1016" i="4"/>
  <c r="P1016" i="4" s="1"/>
  <c r="H1017" i="4"/>
  <c r="P1017" i="4" s="1"/>
  <c r="H517" i="4"/>
  <c r="H1018" i="4"/>
  <c r="H1019" i="4"/>
  <c r="P1019" i="4" s="1"/>
  <c r="H153" i="4"/>
  <c r="P153" i="4" s="1"/>
  <c r="H1020" i="4"/>
  <c r="P1020" i="4" s="1"/>
  <c r="H491" i="4"/>
  <c r="P491" i="4" s="1"/>
  <c r="H489" i="4"/>
  <c r="P489" i="4" s="1"/>
  <c r="H174" i="4"/>
  <c r="P174" i="4" s="1"/>
  <c r="H91" i="4"/>
  <c r="P91" i="4" s="1"/>
  <c r="H458" i="4"/>
  <c r="P458" i="4" s="1"/>
  <c r="H323" i="4"/>
  <c r="P323" i="4" s="1"/>
  <c r="H1021" i="4"/>
  <c r="H154" i="4"/>
  <c r="P154" i="4" s="1"/>
  <c r="H1022" i="4"/>
  <c r="H352" i="4"/>
  <c r="P352" i="4" s="1"/>
  <c r="H269" i="4"/>
  <c r="P269" i="4" s="1"/>
  <c r="H279" i="4"/>
  <c r="P279" i="4" s="1"/>
  <c r="H1023" i="4"/>
  <c r="P1023" i="4" s="1"/>
  <c r="H358" i="4"/>
  <c r="P358" i="4" s="1"/>
  <c r="H1024" i="4"/>
  <c r="P1024" i="4" s="1"/>
  <c r="H1025" i="4"/>
  <c r="H236" i="4"/>
  <c r="P236" i="4" s="1"/>
  <c r="H287" i="4"/>
  <c r="P287" i="4" s="1"/>
  <c r="H70" i="4"/>
  <c r="P70" i="4" s="1"/>
  <c r="H1026" i="4"/>
  <c r="H1027" i="4"/>
  <c r="P1027" i="4" s="1"/>
  <c r="H1028" i="4"/>
  <c r="P1028" i="4" s="1"/>
  <c r="H1029" i="4"/>
  <c r="P1029" i="4" s="1"/>
  <c r="H1030" i="4"/>
  <c r="P1030" i="4" s="1"/>
  <c r="H1031" i="4"/>
  <c r="P1031" i="4" s="1"/>
  <c r="H1032" i="4"/>
  <c r="P1032" i="4" s="1"/>
  <c r="H337" i="4"/>
  <c r="P337" i="4" s="1"/>
  <c r="H1033" i="4"/>
  <c r="P1033" i="4" s="1"/>
  <c r="H161" i="4"/>
  <c r="P161" i="4" s="1"/>
  <c r="H418" i="4"/>
  <c r="P418" i="4" s="1"/>
  <c r="H163" i="4"/>
  <c r="H132" i="4"/>
  <c r="P132" i="4" s="1"/>
  <c r="H271" i="4"/>
  <c r="P271" i="4" s="1"/>
  <c r="H134" i="4"/>
  <c r="P134" i="4" s="1"/>
  <c r="H117" i="4"/>
  <c r="P117" i="4" s="1"/>
  <c r="H1034" i="4"/>
  <c r="P1034" i="4" s="1"/>
  <c r="H1035" i="4"/>
  <c r="P1035" i="4" s="1"/>
  <c r="H431" i="4"/>
  <c r="P431" i="4" s="1"/>
  <c r="H370" i="4"/>
  <c r="P370" i="4" s="1"/>
  <c r="H275" i="4"/>
  <c r="P275" i="4" s="1"/>
  <c r="H1036" i="4"/>
  <c r="H231" i="4"/>
  <c r="P231" i="4" s="1"/>
  <c r="H259" i="4"/>
  <c r="P259" i="4" s="1"/>
  <c r="H66" i="4"/>
  <c r="P66" i="4" s="1"/>
  <c r="H207" i="4"/>
  <c r="P207" i="4" s="1"/>
  <c r="H303" i="4"/>
  <c r="P303" i="4" s="1"/>
  <c r="H34" i="4"/>
  <c r="P34" i="4" s="1"/>
  <c r="H372" i="4"/>
  <c r="P372" i="4" s="1"/>
  <c r="H320" i="4"/>
  <c r="P320" i="4" s="1"/>
  <c r="H1037" i="4"/>
  <c r="H210" i="4"/>
  <c r="P210" i="4" s="1"/>
  <c r="H12" i="4"/>
  <c r="P12" i="4" s="1"/>
  <c r="H95" i="4"/>
  <c r="P95" i="4" s="1"/>
  <c r="H78" i="4"/>
  <c r="P78" i="4" s="1"/>
  <c r="H17" i="4"/>
  <c r="P17" i="4" s="1"/>
  <c r="H1038" i="4"/>
  <c r="P1038" i="4" s="1"/>
  <c r="H189" i="4"/>
  <c r="P189" i="4" s="1"/>
  <c r="H501" i="4"/>
  <c r="P501" i="4" s="1"/>
  <c r="H1039" i="4"/>
  <c r="P1039" i="4" s="1"/>
  <c r="H1040" i="4"/>
  <c r="H200" i="4"/>
  <c r="H1041" i="4"/>
  <c r="H1042" i="4"/>
  <c r="H1043" i="4"/>
  <c r="P1043" i="4" s="1"/>
  <c r="H1044" i="4"/>
  <c r="H179" i="4"/>
  <c r="P179" i="4" s="1"/>
  <c r="H554" i="4"/>
  <c r="P554" i="4" s="1"/>
  <c r="H591" i="4"/>
  <c r="P591" i="4" s="1"/>
  <c r="H199" i="4"/>
  <c r="P199" i="4" s="1"/>
  <c r="H184" i="4"/>
  <c r="P184" i="4" s="1"/>
  <c r="H335" i="4"/>
  <c r="H357" i="4"/>
  <c r="H1045" i="4"/>
  <c r="H1046" i="4"/>
  <c r="P1046" i="4" s="1"/>
  <c r="H378" i="4"/>
  <c r="P378" i="4" s="1"/>
  <c r="H1047" i="4"/>
  <c r="H1048" i="4"/>
  <c r="P1048" i="4" s="1"/>
  <c r="H1049" i="4"/>
  <c r="P1049" i="4" s="1"/>
  <c r="H292" i="4"/>
  <c r="P292" i="4" s="1"/>
  <c r="H1050" i="4"/>
  <c r="P1050" i="4" s="1"/>
  <c r="H1051" i="4"/>
  <c r="P1051" i="4" s="1"/>
  <c r="H1052" i="4"/>
  <c r="P1052" i="4" s="1"/>
  <c r="H1053" i="4"/>
  <c r="P1053" i="4" s="1"/>
  <c r="H1054" i="4"/>
  <c r="P1054" i="4" s="1"/>
  <c r="H1055" i="4"/>
  <c r="P1055" i="4" s="1"/>
  <c r="H260" i="4"/>
  <c r="P260" i="4" s="1"/>
  <c r="H1056" i="4"/>
  <c r="P1056" i="4" s="1"/>
  <c r="H1057" i="4"/>
  <c r="P1057" i="4" s="1"/>
  <c r="H1058" i="4"/>
  <c r="P1058" i="4" s="1"/>
  <c r="H1059" i="4"/>
  <c r="P1059" i="4" s="1"/>
  <c r="H55" i="4"/>
  <c r="P55" i="4" s="1"/>
  <c r="H1060" i="4"/>
  <c r="H511" i="4"/>
  <c r="H29" i="4"/>
  <c r="P29" i="4" s="1"/>
  <c r="H54" i="4"/>
  <c r="P54" i="4" s="1"/>
  <c r="H592" i="4"/>
  <c r="P592" i="4" s="1"/>
  <c r="H1061" i="4"/>
  <c r="P1061" i="4" s="1"/>
  <c r="H343" i="4"/>
  <c r="P343" i="4" s="1"/>
  <c r="H497" i="4"/>
  <c r="P497" i="4" s="1"/>
  <c r="H312" i="4"/>
  <c r="P312" i="4" s="1"/>
  <c r="H26" i="4"/>
  <c r="P26" i="4" s="1"/>
  <c r="H285" i="4"/>
  <c r="P285" i="4" s="1"/>
  <c r="H1062" i="4"/>
  <c r="P1062" i="4" s="1"/>
  <c r="H550" i="4"/>
  <c r="P550" i="4" s="1"/>
  <c r="H380" i="4"/>
  <c r="P380" i="4" s="1"/>
  <c r="H1063" i="4"/>
  <c r="P1063" i="4" s="1"/>
  <c r="H33" i="4"/>
  <c r="P33" i="4" s="1"/>
  <c r="H300" i="4"/>
  <c r="P300" i="4" s="1"/>
  <c r="H221" i="4"/>
  <c r="P221" i="4" s="1"/>
  <c r="H308" i="4"/>
  <c r="P308" i="4" s="1"/>
  <c r="H356" i="4"/>
  <c r="P356" i="4" s="1"/>
  <c r="H8" i="4"/>
  <c r="P8" i="4" s="1"/>
  <c r="H1064" i="4"/>
  <c r="P1064" i="4" s="1"/>
  <c r="H254" i="4"/>
  <c r="P254" i="4" s="1"/>
  <c r="H538" i="4"/>
  <c r="H229" i="4"/>
  <c r="P229" i="4" s="1"/>
  <c r="H60" i="4"/>
  <c r="P60" i="4" s="1"/>
  <c r="H38" i="4"/>
  <c r="P38" i="4" s="1"/>
  <c r="H324" i="4"/>
  <c r="P324" i="4" s="1"/>
  <c r="H1065" i="4"/>
  <c r="P1065" i="4" s="1"/>
  <c r="H1066" i="4"/>
  <c r="P1066" i="4" s="1"/>
  <c r="H1067" i="4"/>
  <c r="P1067" i="4" s="1"/>
  <c r="H49" i="4"/>
  <c r="P49" i="4" s="1"/>
  <c r="H1068" i="4"/>
  <c r="P1068" i="4" s="1"/>
  <c r="H47" i="4"/>
  <c r="P47" i="4" s="1"/>
  <c r="H129" i="4"/>
  <c r="P129" i="4" s="1"/>
  <c r="H1069" i="4"/>
  <c r="P1069" i="4" s="1"/>
  <c r="H248" i="4"/>
  <c r="P248" i="4" s="1"/>
  <c r="H30" i="4"/>
  <c r="P30" i="4" s="1"/>
  <c r="H1070" i="4"/>
  <c r="P1070" i="4" s="1"/>
  <c r="H1071" i="4"/>
  <c r="P1071" i="4" s="1"/>
  <c r="H73" i="4"/>
  <c r="P73" i="4" s="1"/>
  <c r="H1072" i="4"/>
  <c r="P1072" i="4" s="1"/>
  <c r="H193" i="4"/>
  <c r="P193" i="4" s="1"/>
  <c r="H539" i="4"/>
  <c r="P539" i="4" s="1"/>
  <c r="H113" i="4"/>
  <c r="P113" i="4" s="1"/>
  <c r="H1073" i="4"/>
  <c r="P1073" i="4" s="1"/>
  <c r="H127" i="4"/>
  <c r="P127" i="4" s="1"/>
  <c r="H106" i="4"/>
  <c r="P106" i="4" s="1"/>
  <c r="H1074" i="4"/>
  <c r="P1074" i="4" s="1"/>
  <c r="H1075" i="4"/>
  <c r="H1076" i="4"/>
  <c r="H1077" i="4"/>
  <c r="P1077" i="4" s="1"/>
  <c r="H1078" i="4"/>
  <c r="H1079" i="4"/>
  <c r="P1079" i="4" s="1"/>
  <c r="H555" i="4"/>
  <c r="H1080" i="4"/>
  <c r="H1081" i="4"/>
  <c r="H1082" i="4"/>
  <c r="H1083" i="4"/>
  <c r="H1084" i="4"/>
  <c r="H1085" i="4"/>
  <c r="H1086" i="4"/>
  <c r="H1087" i="4"/>
  <c r="H227" i="4"/>
  <c r="P227" i="4" s="1"/>
  <c r="H1088" i="4"/>
  <c r="H1089" i="4"/>
  <c r="P1089" i="4" s="1"/>
  <c r="H1090" i="4"/>
  <c r="P1090" i="4" s="1"/>
  <c r="H1091" i="4"/>
  <c r="P1091" i="4" s="1"/>
  <c r="H257" i="4"/>
  <c r="P257" i="4" s="1"/>
  <c r="H1092" i="4"/>
  <c r="H1093" i="4"/>
  <c r="P1093" i="4" s="1"/>
  <c r="H215" i="4"/>
  <c r="P215" i="4" s="1"/>
  <c r="H1094" i="4"/>
  <c r="P1094" i="4" s="1"/>
  <c r="H1095" i="4"/>
  <c r="H1096" i="4"/>
  <c r="P1096" i="4" s="1"/>
  <c r="H1097" i="4"/>
  <c r="H141" i="4"/>
  <c r="P141" i="4" s="1"/>
  <c r="H160" i="4"/>
  <c r="P160" i="4" s="1"/>
  <c r="H97" i="4"/>
  <c r="P97" i="4" s="1"/>
  <c r="H455" i="4"/>
  <c r="P455" i="4" s="1"/>
  <c r="H1098" i="4"/>
  <c r="H299" i="4"/>
  <c r="P299" i="4" s="1"/>
  <c r="H1099" i="4"/>
  <c r="P1099" i="4" s="1"/>
  <c r="H1100" i="4"/>
  <c r="H1101" i="4"/>
  <c r="P1101" i="4" s="1"/>
  <c r="H1102" i="4"/>
  <c r="P1102" i="4" s="1"/>
  <c r="H1103" i="4"/>
  <c r="P1103" i="4" s="1"/>
  <c r="H1104" i="4"/>
  <c r="P1104" i="4" s="1"/>
  <c r="H1105" i="4"/>
  <c r="P1105" i="4" s="1"/>
  <c r="H1106" i="4"/>
  <c r="P1106" i="4" s="1"/>
  <c r="H1107" i="4"/>
  <c r="P1107" i="4" s="1"/>
  <c r="H1108" i="4"/>
  <c r="P1108" i="4" s="1"/>
  <c r="H255" i="4"/>
  <c r="P255" i="4" s="1"/>
  <c r="H1109" i="4"/>
  <c r="P1109" i="4" s="1"/>
  <c r="H1110" i="4"/>
  <c r="P1110" i="4" s="1"/>
  <c r="H1111" i="4"/>
  <c r="P1111" i="4" s="1"/>
  <c r="H387" i="4"/>
  <c r="P387" i="4" s="1"/>
  <c r="H1112" i="4"/>
  <c r="P1112" i="4" s="1"/>
  <c r="H416" i="4"/>
  <c r="P416" i="4" s="1"/>
  <c r="H561" i="4"/>
  <c r="P561" i="4" s="1"/>
  <c r="H1113" i="4"/>
  <c r="P1113" i="4" s="1"/>
  <c r="H481" i="4"/>
  <c r="P481" i="4" s="1"/>
  <c r="H580" i="4"/>
  <c r="P580" i="4" s="1"/>
  <c r="H514" i="4"/>
  <c r="H1114" i="4"/>
  <c r="H471" i="4"/>
  <c r="H593" i="4"/>
  <c r="H529" i="4"/>
  <c r="H482" i="4"/>
  <c r="H1115" i="4"/>
  <c r="H1116" i="4"/>
  <c r="H175" i="4"/>
  <c r="P175" i="4" s="1"/>
  <c r="H1117" i="4"/>
  <c r="H1118" i="4"/>
  <c r="P1118" i="4" s="1"/>
  <c r="H1119" i="4"/>
  <c r="P1119" i="4" s="1"/>
  <c r="H1120" i="4"/>
  <c r="P1120" i="4" s="1"/>
  <c r="H1121" i="4"/>
  <c r="P1121" i="4" s="1"/>
  <c r="H1122" i="4"/>
  <c r="P1122" i="4" s="1"/>
  <c r="H1123" i="4"/>
  <c r="P1123" i="4" s="1"/>
  <c r="H1124" i="4"/>
  <c r="P1124" i="4" s="1"/>
  <c r="H1125" i="4"/>
  <c r="P1125" i="4" s="1"/>
  <c r="H1126" i="4"/>
  <c r="P1126" i="4" s="1"/>
  <c r="H540" i="4"/>
  <c r="H76" i="4"/>
  <c r="P76" i="4" s="1"/>
  <c r="H1127" i="4"/>
  <c r="P1127" i="4" s="1"/>
  <c r="H93" i="4"/>
  <c r="P93" i="4" s="1"/>
  <c r="H103" i="4"/>
  <c r="P103" i="4" s="1"/>
  <c r="H86" i="4"/>
  <c r="P86" i="4" s="1"/>
  <c r="H57" i="4"/>
  <c r="P57" i="4" s="1"/>
  <c r="H226" i="4"/>
  <c r="P226" i="4" s="1"/>
  <c r="H1128" i="4"/>
  <c r="P1128" i="4" s="1"/>
  <c r="H167" i="4"/>
  <c r="P167" i="4" s="1"/>
  <c r="H89" i="4"/>
  <c r="P89" i="4" s="1"/>
  <c r="H58" i="4"/>
  <c r="P58" i="4" s="1"/>
  <c r="H296" i="4"/>
  <c r="P296" i="4" s="1"/>
  <c r="H342" i="4"/>
  <c r="P342" i="4" s="1"/>
  <c r="H262" i="4"/>
  <c r="P262" i="4" s="1"/>
  <c r="H39" i="4"/>
  <c r="P39" i="4" s="1"/>
  <c r="H426" i="4"/>
  <c r="P426" i="4" s="1"/>
  <c r="H266" i="4"/>
  <c r="P266" i="4" s="1"/>
  <c r="H162" i="4"/>
  <c r="P162" i="4" s="1"/>
  <c r="H1129" i="4"/>
  <c r="H145" i="4"/>
  <c r="P145" i="4" s="1"/>
  <c r="H1130" i="4"/>
  <c r="P1130" i="4" s="1"/>
  <c r="H1131" i="4"/>
  <c r="P1131" i="4" s="1"/>
  <c r="H1132" i="4"/>
  <c r="P1132" i="4" s="1"/>
  <c r="H1133" i="4"/>
  <c r="P1133" i="4" s="1"/>
  <c r="H1134" i="4"/>
  <c r="P1134" i="4" s="1"/>
  <c r="H502" i="4"/>
  <c r="P502" i="4" s="1"/>
  <c r="H1135" i="4"/>
  <c r="P1135" i="4" s="1"/>
  <c r="H374" i="4"/>
  <c r="P374" i="4" s="1"/>
  <c r="H24" i="4"/>
  <c r="P24" i="4" s="1"/>
  <c r="H410" i="4"/>
  <c r="P410" i="4" s="1"/>
  <c r="H503" i="4"/>
  <c r="P503" i="4" s="1"/>
  <c r="H251" i="4"/>
  <c r="P251" i="4" s="1"/>
  <c r="H1136" i="4"/>
  <c r="P1136" i="4" s="1"/>
  <c r="H53" i="4"/>
  <c r="P53" i="4" s="1"/>
  <c r="H74" i="4"/>
  <c r="P74" i="4" s="1"/>
  <c r="H252" i="4"/>
  <c r="P252" i="4" s="1"/>
  <c r="H65" i="4"/>
  <c r="P65" i="4" s="1"/>
  <c r="H23" i="4"/>
  <c r="P23" i="4" s="1"/>
  <c r="H1137" i="4"/>
  <c r="P1137" i="4" s="1"/>
  <c r="H459" i="4"/>
  <c r="P459" i="4" s="1"/>
  <c r="H1138" i="4"/>
  <c r="H1139" i="4"/>
  <c r="H1140" i="4"/>
  <c r="H1141" i="4"/>
  <c r="H1142" i="4"/>
  <c r="H1143" i="4"/>
  <c r="H1144" i="4"/>
  <c r="H1145" i="4"/>
  <c r="H1146" i="4"/>
  <c r="P1146" i="4" s="1"/>
  <c r="H1147" i="4"/>
  <c r="H1148" i="4"/>
  <c r="H1149" i="4"/>
  <c r="H1150" i="4"/>
  <c r="H581" i="4"/>
  <c r="H1151" i="4"/>
  <c r="H1152" i="4"/>
  <c r="H294" i="4"/>
  <c r="H483" i="4"/>
  <c r="H1153" i="4"/>
  <c r="H305" i="4"/>
  <c r="H486" i="4"/>
  <c r="H456" i="4"/>
  <c r="H436" i="4"/>
  <c r="H460" i="4"/>
  <c r="H415" i="4"/>
  <c r="H1154" i="4"/>
  <c r="H1155" i="4"/>
  <c r="H1156" i="4"/>
  <c r="H329" i="4"/>
  <c r="H1157" i="4"/>
  <c r="H594" i="4"/>
  <c r="H1158" i="4"/>
  <c r="H1159" i="4"/>
  <c r="H1160" i="4"/>
  <c r="H1161" i="4"/>
  <c r="H1162" i="4"/>
  <c r="H1163" i="4"/>
  <c r="H1164" i="4"/>
  <c r="P1164" i="4" s="1"/>
  <c r="H551" i="4"/>
  <c r="H451" i="4"/>
  <c r="P451" i="4" s="1"/>
  <c r="H1165" i="4"/>
  <c r="P1165" i="4" s="1"/>
  <c r="H1166" i="4"/>
  <c r="P1166" i="4" s="1"/>
  <c r="H1167" i="4"/>
  <c r="P1167" i="4" s="1"/>
  <c r="H1168" i="4"/>
  <c r="P1168" i="4" s="1"/>
  <c r="H1169" i="4"/>
  <c r="P1169" i="4" s="1"/>
  <c r="H1170" i="4"/>
  <c r="P1170" i="4" s="1"/>
  <c r="H1171" i="4"/>
  <c r="P1171" i="4" s="1"/>
  <c r="H1172" i="4"/>
  <c r="P1172" i="4" s="1"/>
  <c r="H1173" i="4"/>
  <c r="P1173" i="4" s="1"/>
  <c r="H1174" i="4"/>
  <c r="P1174" i="4" s="1"/>
  <c r="H1175" i="4"/>
  <c r="P1175" i="4" s="1"/>
  <c r="H1176" i="4"/>
  <c r="H1177" i="4"/>
  <c r="H1178" i="4"/>
  <c r="H582" i="4"/>
  <c r="H562" i="4"/>
  <c r="H1179" i="4"/>
  <c r="H1180" i="4"/>
  <c r="P1180" i="4" s="1"/>
  <c r="H1181" i="4"/>
  <c r="P1181" i="4" s="1"/>
  <c r="H1182" i="4"/>
  <c r="P1182" i="4" s="1"/>
  <c r="H1183" i="4"/>
  <c r="P1183" i="4" s="1"/>
  <c r="H1184" i="4"/>
  <c r="P1184" i="4" s="1"/>
  <c r="H1185" i="4"/>
  <c r="P1185" i="4" s="1"/>
  <c r="H1186" i="4"/>
  <c r="P1186" i="4" s="1"/>
  <c r="H1187" i="4"/>
  <c r="P1187" i="4" s="1"/>
  <c r="H1188" i="4"/>
  <c r="P1188" i="4" s="1"/>
  <c r="H1189" i="4"/>
  <c r="P1189" i="4" s="1"/>
  <c r="H1190" i="4"/>
  <c r="P1190" i="4" s="1"/>
  <c r="H1191" i="4"/>
  <c r="P1191" i="4" s="1"/>
  <c r="H1192" i="4"/>
  <c r="P1192" i="4" s="1"/>
  <c r="H1193" i="4"/>
  <c r="P1193" i="4" s="1"/>
  <c r="H1194" i="4"/>
  <c r="P1194" i="4" s="1"/>
  <c r="H1195" i="4"/>
  <c r="P1195" i="4" s="1"/>
  <c r="H1196" i="4"/>
  <c r="P1196" i="4" s="1"/>
  <c r="H1197" i="4"/>
  <c r="P1197" i="4" s="1"/>
  <c r="H1198" i="4"/>
  <c r="P1198" i="4" s="1"/>
  <c r="H1199" i="4"/>
  <c r="H1200" i="4"/>
  <c r="P1200" i="4" s="1"/>
  <c r="H1201" i="4"/>
  <c r="H1202" i="4"/>
  <c r="P1202" i="4" s="1"/>
  <c r="H1203" i="4"/>
  <c r="P1203" i="4" s="1"/>
  <c r="H1204" i="4"/>
  <c r="P1204" i="4" s="1"/>
  <c r="H1205" i="4"/>
  <c r="P1205" i="4" s="1"/>
  <c r="H1206" i="4"/>
  <c r="P1206" i="4" s="1"/>
  <c r="H1207" i="4"/>
  <c r="P1207" i="4" s="1"/>
  <c r="H6" i="4"/>
  <c r="P6" i="4" s="1"/>
  <c r="H1208" i="4"/>
  <c r="H1209" i="4"/>
  <c r="H1210" i="4"/>
  <c r="P1210" i="4" s="1"/>
  <c r="H1211" i="4"/>
  <c r="H1212" i="4"/>
  <c r="H1213" i="4"/>
  <c r="P1213" i="4" s="1"/>
  <c r="H421" i="4"/>
  <c r="H1214" i="4"/>
  <c r="H1215" i="4"/>
  <c r="H1216" i="4"/>
  <c r="H206" i="4"/>
  <c r="P206" i="4" s="1"/>
  <c r="H1217" i="4"/>
  <c r="P1217" i="4" s="1"/>
  <c r="H441" i="4"/>
  <c r="H310" i="4"/>
  <c r="H438" i="4"/>
  <c r="H1218" i="4"/>
  <c r="H598" i="4"/>
  <c r="H583" i="4"/>
  <c r="P583" i="4" s="1"/>
  <c r="H1219" i="4"/>
  <c r="P1219" i="4" s="1"/>
  <c r="H390" i="4"/>
  <c r="P390" i="4" s="1"/>
  <c r="H277" i="4"/>
  <c r="P277" i="4" s="1"/>
  <c r="H1220" i="4"/>
  <c r="P1220" i="4" s="1"/>
  <c r="H1221" i="4"/>
  <c r="P1221" i="4" s="1"/>
  <c r="H1222" i="4"/>
  <c r="P1222" i="4" s="1"/>
  <c r="H1223" i="4"/>
  <c r="P1223" i="4" s="1"/>
  <c r="H1224" i="4"/>
  <c r="P1224" i="4" s="1"/>
  <c r="H1225" i="4"/>
  <c r="P1225" i="4" s="1"/>
  <c r="H1226" i="4"/>
  <c r="P1226" i="4" s="1"/>
  <c r="H1227" i="4"/>
  <c r="P1227" i="4" s="1"/>
  <c r="H219" i="4"/>
  <c r="P219" i="4" s="1"/>
  <c r="H1228" i="4"/>
  <c r="P1228" i="4" s="1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428" i="4"/>
  <c r="H1244" i="4"/>
  <c r="H498" i="4"/>
  <c r="H1245" i="4"/>
  <c r="H1246" i="4"/>
  <c r="H1247" i="4"/>
  <c r="H1248" i="4"/>
  <c r="H1249" i="4"/>
  <c r="H1250" i="4"/>
  <c r="H453" i="4"/>
  <c r="P453" i="4" s="1"/>
  <c r="H1251" i="4"/>
  <c r="H1252" i="4"/>
  <c r="P1252" i="4" s="1"/>
  <c r="H512" i="4"/>
  <c r="H1253" i="4"/>
  <c r="H518" i="4"/>
  <c r="H411" i="4"/>
  <c r="P411" i="4" s="1"/>
  <c r="H1254" i="4"/>
  <c r="H571" i="4"/>
  <c r="H1255" i="4"/>
  <c r="H584" i="4"/>
  <c r="H572" i="4"/>
  <c r="H1256" i="4"/>
  <c r="H1257" i="4"/>
  <c r="H585" i="4"/>
  <c r="H1258" i="4"/>
  <c r="I68" i="4" l="1"/>
  <c r="J68" i="4" s="1"/>
  <c r="I603" i="4"/>
  <c r="J603" i="4" s="1"/>
  <c r="I18" i="4"/>
  <c r="J18" i="4" s="1"/>
  <c r="I88" i="4"/>
  <c r="J88" i="4" s="1"/>
  <c r="I606" i="4"/>
  <c r="J606" i="4" s="1"/>
  <c r="I608" i="4"/>
  <c r="J608" i="4" s="1"/>
  <c r="I477" i="4"/>
  <c r="J477" i="4" s="1"/>
  <c r="I614" i="4"/>
  <c r="J614" i="4" s="1"/>
  <c r="I618" i="4"/>
  <c r="J618" i="4" s="1"/>
  <c r="I80" i="4"/>
  <c r="J80" i="4" s="1"/>
  <c r="I621" i="4"/>
  <c r="J621" i="4" s="1"/>
  <c r="I301" i="4"/>
  <c r="J301" i="4" s="1"/>
  <c r="I188" i="4"/>
  <c r="J188" i="4" s="1"/>
  <c r="I69" i="4"/>
  <c r="J69" i="4" s="1"/>
  <c r="I492" i="4"/>
  <c r="J492" i="4" s="1"/>
  <c r="I628" i="4"/>
  <c r="J628" i="4" s="1"/>
  <c r="I632" i="4"/>
  <c r="J632" i="4" s="1"/>
  <c r="I636" i="4"/>
  <c r="J636" i="4" s="1"/>
  <c r="I638" i="4"/>
  <c r="J638" i="4" s="1"/>
  <c r="I642" i="4"/>
  <c r="J642" i="4" s="1"/>
  <c r="I247" i="4"/>
  <c r="J247" i="4" s="1"/>
  <c r="I647" i="4"/>
  <c r="J647" i="4" s="1"/>
  <c r="I84" i="4"/>
  <c r="J84" i="4" s="1"/>
  <c r="I457" i="4"/>
  <c r="J457" i="4" s="1"/>
  <c r="I166" i="4"/>
  <c r="J166" i="4" s="1"/>
  <c r="I563" i="4"/>
  <c r="J563" i="4" s="1"/>
  <c r="I381" i="4"/>
  <c r="J381" i="4" s="1"/>
  <c r="I530" i="4"/>
  <c r="J530" i="4" s="1"/>
  <c r="I658" i="4"/>
  <c r="J658" i="4" s="1"/>
  <c r="I661" i="4"/>
  <c r="J661" i="4" s="1"/>
  <c r="I586" i="4"/>
  <c r="J586" i="4" s="1"/>
  <c r="I666" i="4"/>
  <c r="J666" i="4" s="1"/>
  <c r="I85" i="4"/>
  <c r="J85" i="4" s="1"/>
  <c r="I345" i="4"/>
  <c r="J345" i="4" s="1"/>
  <c r="I669" i="4"/>
  <c r="J669" i="4" s="1"/>
  <c r="I671" i="4"/>
  <c r="J671" i="4" s="1"/>
  <c r="I672" i="4"/>
  <c r="J672" i="4" s="1"/>
  <c r="I675" i="4"/>
  <c r="J675" i="4" s="1"/>
  <c r="I677" i="4"/>
  <c r="J677" i="4" s="1"/>
  <c r="I547" i="4"/>
  <c r="J547" i="4" s="1"/>
  <c r="I575" i="4"/>
  <c r="J575" i="4" s="1"/>
  <c r="I519" i="4"/>
  <c r="J519" i="4" s="1"/>
  <c r="I565" i="4"/>
  <c r="J565" i="4" s="1"/>
  <c r="I507" i="4"/>
  <c r="J507" i="4" s="1"/>
  <c r="I487" i="4"/>
  <c r="J487" i="4" s="1"/>
  <c r="I678" i="4"/>
  <c r="J678" i="4" s="1"/>
  <c r="I537" i="4"/>
  <c r="J537" i="4" s="1"/>
  <c r="I548" i="4"/>
  <c r="J548" i="4" s="1"/>
  <c r="I494" i="4"/>
  <c r="J494" i="4" s="1"/>
  <c r="I100" i="4"/>
  <c r="J100" i="4" s="1"/>
  <c r="I11" i="4"/>
  <c r="J11" i="4" s="1"/>
  <c r="I40" i="4"/>
  <c r="J40" i="4" s="1"/>
  <c r="I558" i="4"/>
  <c r="J558" i="4" s="1"/>
  <c r="I684" i="4"/>
  <c r="J684" i="4" s="1"/>
  <c r="I685" i="4"/>
  <c r="J685" i="4" s="1"/>
  <c r="I223" i="4"/>
  <c r="J223" i="4" s="1"/>
  <c r="I690" i="4"/>
  <c r="J690" i="4" s="1"/>
  <c r="I692" i="4"/>
  <c r="J692" i="4" s="1"/>
  <c r="I693" i="4"/>
  <c r="J693" i="4" s="1"/>
  <c r="I695" i="4"/>
  <c r="J695" i="4" s="1"/>
  <c r="I488" i="4"/>
  <c r="J488" i="4" s="1"/>
  <c r="I700" i="4"/>
  <c r="J700" i="4" s="1"/>
  <c r="I704" i="4"/>
  <c r="J704" i="4" s="1"/>
  <c r="I322" i="4"/>
  <c r="J322" i="4" s="1"/>
  <c r="I710" i="4"/>
  <c r="J710" i="4" s="1"/>
  <c r="I368" i="4"/>
  <c r="J368" i="4" s="1"/>
  <c r="I715" i="4"/>
  <c r="J715" i="4" s="1"/>
  <c r="I719" i="4"/>
  <c r="J719" i="4" s="1"/>
  <c r="I722" i="4"/>
  <c r="J722" i="4" s="1"/>
  <c r="I596" i="4"/>
  <c r="J596" i="4" s="1"/>
  <c r="I21" i="4"/>
  <c r="J21" i="4" s="1"/>
  <c r="I105" i="4"/>
  <c r="J105" i="4" s="1"/>
  <c r="I727" i="4"/>
  <c r="J727" i="4" s="1"/>
  <c r="I472" i="4"/>
  <c r="J472" i="4" s="1"/>
  <c r="I731" i="4"/>
  <c r="J731" i="4" s="1"/>
  <c r="I434" i="4"/>
  <c r="J434" i="4" s="1"/>
  <c r="I590" i="4"/>
  <c r="J590" i="4" s="1"/>
  <c r="I473" i="4"/>
  <c r="J473" i="4" s="1"/>
  <c r="I737" i="4"/>
  <c r="J737" i="4" s="1"/>
  <c r="I739" i="4"/>
  <c r="J739" i="4" s="1"/>
  <c r="I743" i="4"/>
  <c r="J743" i="4" s="1"/>
  <c r="I746" i="4"/>
  <c r="J746" i="4" s="1"/>
  <c r="I25" i="4"/>
  <c r="J25" i="4" s="1"/>
  <c r="I753" i="4"/>
  <c r="J753" i="4" s="1"/>
  <c r="I755" i="4"/>
  <c r="J755" i="4" s="1"/>
  <c r="I758" i="4"/>
  <c r="J758" i="4" s="1"/>
  <c r="I762" i="4"/>
  <c r="J762" i="4" s="1"/>
  <c r="I764" i="4"/>
  <c r="J764" i="4" s="1"/>
  <c r="I768" i="4"/>
  <c r="J768" i="4" s="1"/>
  <c r="I771" i="4"/>
  <c r="J771" i="4" s="1"/>
  <c r="I774" i="4"/>
  <c r="J774" i="4" s="1"/>
  <c r="I204" i="4"/>
  <c r="J204" i="4" s="1"/>
  <c r="I778" i="4"/>
  <c r="J778" i="4" s="1"/>
  <c r="I781" i="4"/>
  <c r="J781" i="4" s="1"/>
  <c r="I228" i="4"/>
  <c r="J228" i="4" s="1"/>
  <c r="I787" i="4"/>
  <c r="J787" i="4" s="1"/>
  <c r="I475" i="4"/>
  <c r="J475" i="4" s="1"/>
  <c r="I393" i="4"/>
  <c r="J393" i="4" s="1"/>
  <c r="I794" i="4"/>
  <c r="J794" i="4" s="1"/>
  <c r="I796" i="4"/>
  <c r="J796" i="4" s="1"/>
  <c r="I371" i="4"/>
  <c r="J371" i="4" s="1"/>
  <c r="I800" i="4"/>
  <c r="J800" i="4" s="1"/>
  <c r="I803" i="4"/>
  <c r="J803" i="4" s="1"/>
  <c r="I807" i="4"/>
  <c r="J807" i="4" s="1"/>
  <c r="I809" i="4"/>
  <c r="J809" i="4" s="1"/>
  <c r="I813" i="4"/>
  <c r="J813" i="4" s="1"/>
  <c r="I817" i="4"/>
  <c r="J817" i="4" s="1"/>
  <c r="I600" i="4"/>
  <c r="J600" i="4" s="1"/>
  <c r="I15" i="4"/>
  <c r="J15" i="4" s="1"/>
  <c r="I354" i="4"/>
  <c r="J354" i="4" s="1"/>
  <c r="I148" i="4"/>
  <c r="J148" i="4" s="1"/>
  <c r="I400" i="4"/>
  <c r="J400" i="4" s="1"/>
  <c r="I612" i="4"/>
  <c r="J612" i="4" s="1"/>
  <c r="I616" i="4"/>
  <c r="J616" i="4" s="1"/>
  <c r="I619" i="4"/>
  <c r="J619" i="4" s="1"/>
  <c r="I556" i="4"/>
  <c r="J556" i="4" s="1"/>
  <c r="I624" i="4"/>
  <c r="J624" i="4" s="1"/>
  <c r="I158" i="4"/>
  <c r="J158" i="4" s="1"/>
  <c r="I101" i="4"/>
  <c r="J101" i="4" s="1"/>
  <c r="I630" i="4"/>
  <c r="J630" i="4" s="1"/>
  <c r="I635" i="4"/>
  <c r="J635" i="4" s="1"/>
  <c r="I639" i="4"/>
  <c r="J639" i="4" s="1"/>
  <c r="I422" i="4"/>
  <c r="J422" i="4" s="1"/>
  <c r="I437" i="4"/>
  <c r="J437" i="4" s="1"/>
  <c r="I650" i="4"/>
  <c r="J650" i="4" s="1"/>
  <c r="I149" i="4"/>
  <c r="J149" i="4" s="1"/>
  <c r="I170" i="4"/>
  <c r="J170" i="4" s="1"/>
  <c r="I83" i="4"/>
  <c r="J83" i="4" s="1"/>
  <c r="I142" i="4"/>
  <c r="J142" i="4" s="1"/>
  <c r="I391" i="4"/>
  <c r="J391" i="4" s="1"/>
  <c r="I663" i="4"/>
  <c r="J663" i="4" s="1"/>
  <c r="I282" i="4"/>
  <c r="J282" i="4" s="1"/>
  <c r="I667" i="4"/>
  <c r="J667" i="4" s="1"/>
  <c r="I670" i="4"/>
  <c r="J670" i="4" s="1"/>
  <c r="I159" i="4"/>
  <c r="J159" i="4" s="1"/>
  <c r="I595" i="4"/>
  <c r="J595" i="4" s="1"/>
  <c r="I445" i="4"/>
  <c r="J445" i="4" s="1"/>
  <c r="I557" i="4"/>
  <c r="J557" i="4" s="1"/>
  <c r="I461" i="4"/>
  <c r="J461" i="4" s="1"/>
  <c r="I479" i="4"/>
  <c r="J479" i="4" s="1"/>
  <c r="I485" i="4"/>
  <c r="J485" i="4" s="1"/>
  <c r="I239" i="4"/>
  <c r="J239" i="4" s="1"/>
  <c r="I450" i="4"/>
  <c r="J450" i="4" s="1"/>
  <c r="I427" i="4"/>
  <c r="J427" i="4" s="1"/>
  <c r="I72" i="4"/>
  <c r="J72" i="4" s="1"/>
  <c r="I567" i="4"/>
  <c r="J567" i="4" s="1"/>
  <c r="I680" i="4"/>
  <c r="J680" i="4" s="1"/>
  <c r="I20" i="4"/>
  <c r="J20" i="4" s="1"/>
  <c r="I686" i="4"/>
  <c r="J686" i="4" s="1"/>
  <c r="I116" i="4"/>
  <c r="J116" i="4" s="1"/>
  <c r="I50" i="4"/>
  <c r="J50" i="4" s="1"/>
  <c r="I405" i="4"/>
  <c r="J405" i="4" s="1"/>
  <c r="I697" i="4"/>
  <c r="J697" i="4" s="1"/>
  <c r="I568" i="4"/>
  <c r="J568" i="4" s="1"/>
  <c r="I705" i="4"/>
  <c r="J705" i="4" s="1"/>
  <c r="I709" i="4"/>
  <c r="J709" i="4" s="1"/>
  <c r="I711" i="4"/>
  <c r="J711" i="4" s="1"/>
  <c r="I716" i="4"/>
  <c r="J716" i="4" s="1"/>
  <c r="I721" i="4"/>
  <c r="J721" i="4" s="1"/>
  <c r="I724" i="4"/>
  <c r="J724" i="4" s="1"/>
  <c r="I726" i="4"/>
  <c r="J726" i="4" s="1"/>
  <c r="I542" i="4"/>
  <c r="J542" i="4" s="1"/>
  <c r="I728" i="4"/>
  <c r="J728" i="4" s="1"/>
  <c r="I430" i="4"/>
  <c r="J430" i="4" s="1"/>
  <c r="I732" i="4"/>
  <c r="J732" i="4" s="1"/>
  <c r="I733" i="4"/>
  <c r="J733" i="4" s="1"/>
  <c r="I738" i="4"/>
  <c r="J738" i="4" s="1"/>
  <c r="I741" i="4"/>
  <c r="J741" i="4" s="1"/>
  <c r="I745" i="4"/>
  <c r="J745" i="4" s="1"/>
  <c r="I750" i="4"/>
  <c r="J750" i="4" s="1"/>
  <c r="I351" i="4"/>
  <c r="J351" i="4" s="1"/>
  <c r="I757" i="4"/>
  <c r="J757" i="4" s="1"/>
  <c r="I177" i="4"/>
  <c r="J177" i="4" s="1"/>
  <c r="I766" i="4"/>
  <c r="J766" i="4" s="1"/>
  <c r="I770" i="4"/>
  <c r="J770" i="4" s="1"/>
  <c r="I775" i="4"/>
  <c r="J775" i="4" s="1"/>
  <c r="I367" i="4"/>
  <c r="J367" i="4" s="1"/>
  <c r="I780" i="4"/>
  <c r="J780" i="4" s="1"/>
  <c r="I784" i="4"/>
  <c r="J784" i="4" s="1"/>
  <c r="I214" i="4"/>
  <c r="J214" i="4" s="1"/>
  <c r="I791" i="4"/>
  <c r="J791" i="4" s="1"/>
  <c r="I403" i="4"/>
  <c r="J403" i="4" s="1"/>
  <c r="I321" i="4"/>
  <c r="J321" i="4" s="1"/>
  <c r="I799" i="4"/>
  <c r="J799" i="4" s="1"/>
  <c r="I804" i="4"/>
  <c r="J804" i="4" s="1"/>
  <c r="I353" i="4"/>
  <c r="J353" i="4" s="1"/>
  <c r="I812" i="4"/>
  <c r="J812" i="4" s="1"/>
  <c r="I818" i="4"/>
  <c r="J818" i="4" s="1"/>
  <c r="I288" i="4"/>
  <c r="J288" i="4" s="1"/>
  <c r="I821" i="4"/>
  <c r="J821" i="4" s="1"/>
  <c r="I114" i="4"/>
  <c r="J114" i="4" s="1"/>
  <c r="I240" i="4"/>
  <c r="J240" i="4" s="1"/>
  <c r="I435" i="4"/>
  <c r="J435" i="4" s="1"/>
  <c r="I90" i="4"/>
  <c r="J90" i="4" s="1"/>
  <c r="I447" i="4"/>
  <c r="J447" i="4" s="1"/>
  <c r="I376" i="4"/>
  <c r="J376" i="4" s="1"/>
  <c r="I241" i="4"/>
  <c r="J241" i="4" s="1"/>
  <c r="I152" i="4"/>
  <c r="J152" i="4" s="1"/>
  <c r="I828" i="4"/>
  <c r="J828" i="4" s="1"/>
  <c r="I831" i="4"/>
  <c r="J831" i="4" s="1"/>
  <c r="I834" i="4"/>
  <c r="J834" i="4" s="1"/>
  <c r="I837" i="4"/>
  <c r="J837" i="4" s="1"/>
  <c r="I202" i="4"/>
  <c r="J202" i="4" s="1"/>
  <c r="I844" i="4"/>
  <c r="J844" i="4" s="1"/>
  <c r="I846" i="4"/>
  <c r="J846" i="4" s="1"/>
  <c r="I850" i="4"/>
  <c r="J850" i="4" s="1"/>
  <c r="I852" i="4"/>
  <c r="J852" i="4" s="1"/>
  <c r="I164" i="4"/>
  <c r="J164" i="4" s="1"/>
  <c r="I192" i="4"/>
  <c r="J192" i="4" s="1"/>
  <c r="I264" i="4"/>
  <c r="J264" i="4" s="1"/>
  <c r="I564" i="4"/>
  <c r="J564" i="4" s="1"/>
  <c r="I609" i="4"/>
  <c r="J609" i="4" s="1"/>
  <c r="I574" i="4"/>
  <c r="J574" i="4" s="1"/>
  <c r="I617" i="4"/>
  <c r="J617" i="4" s="1"/>
  <c r="I620" i="4"/>
  <c r="J620" i="4" s="1"/>
  <c r="I622" i="4"/>
  <c r="J622" i="4" s="1"/>
  <c r="I81" i="4"/>
  <c r="J81" i="4" s="1"/>
  <c r="I190" i="4"/>
  <c r="J190" i="4" s="1"/>
  <c r="I56" i="4"/>
  <c r="J56" i="4" s="1"/>
  <c r="I631" i="4"/>
  <c r="J631" i="4" s="1"/>
  <c r="I637" i="4"/>
  <c r="J637" i="4" s="1"/>
  <c r="I640" i="4"/>
  <c r="J640" i="4" s="1"/>
  <c r="I644" i="4"/>
  <c r="J644" i="4" s="1"/>
  <c r="I648" i="4"/>
  <c r="J648" i="4" s="1"/>
  <c r="I651" i="4"/>
  <c r="J651" i="4" s="1"/>
  <c r="I654" i="4"/>
  <c r="J654" i="4" s="1"/>
  <c r="I317" i="4"/>
  <c r="J317" i="4" s="1"/>
  <c r="I133" i="4"/>
  <c r="J133" i="4" s="1"/>
  <c r="I657" i="4"/>
  <c r="J657" i="4" s="1"/>
  <c r="I333" i="4"/>
  <c r="J333" i="4" s="1"/>
  <c r="I664" i="4"/>
  <c r="J664" i="4" s="1"/>
  <c r="I1259" i="4"/>
  <c r="J1259" i="4" s="1"/>
  <c r="I242" i="4"/>
  <c r="J242" i="4" s="1"/>
  <c r="I432" i="4"/>
  <c r="J432" i="4" s="1"/>
  <c r="I138" i="4"/>
  <c r="J138" i="4" s="1"/>
  <c r="I534" i="4"/>
  <c r="J534" i="4" s="1"/>
  <c r="I504" i="4"/>
  <c r="J504" i="4" s="1"/>
  <c r="I490" i="4"/>
  <c r="J490" i="4" s="1"/>
  <c r="I520" i="4"/>
  <c r="J520" i="4" s="1"/>
  <c r="I536" i="4"/>
  <c r="J536" i="4" s="1"/>
  <c r="I464" i="4"/>
  <c r="J464" i="4" s="1"/>
  <c r="I429" i="4"/>
  <c r="J429" i="4" s="1"/>
  <c r="I408" i="4"/>
  <c r="J408" i="4" s="1"/>
  <c r="I521" i="4"/>
  <c r="J521" i="4" s="1"/>
  <c r="I37" i="4"/>
  <c r="J37" i="4" s="1"/>
  <c r="I120" i="4"/>
  <c r="J120" i="4" s="1"/>
  <c r="I681" i="4"/>
  <c r="J681" i="4" s="1"/>
  <c r="I470" i="4"/>
  <c r="J470" i="4" s="1"/>
  <c r="I397" i="4"/>
  <c r="J397" i="4" s="1"/>
  <c r="I689" i="4"/>
  <c r="J689" i="4" s="1"/>
  <c r="I156" i="4"/>
  <c r="J156" i="4" s="1"/>
  <c r="I463" i="4"/>
  <c r="J463" i="4" s="1"/>
  <c r="I698" i="4"/>
  <c r="J698" i="4" s="1"/>
  <c r="I701" i="4"/>
  <c r="J701" i="4" s="1"/>
  <c r="I706" i="4"/>
  <c r="J706" i="4" s="1"/>
  <c r="I360" i="4"/>
  <c r="J360" i="4" s="1"/>
  <c r="I712" i="4"/>
  <c r="J712" i="4" s="1"/>
  <c r="I717" i="4"/>
  <c r="J717" i="4" s="1"/>
  <c r="I157" i="4"/>
  <c r="J157" i="4" s="1"/>
  <c r="I302" i="4"/>
  <c r="J302" i="4" s="1"/>
  <c r="I31" i="4"/>
  <c r="J31" i="4" s="1"/>
  <c r="I552" i="4"/>
  <c r="J552" i="4" s="1"/>
  <c r="I729" i="4"/>
  <c r="J729" i="4" s="1"/>
  <c r="I543" i="4"/>
  <c r="J543" i="4" s="1"/>
  <c r="I589" i="4"/>
  <c r="J589" i="4" s="1"/>
  <c r="I734" i="4"/>
  <c r="J734" i="4" s="1"/>
  <c r="I104" i="4"/>
  <c r="J104" i="4" s="1"/>
  <c r="I742" i="4"/>
  <c r="J742" i="4" s="1"/>
  <c r="I747" i="4"/>
  <c r="J747" i="4" s="1"/>
  <c r="I751" i="4"/>
  <c r="J751" i="4" s="1"/>
  <c r="I754" i="4"/>
  <c r="J754" i="4" s="1"/>
  <c r="I759" i="4"/>
  <c r="J759" i="4" s="1"/>
  <c r="I763" i="4"/>
  <c r="J763" i="4" s="1"/>
  <c r="I767" i="4"/>
  <c r="J767" i="4" s="1"/>
  <c r="I772" i="4"/>
  <c r="J772" i="4" s="1"/>
  <c r="I776" i="4"/>
  <c r="J776" i="4" s="1"/>
  <c r="I52" i="4"/>
  <c r="J52" i="4" s="1"/>
  <c r="I291" i="4"/>
  <c r="J291" i="4" s="1"/>
  <c r="I785" i="4"/>
  <c r="J785" i="4" s="1"/>
  <c r="I601" i="4"/>
  <c r="J601" i="4" s="1"/>
  <c r="I604" i="4"/>
  <c r="J604" i="4" s="1"/>
  <c r="I605" i="4"/>
  <c r="J605" i="4" s="1"/>
  <c r="I607" i="4"/>
  <c r="J607" i="4" s="1"/>
  <c r="I610" i="4"/>
  <c r="J610" i="4" s="1"/>
  <c r="I613" i="4"/>
  <c r="J613" i="4" s="1"/>
  <c r="I443" i="4"/>
  <c r="J443" i="4" s="1"/>
  <c r="I94" i="4"/>
  <c r="J94" i="4" s="1"/>
  <c r="I623" i="4"/>
  <c r="J623" i="4" s="1"/>
  <c r="I225" i="4"/>
  <c r="J225" i="4" s="1"/>
  <c r="I625" i="4"/>
  <c r="J625" i="4" s="1"/>
  <c r="I627" i="4"/>
  <c r="J627" i="4" s="1"/>
  <c r="I633" i="4"/>
  <c r="J633" i="4" s="1"/>
  <c r="I217" i="4"/>
  <c r="J217" i="4" s="1"/>
  <c r="I641" i="4"/>
  <c r="J641" i="4" s="1"/>
  <c r="I645" i="4"/>
  <c r="J645" i="4" s="1"/>
  <c r="I649" i="4"/>
  <c r="J649" i="4" s="1"/>
  <c r="I652" i="4"/>
  <c r="J652" i="4" s="1"/>
  <c r="I655" i="4"/>
  <c r="J655" i="4" s="1"/>
  <c r="I362" i="4"/>
  <c r="J362" i="4" s="1"/>
  <c r="I121" i="4"/>
  <c r="J121" i="4" s="1"/>
  <c r="I659" i="4"/>
  <c r="J659" i="4" s="1"/>
  <c r="I662" i="4"/>
  <c r="J662" i="4" s="1"/>
  <c r="I665" i="4"/>
  <c r="J665" i="4" s="1"/>
  <c r="I146" i="4"/>
  <c r="J146" i="4" s="1"/>
  <c r="I396" i="4"/>
  <c r="J396" i="4" s="1"/>
  <c r="I478" i="4"/>
  <c r="J478" i="4" s="1"/>
  <c r="I673" i="4"/>
  <c r="J673" i="4" s="1"/>
  <c r="I515" i="4"/>
  <c r="J515" i="4" s="1"/>
  <c r="I535" i="4"/>
  <c r="J535" i="4" s="1"/>
  <c r="I531" i="4"/>
  <c r="J531" i="4" s="1"/>
  <c r="I449" i="4"/>
  <c r="J449" i="4" s="1"/>
  <c r="I216" i="4"/>
  <c r="J216" i="4" s="1"/>
  <c r="I566" i="4"/>
  <c r="J566" i="4" s="1"/>
  <c r="I480" i="4"/>
  <c r="J480" i="4" s="1"/>
  <c r="I576" i="4"/>
  <c r="J576" i="4" s="1"/>
  <c r="I111" i="4"/>
  <c r="J111" i="4" s="1"/>
  <c r="I679" i="4"/>
  <c r="J679" i="4" s="1"/>
  <c r="I71" i="4"/>
  <c r="J71" i="4" s="1"/>
  <c r="I682" i="4"/>
  <c r="J682" i="4" s="1"/>
  <c r="I409" i="4"/>
  <c r="J409" i="4" s="1"/>
  <c r="I687" i="4"/>
  <c r="J687" i="4" s="1"/>
  <c r="I41" i="4"/>
  <c r="J41" i="4" s="1"/>
  <c r="I423" i="4"/>
  <c r="J423" i="4" s="1"/>
  <c r="I694" i="4"/>
  <c r="J694" i="4" s="1"/>
  <c r="I699" i="4"/>
  <c r="J699" i="4" s="1"/>
  <c r="I702" i="4"/>
  <c r="J702" i="4" s="1"/>
  <c r="I707" i="4"/>
  <c r="J707" i="4" s="1"/>
  <c r="I404" i="4"/>
  <c r="J404" i="4" s="1"/>
  <c r="I713" i="4"/>
  <c r="J713" i="4" s="1"/>
  <c r="I718" i="4"/>
  <c r="J718" i="4" s="1"/>
  <c r="I723" i="4"/>
  <c r="J723" i="4" s="1"/>
  <c r="I250" i="4"/>
  <c r="J250" i="4" s="1"/>
  <c r="I96" i="4"/>
  <c r="J96" i="4" s="1"/>
  <c r="I150" i="4"/>
  <c r="J150" i="4" s="1"/>
  <c r="I513" i="4"/>
  <c r="J513" i="4" s="1"/>
  <c r="I407" i="4"/>
  <c r="J407" i="4" s="1"/>
  <c r="I466" i="4"/>
  <c r="J466" i="4" s="1"/>
  <c r="I735" i="4"/>
  <c r="J735" i="4" s="1"/>
  <c r="I330" i="4"/>
  <c r="J330" i="4" s="1"/>
  <c r="I744" i="4"/>
  <c r="J744" i="4" s="1"/>
  <c r="I748" i="4"/>
  <c r="J748" i="4" s="1"/>
  <c r="I752" i="4"/>
  <c r="J752" i="4" s="1"/>
  <c r="I295" i="4"/>
  <c r="J295" i="4" s="1"/>
  <c r="I760" i="4"/>
  <c r="J760" i="4" s="1"/>
  <c r="I363" i="4"/>
  <c r="J363" i="4" s="1"/>
  <c r="I769" i="4"/>
  <c r="J769" i="4" s="1"/>
  <c r="I395" i="4"/>
  <c r="J395" i="4" s="1"/>
  <c r="I777" i="4"/>
  <c r="J777" i="4" s="1"/>
  <c r="I779" i="4"/>
  <c r="J779" i="4" s="1"/>
  <c r="I782" i="4"/>
  <c r="J782" i="4" s="1"/>
  <c r="I786" i="4"/>
  <c r="J786" i="4" s="1"/>
  <c r="I448" i="4"/>
  <c r="J448" i="4" s="1"/>
  <c r="I792" i="4"/>
  <c r="J792" i="4" s="1"/>
  <c r="I137" i="4"/>
  <c r="J137" i="4" s="1"/>
  <c r="I75" i="4"/>
  <c r="J75" i="4" s="1"/>
  <c r="I802" i="4"/>
  <c r="J802" i="4" s="1"/>
  <c r="I806" i="4"/>
  <c r="J806" i="4" s="1"/>
  <c r="I810" i="4"/>
  <c r="J810" i="4" s="1"/>
  <c r="I815" i="4"/>
  <c r="J815" i="4" s="1"/>
  <c r="I819" i="4"/>
  <c r="J819" i="4" s="1"/>
  <c r="I334" i="4"/>
  <c r="J334" i="4" s="1"/>
  <c r="I822" i="4"/>
  <c r="J822" i="4" s="1"/>
  <c r="I326" i="4"/>
  <c r="J326" i="4" s="1"/>
  <c r="I265" i="4"/>
  <c r="J265" i="4" s="1"/>
  <c r="I280" i="4"/>
  <c r="J280" i="4" s="1"/>
  <c r="I499" i="4"/>
  <c r="J499" i="4" s="1"/>
  <c r="I578" i="4"/>
  <c r="J578" i="4" s="1"/>
  <c r="I825" i="4"/>
  <c r="J825" i="4" s="1"/>
  <c r="I340" i="4"/>
  <c r="J340" i="4" s="1"/>
  <c r="I826" i="4"/>
  <c r="J826" i="4" s="1"/>
  <c r="I599" i="4"/>
  <c r="J599" i="4" s="1"/>
  <c r="I602" i="4"/>
  <c r="J602" i="4" s="1"/>
  <c r="I306" i="4"/>
  <c r="J306" i="4" s="1"/>
  <c r="I36" i="4"/>
  <c r="J36" i="4" s="1"/>
  <c r="I325" i="4"/>
  <c r="J325" i="4" s="1"/>
  <c r="I611" i="4"/>
  <c r="J611" i="4" s="1"/>
  <c r="I615" i="4"/>
  <c r="J615" i="4" s="1"/>
  <c r="I118" i="4"/>
  <c r="J118" i="4" s="1"/>
  <c r="I377" i="4"/>
  <c r="J377" i="4" s="1"/>
  <c r="I155" i="4"/>
  <c r="J155" i="4" s="1"/>
  <c r="I131" i="4"/>
  <c r="J131" i="4" s="1"/>
  <c r="I626" i="4"/>
  <c r="J626" i="4" s="1"/>
  <c r="I629" i="4"/>
  <c r="J629" i="4" s="1"/>
  <c r="I634" i="4"/>
  <c r="J634" i="4" s="1"/>
  <c r="I243" i="4"/>
  <c r="J243" i="4" s="1"/>
  <c r="I643" i="4"/>
  <c r="J643" i="4" s="1"/>
  <c r="I646" i="4"/>
  <c r="J646" i="4" s="1"/>
  <c r="I205" i="4"/>
  <c r="J205" i="4" s="1"/>
  <c r="I653" i="4"/>
  <c r="J653" i="4" s="1"/>
  <c r="I77" i="4"/>
  <c r="J77" i="4" s="1"/>
  <c r="I87" i="4"/>
  <c r="J87" i="4" s="1"/>
  <c r="I656" i="4"/>
  <c r="J656" i="4" s="1"/>
  <c r="I660" i="4"/>
  <c r="J660" i="4" s="1"/>
  <c r="I270" i="4"/>
  <c r="J270" i="4" s="1"/>
  <c r="I439" i="4"/>
  <c r="J439" i="4" s="1"/>
  <c r="I246" i="4"/>
  <c r="J246" i="4" s="1"/>
  <c r="I668" i="4"/>
  <c r="J668" i="4" s="1"/>
  <c r="I588" i="4"/>
  <c r="J588" i="4" s="1"/>
  <c r="I674" i="4"/>
  <c r="J674" i="4" s="1"/>
  <c r="I676" i="4"/>
  <c r="J676" i="4" s="1"/>
  <c r="I493" i="4"/>
  <c r="J493" i="4" s="1"/>
  <c r="I532" i="4"/>
  <c r="J532" i="4" s="1"/>
  <c r="I452" i="4"/>
  <c r="J452" i="4" s="1"/>
  <c r="I525" i="4"/>
  <c r="J525" i="4" s="1"/>
  <c r="I526" i="4"/>
  <c r="J526" i="4" s="1"/>
  <c r="I314" i="4"/>
  <c r="J314" i="4" s="1"/>
  <c r="I541" i="4"/>
  <c r="J541" i="4" s="1"/>
  <c r="I22" i="4"/>
  <c r="J22" i="4" s="1"/>
  <c r="I143" i="4"/>
  <c r="J143" i="4" s="1"/>
  <c r="I339" i="4"/>
  <c r="J339" i="4" s="1"/>
  <c r="I683" i="4"/>
  <c r="J683" i="4" s="1"/>
  <c r="I545" i="4"/>
  <c r="J545" i="4" s="1"/>
  <c r="I688" i="4"/>
  <c r="J688" i="4" s="1"/>
  <c r="I691" i="4"/>
  <c r="J691" i="4" s="1"/>
  <c r="I232" i="4"/>
  <c r="J232" i="4" s="1"/>
  <c r="I696" i="4"/>
  <c r="J696" i="4" s="1"/>
  <c r="I522" i="4"/>
  <c r="J522" i="4" s="1"/>
  <c r="I703" i="4"/>
  <c r="J703" i="4" s="1"/>
  <c r="I708" i="4"/>
  <c r="J708" i="4" s="1"/>
  <c r="I474" i="4"/>
  <c r="J474" i="4" s="1"/>
  <c r="I714" i="4"/>
  <c r="J714" i="4" s="1"/>
  <c r="I720" i="4"/>
  <c r="J720" i="4" s="1"/>
  <c r="I359" i="4"/>
  <c r="J359" i="4" s="1"/>
  <c r="I725" i="4"/>
  <c r="J725" i="4" s="1"/>
  <c r="I123" i="4"/>
  <c r="J123" i="4" s="1"/>
  <c r="I173" i="4"/>
  <c r="J173" i="4" s="1"/>
  <c r="I730" i="4"/>
  <c r="J730" i="4" s="1"/>
  <c r="I465" i="4"/>
  <c r="J465" i="4" s="1"/>
  <c r="I467" i="4"/>
  <c r="J467" i="4" s="1"/>
  <c r="I736" i="4"/>
  <c r="J736" i="4" s="1"/>
  <c r="I740" i="4"/>
  <c r="J740" i="4" s="1"/>
  <c r="I183" i="4"/>
  <c r="J183" i="4" s="1"/>
  <c r="I749" i="4"/>
  <c r="J749" i="4" s="1"/>
  <c r="I375" i="4"/>
  <c r="J375" i="4" s="1"/>
  <c r="I756" i="4"/>
  <c r="J756" i="4" s="1"/>
  <c r="I761" i="4"/>
  <c r="J761" i="4" s="1"/>
  <c r="I765" i="4"/>
  <c r="J765" i="4" s="1"/>
  <c r="I577" i="4"/>
  <c r="J577" i="4" s="1"/>
  <c r="I773" i="4"/>
  <c r="J773" i="4" s="1"/>
  <c r="I178" i="4"/>
  <c r="J178" i="4" s="1"/>
  <c r="I283" i="4"/>
  <c r="J283" i="4" s="1"/>
  <c r="I783" i="4"/>
  <c r="J783" i="4" s="1"/>
  <c r="I788" i="4"/>
  <c r="J788" i="4" s="1"/>
  <c r="I790" i="4"/>
  <c r="J790" i="4" s="1"/>
  <c r="I793" i="4"/>
  <c r="J793" i="4" s="1"/>
  <c r="I218" i="4"/>
  <c r="J218" i="4" s="1"/>
  <c r="I798" i="4"/>
  <c r="J798" i="4" s="1"/>
  <c r="I369" i="4"/>
  <c r="J369" i="4" s="1"/>
  <c r="I808" i="4"/>
  <c r="J808" i="4" s="1"/>
  <c r="I811" i="4"/>
  <c r="J811" i="4" s="1"/>
  <c r="I816" i="4"/>
  <c r="J816" i="4" s="1"/>
  <c r="I328" i="4"/>
  <c r="J328" i="4" s="1"/>
  <c r="I194" i="4"/>
  <c r="J194" i="4" s="1"/>
  <c r="I394" i="4"/>
  <c r="J394" i="4" s="1"/>
  <c r="I151" i="4"/>
  <c r="J151" i="4" s="1"/>
  <c r="I181" i="4"/>
  <c r="J181" i="4" s="1"/>
  <c r="I48" i="4"/>
  <c r="J48" i="4" s="1"/>
  <c r="I823" i="4"/>
  <c r="J823" i="4" s="1"/>
  <c r="I92" i="4"/>
  <c r="J92" i="4" s="1"/>
  <c r="I245" i="4"/>
  <c r="J245" i="4" s="1"/>
  <c r="I569" i="4"/>
  <c r="J569" i="4" s="1"/>
  <c r="I827" i="4"/>
  <c r="J827" i="4" s="1"/>
  <c r="I286" i="4"/>
  <c r="J286" i="4" s="1"/>
  <c r="I833" i="4"/>
  <c r="J833" i="4" s="1"/>
  <c r="I836" i="4"/>
  <c r="J836" i="4" s="1"/>
  <c r="I840" i="4"/>
  <c r="J840" i="4" s="1"/>
  <c r="I843" i="4"/>
  <c r="J843" i="4" s="1"/>
  <c r="I304" i="4"/>
  <c r="J304" i="4" s="1"/>
  <c r="I849" i="4"/>
  <c r="J849" i="4" s="1"/>
  <c r="I309" i="4"/>
  <c r="J309" i="4" s="1"/>
  <c r="I854" i="4"/>
  <c r="J854" i="4" s="1"/>
  <c r="I182" i="4"/>
  <c r="J182" i="4" s="1"/>
  <c r="I859" i="4"/>
  <c r="J859" i="4" s="1"/>
  <c r="I62" i="4"/>
  <c r="J62" i="4" s="1"/>
  <c r="I176" i="4"/>
  <c r="J176" i="4" s="1"/>
  <c r="I130" i="4"/>
  <c r="J130" i="4" s="1"/>
  <c r="I862" i="4"/>
  <c r="J862" i="4" s="1"/>
  <c r="I224" i="4"/>
  <c r="J224" i="4" s="1"/>
  <c r="I258" i="4"/>
  <c r="J258" i="4" s="1"/>
  <c r="I99" i="4"/>
  <c r="J99" i="4" s="1"/>
  <c r="I864" i="4"/>
  <c r="J864" i="4" s="1"/>
  <c r="I211" i="4"/>
  <c r="J211" i="4" s="1"/>
  <c r="I338" i="4"/>
  <c r="J338" i="4" s="1"/>
  <c r="I425" i="4"/>
  <c r="J425" i="4" s="1"/>
  <c r="I873" i="4"/>
  <c r="J873" i="4" s="1"/>
  <c r="I365" i="4"/>
  <c r="J365" i="4" s="1"/>
  <c r="I878" i="4"/>
  <c r="J878" i="4" s="1"/>
  <c r="I882" i="4"/>
  <c r="J882" i="4" s="1"/>
  <c r="I883" i="4"/>
  <c r="J883" i="4" s="1"/>
  <c r="I887" i="4"/>
  <c r="J887" i="4" s="1"/>
  <c r="I298" i="4"/>
  <c r="J298" i="4" s="1"/>
  <c r="I297" i="4"/>
  <c r="J297" i="4" s="1"/>
  <c r="I289" i="4"/>
  <c r="J289" i="4" s="1"/>
  <c r="I896" i="4"/>
  <c r="J896" i="4" s="1"/>
  <c r="I900" i="4"/>
  <c r="J900" i="4" s="1"/>
  <c r="I274" i="4"/>
  <c r="J274" i="4" s="1"/>
  <c r="I905" i="4"/>
  <c r="J905" i="4" s="1"/>
  <c r="I909" i="4"/>
  <c r="J909" i="4" s="1"/>
  <c r="I476" i="4"/>
  <c r="J476" i="4" s="1"/>
  <c r="I384" i="4"/>
  <c r="J384" i="4" s="1"/>
  <c r="I914" i="4"/>
  <c r="J914" i="4" s="1"/>
  <c r="I220" i="4"/>
  <c r="J220" i="4" s="1"/>
  <c r="I212" i="4"/>
  <c r="J212" i="4" s="1"/>
  <c r="I505" i="4"/>
  <c r="J505" i="4" s="1"/>
  <c r="I508" i="4"/>
  <c r="J508" i="4" s="1"/>
  <c r="I128" i="4"/>
  <c r="J128" i="4" s="1"/>
  <c r="I169" i="4"/>
  <c r="J169" i="4" s="1"/>
  <c r="I1260" i="4"/>
  <c r="J1260" i="4" s="1"/>
  <c r="I168" i="4"/>
  <c r="J168" i="4" s="1"/>
  <c r="I926" i="4"/>
  <c r="J926" i="4" s="1"/>
  <c r="I928" i="4"/>
  <c r="J928" i="4" s="1"/>
  <c r="I932" i="4"/>
  <c r="J932" i="4" s="1"/>
  <c r="I559" i="4"/>
  <c r="J559" i="4" s="1"/>
  <c r="I233" i="4"/>
  <c r="J233" i="4" s="1"/>
  <c r="I940" i="4"/>
  <c r="J940" i="4" s="1"/>
  <c r="I399" i="4"/>
  <c r="J399" i="4" s="1"/>
  <c r="I944" i="4"/>
  <c r="J944" i="4" s="1"/>
  <c r="I579" i="4"/>
  <c r="J579" i="4" s="1"/>
  <c r="I949" i="4"/>
  <c r="J949" i="4" s="1"/>
  <c r="I951" i="4"/>
  <c r="J951" i="4" s="1"/>
  <c r="I953" i="4"/>
  <c r="J953" i="4" s="1"/>
  <c r="I957" i="4"/>
  <c r="J957" i="4" s="1"/>
  <c r="I960" i="4"/>
  <c r="J960" i="4" s="1"/>
  <c r="I962" i="4"/>
  <c r="J962" i="4" s="1"/>
  <c r="I965" i="4"/>
  <c r="J965" i="4" s="1"/>
  <c r="I968" i="4"/>
  <c r="J968" i="4" s="1"/>
  <c r="I972" i="4"/>
  <c r="J972" i="4" s="1"/>
  <c r="I976" i="4"/>
  <c r="J976" i="4" s="1"/>
  <c r="I979" i="4"/>
  <c r="J979" i="4" s="1"/>
  <c r="I524" i="4"/>
  <c r="J524" i="4" s="1"/>
  <c r="I984" i="4"/>
  <c r="J984" i="4" s="1"/>
  <c r="I135" i="4"/>
  <c r="J135" i="4" s="1"/>
  <c r="I61" i="4"/>
  <c r="J61" i="4" s="1"/>
  <c r="I64" i="4"/>
  <c r="J64" i="4" s="1"/>
  <c r="I42" i="4"/>
  <c r="J42" i="4" s="1"/>
  <c r="I985" i="4"/>
  <c r="J985" i="4" s="1"/>
  <c r="I549" i="4"/>
  <c r="J549" i="4" s="1"/>
  <c r="I108" i="4"/>
  <c r="J108" i="4" s="1"/>
  <c r="I19" i="4"/>
  <c r="J19" i="4" s="1"/>
  <c r="I987" i="4"/>
  <c r="J987" i="4" s="1"/>
  <c r="I990" i="4"/>
  <c r="J990" i="4" s="1"/>
  <c r="I992" i="4"/>
  <c r="J992" i="4" s="1"/>
  <c r="I413" i="4"/>
  <c r="J413" i="4" s="1"/>
  <c r="I997" i="4"/>
  <c r="J997" i="4" s="1"/>
  <c r="I1000" i="4"/>
  <c r="J1000" i="4" s="1"/>
  <c r="I364" i="4"/>
  <c r="J364" i="4" s="1"/>
  <c r="I1002" i="4"/>
  <c r="J1002" i="4" s="1"/>
  <c r="I332" i="4"/>
  <c r="J332" i="4" s="1"/>
  <c r="I267" i="4"/>
  <c r="J267" i="4" s="1"/>
  <c r="I1006" i="4"/>
  <c r="J1006" i="4" s="1"/>
  <c r="I454" i="4"/>
  <c r="J454" i="4" s="1"/>
  <c r="I1011" i="4"/>
  <c r="J1011" i="4" s="1"/>
  <c r="I1014" i="4"/>
  <c r="J1014" i="4" s="1"/>
  <c r="I1017" i="4"/>
  <c r="J1017" i="4" s="1"/>
  <c r="I153" i="4"/>
  <c r="J153" i="4" s="1"/>
  <c r="I174" i="4"/>
  <c r="J174" i="4" s="1"/>
  <c r="I1021" i="4"/>
  <c r="J1021" i="4" s="1"/>
  <c r="I269" i="4"/>
  <c r="J269" i="4" s="1"/>
  <c r="I1024" i="4"/>
  <c r="J1024" i="4" s="1"/>
  <c r="I70" i="4"/>
  <c r="J70" i="4" s="1"/>
  <c r="I1029" i="4"/>
  <c r="J1029" i="4" s="1"/>
  <c r="I337" i="4"/>
  <c r="J337" i="4" s="1"/>
  <c r="I163" i="4"/>
  <c r="J163" i="4" s="1"/>
  <c r="I117" i="4"/>
  <c r="J117" i="4" s="1"/>
  <c r="I370" i="4"/>
  <c r="J370" i="4" s="1"/>
  <c r="I259" i="4"/>
  <c r="J259" i="4" s="1"/>
  <c r="I34" i="4"/>
  <c r="J34" i="4" s="1"/>
  <c r="I210" i="4"/>
  <c r="J210" i="4" s="1"/>
  <c r="I17" i="4"/>
  <c r="J17" i="4" s="1"/>
  <c r="I1039" i="4"/>
  <c r="J1039" i="4" s="1"/>
  <c r="I1042" i="4"/>
  <c r="J1042" i="4" s="1"/>
  <c r="I554" i="4"/>
  <c r="J554" i="4" s="1"/>
  <c r="I335" i="4"/>
  <c r="J335" i="4" s="1"/>
  <c r="I378" i="4"/>
  <c r="J378" i="4" s="1"/>
  <c r="I292" i="4"/>
  <c r="J292" i="4" s="1"/>
  <c r="I1053" i="4"/>
  <c r="J1053" i="4" s="1"/>
  <c r="I1056" i="4"/>
  <c r="J1056" i="4" s="1"/>
  <c r="I55" i="4"/>
  <c r="J55" i="4" s="1"/>
  <c r="I54" i="4"/>
  <c r="J54" i="4" s="1"/>
  <c r="I497" i="4"/>
  <c r="J497" i="4" s="1"/>
  <c r="I1062" i="4"/>
  <c r="J1062" i="4" s="1"/>
  <c r="I33" i="4"/>
  <c r="J33" i="4" s="1"/>
  <c r="I356" i="4"/>
  <c r="J356" i="4" s="1"/>
  <c r="I538" i="4"/>
  <c r="J538" i="4" s="1"/>
  <c r="I324" i="4"/>
  <c r="J324" i="4" s="1"/>
  <c r="I49" i="4"/>
  <c r="J49" i="4" s="1"/>
  <c r="I1069" i="4"/>
  <c r="J1069" i="4" s="1"/>
  <c r="I1071" i="4"/>
  <c r="J1071" i="4" s="1"/>
  <c r="I539" i="4"/>
  <c r="J539" i="4" s="1"/>
  <c r="I106" i="4"/>
  <c r="J106" i="4" s="1"/>
  <c r="I1077" i="4"/>
  <c r="J1077" i="4" s="1"/>
  <c r="I1080" i="4"/>
  <c r="J1080" i="4" s="1"/>
  <c r="I1084" i="4"/>
  <c r="J1084" i="4" s="1"/>
  <c r="I227" i="4"/>
  <c r="J227" i="4" s="1"/>
  <c r="I1091" i="4"/>
  <c r="J1091" i="4" s="1"/>
  <c r="I215" i="4"/>
  <c r="J215" i="4" s="1"/>
  <c r="I1097" i="4"/>
  <c r="J1097" i="4" s="1"/>
  <c r="I455" i="4"/>
  <c r="J455" i="4" s="1"/>
  <c r="I1100" i="4"/>
  <c r="J1100" i="4" s="1"/>
  <c r="I1104" i="4"/>
  <c r="J1104" i="4" s="1"/>
  <c r="I1108" i="4"/>
  <c r="J1108" i="4" s="1"/>
  <c r="I1111" i="4"/>
  <c r="J1111" i="4" s="1"/>
  <c r="I561" i="4"/>
  <c r="J561" i="4" s="1"/>
  <c r="I514" i="4"/>
  <c r="J514" i="4" s="1"/>
  <c r="I529" i="4"/>
  <c r="J529" i="4" s="1"/>
  <c r="I175" i="4"/>
  <c r="J175" i="4" s="1"/>
  <c r="I1120" i="4"/>
  <c r="J1120" i="4" s="1"/>
  <c r="I1124" i="4"/>
  <c r="J1124" i="4" s="1"/>
  <c r="I76" i="4"/>
  <c r="J76" i="4" s="1"/>
  <c r="I86" i="4"/>
  <c r="J86" i="4" s="1"/>
  <c r="I167" i="4"/>
  <c r="J167" i="4" s="1"/>
  <c r="I342" i="4"/>
  <c r="J342" i="4" s="1"/>
  <c r="I266" i="4"/>
  <c r="J266" i="4" s="1"/>
  <c r="I1130" i="4"/>
  <c r="J1130" i="4" s="1"/>
  <c r="I1134" i="4"/>
  <c r="J1134" i="4" s="1"/>
  <c r="I24" i="4"/>
  <c r="J24" i="4" s="1"/>
  <c r="I1136" i="4"/>
  <c r="J1136" i="4" s="1"/>
  <c r="I65" i="4"/>
  <c r="J65" i="4" s="1"/>
  <c r="I1138" i="4"/>
  <c r="J1138" i="4" s="1"/>
  <c r="I1142" i="4"/>
  <c r="J1142" i="4" s="1"/>
  <c r="I1146" i="4"/>
  <c r="J1146" i="4" s="1"/>
  <c r="I1150" i="4"/>
  <c r="J1150" i="4" s="1"/>
  <c r="I294" i="4"/>
  <c r="J294" i="4" s="1"/>
  <c r="I486" i="4"/>
  <c r="J486" i="4" s="1"/>
  <c r="I415" i="4"/>
  <c r="J415" i="4" s="1"/>
  <c r="I329" i="4"/>
  <c r="J329" i="4" s="1"/>
  <c r="I1159" i="4"/>
  <c r="J1159" i="4" s="1"/>
  <c r="I1163" i="4"/>
  <c r="J1163" i="4" s="1"/>
  <c r="I1165" i="4"/>
  <c r="J1165" i="4" s="1"/>
  <c r="I1169" i="4"/>
  <c r="J1169" i="4" s="1"/>
  <c r="I1173" i="4"/>
  <c r="J1173" i="4" s="1"/>
  <c r="I1177" i="4"/>
  <c r="J1177" i="4" s="1"/>
  <c r="I1179" i="4"/>
  <c r="J1179" i="4" s="1"/>
  <c r="I1183" i="4"/>
  <c r="J1183" i="4" s="1"/>
  <c r="I1187" i="4"/>
  <c r="J1187" i="4" s="1"/>
  <c r="I1191" i="4"/>
  <c r="J1191" i="4" s="1"/>
  <c r="I1195" i="4"/>
  <c r="J1195" i="4" s="1"/>
  <c r="I1199" i="4"/>
  <c r="J1199" i="4" s="1"/>
  <c r="I1203" i="4"/>
  <c r="J1203" i="4" s="1"/>
  <c r="I1207" i="4"/>
  <c r="J1207" i="4" s="1"/>
  <c r="I1210" i="4"/>
  <c r="J1210" i="4" s="1"/>
  <c r="I421" i="4"/>
  <c r="J421" i="4" s="1"/>
  <c r="I206" i="4"/>
  <c r="J206" i="4" s="1"/>
  <c r="I438" i="4"/>
  <c r="J438" i="4" s="1"/>
  <c r="I1219" i="4"/>
  <c r="J1219" i="4" s="1"/>
  <c r="I1221" i="4"/>
  <c r="J1221" i="4" s="1"/>
  <c r="I1225" i="4"/>
  <c r="J1225" i="4" s="1"/>
  <c r="I1228" i="4"/>
  <c r="J1228" i="4" s="1"/>
  <c r="I1232" i="4"/>
  <c r="J1232" i="4" s="1"/>
  <c r="I1236" i="4"/>
  <c r="J1236" i="4" s="1"/>
  <c r="I1240" i="4"/>
  <c r="J1240" i="4" s="1"/>
  <c r="I428" i="4"/>
  <c r="J428" i="4" s="1"/>
  <c r="I1246" i="4"/>
  <c r="J1246" i="4" s="1"/>
  <c r="I1250" i="4"/>
  <c r="J1250" i="4" s="1"/>
  <c r="I789" i="4"/>
  <c r="J789" i="4" s="1"/>
  <c r="I801" i="4"/>
  <c r="J801" i="4" s="1"/>
  <c r="I316" i="4"/>
  <c r="J316" i="4" s="1"/>
  <c r="I112" i="4"/>
  <c r="J112" i="4" s="1"/>
  <c r="I824" i="4"/>
  <c r="J824" i="4" s="1"/>
  <c r="I830" i="4"/>
  <c r="J830" i="4" s="1"/>
  <c r="I366" i="4"/>
  <c r="J366" i="4" s="1"/>
  <c r="I842" i="4"/>
  <c r="J842" i="4" s="1"/>
  <c r="I848" i="4"/>
  <c r="J848" i="4" s="1"/>
  <c r="I281" i="4"/>
  <c r="J281" i="4" s="1"/>
  <c r="I857" i="4"/>
  <c r="J857" i="4" s="1"/>
  <c r="I186" i="4"/>
  <c r="J186" i="4" s="1"/>
  <c r="I201" i="4"/>
  <c r="J201" i="4" s="1"/>
  <c r="I43" i="4"/>
  <c r="J43" i="4" s="1"/>
  <c r="I110" i="4"/>
  <c r="J110" i="4" s="1"/>
  <c r="I165" i="4"/>
  <c r="J165" i="4" s="1"/>
  <c r="I147" i="4"/>
  <c r="J147" i="4" s="1"/>
  <c r="I865" i="4"/>
  <c r="J865" i="4" s="1"/>
  <c r="I868" i="4"/>
  <c r="J868" i="4" s="1"/>
  <c r="I249" i="4"/>
  <c r="J249" i="4" s="1"/>
  <c r="I875" i="4"/>
  <c r="J875" i="4" s="1"/>
  <c r="I385" i="4"/>
  <c r="J385" i="4" s="1"/>
  <c r="I318" i="4"/>
  <c r="J318" i="4" s="1"/>
  <c r="I885" i="4"/>
  <c r="J885" i="4" s="1"/>
  <c r="I889" i="4"/>
  <c r="J889" i="4" s="1"/>
  <c r="I893" i="4"/>
  <c r="J893" i="4" s="1"/>
  <c r="I895" i="4"/>
  <c r="J895" i="4" s="1"/>
  <c r="I899" i="4"/>
  <c r="J899" i="4" s="1"/>
  <c r="I903" i="4"/>
  <c r="J903" i="4" s="1"/>
  <c r="I907" i="4"/>
  <c r="J907" i="4" s="1"/>
  <c r="I910" i="4"/>
  <c r="J910" i="4" s="1"/>
  <c r="I420" i="4"/>
  <c r="J420" i="4" s="1"/>
  <c r="I916" i="4"/>
  <c r="J916" i="4" s="1"/>
  <c r="I919" i="4"/>
  <c r="J919" i="4" s="1"/>
  <c r="I406" i="4"/>
  <c r="J406" i="4" s="1"/>
  <c r="I921" i="4"/>
  <c r="J921" i="4" s="1"/>
  <c r="I922" i="4"/>
  <c r="J922" i="4" s="1"/>
  <c r="I336" i="4"/>
  <c r="J336" i="4" s="1"/>
  <c r="I16" i="4"/>
  <c r="J16" i="4" s="1"/>
  <c r="I35" i="4"/>
  <c r="J35" i="4" s="1"/>
  <c r="I933" i="4"/>
  <c r="J933" i="4" s="1"/>
  <c r="I937" i="4"/>
  <c r="J937" i="4" s="1"/>
  <c r="I355" i="4"/>
  <c r="J355" i="4" s="1"/>
  <c r="I171" i="4"/>
  <c r="J171" i="4" s="1"/>
  <c r="I946" i="4"/>
  <c r="J946" i="4" s="1"/>
  <c r="I424" i="4"/>
  <c r="J424" i="4" s="1"/>
  <c r="I230" i="4"/>
  <c r="J230" i="4" s="1"/>
  <c r="I955" i="4"/>
  <c r="J955" i="4" s="1"/>
  <c r="I28" i="4"/>
  <c r="J28" i="4" s="1"/>
  <c r="I963" i="4"/>
  <c r="J963" i="4" s="1"/>
  <c r="I967" i="4"/>
  <c r="J967" i="4" s="1"/>
  <c r="I971" i="4"/>
  <c r="J971" i="4" s="1"/>
  <c r="I977" i="4"/>
  <c r="J977" i="4" s="1"/>
  <c r="I981" i="4"/>
  <c r="J981" i="4" s="1"/>
  <c r="I983" i="4"/>
  <c r="J983" i="4" s="1"/>
  <c r="I119" i="4"/>
  <c r="J119" i="4" s="1"/>
  <c r="I115" i="4"/>
  <c r="J115" i="4" s="1"/>
  <c r="I234" i="4"/>
  <c r="J234" i="4" s="1"/>
  <c r="I315" i="4"/>
  <c r="J315" i="4" s="1"/>
  <c r="I180" i="4"/>
  <c r="J180" i="4" s="1"/>
  <c r="I560" i="4"/>
  <c r="J560" i="4" s="1"/>
  <c r="I988" i="4"/>
  <c r="J988" i="4" s="1"/>
  <c r="I388" i="4"/>
  <c r="J388" i="4" s="1"/>
  <c r="I993" i="4"/>
  <c r="J993" i="4" s="1"/>
  <c r="I998" i="4"/>
  <c r="J998" i="4" s="1"/>
  <c r="I209" i="4"/>
  <c r="J209" i="4" s="1"/>
  <c r="I244" i="4"/>
  <c r="J244" i="4" s="1"/>
  <c r="I1005" i="4"/>
  <c r="J1005" i="4" s="1"/>
  <c r="I278" i="4"/>
  <c r="J278" i="4" s="1"/>
  <c r="I1008" i="4"/>
  <c r="J1008" i="4" s="1"/>
  <c r="I144" i="4"/>
  <c r="J144" i="4" s="1"/>
  <c r="I136" i="4"/>
  <c r="J136" i="4" s="1"/>
  <c r="I1019" i="4"/>
  <c r="J1019" i="4" s="1"/>
  <c r="I91" i="4"/>
  <c r="J91" i="4" s="1"/>
  <c r="I1022" i="4"/>
  <c r="J1022" i="4" s="1"/>
  <c r="I358" i="4"/>
  <c r="J358" i="4" s="1"/>
  <c r="I1026" i="4"/>
  <c r="J1026" i="4" s="1"/>
  <c r="I1031" i="4"/>
  <c r="J1031" i="4" s="1"/>
  <c r="I418" i="4"/>
  <c r="J418" i="4" s="1"/>
  <c r="I1034" i="4"/>
  <c r="J1034" i="4" s="1"/>
  <c r="I1036" i="4"/>
  <c r="J1036" i="4" s="1"/>
  <c r="I303" i="4"/>
  <c r="J303" i="4" s="1"/>
  <c r="I12" i="4"/>
  <c r="J12" i="4" s="1"/>
  <c r="I189" i="4"/>
  <c r="J189" i="4" s="1"/>
  <c r="I1041" i="4"/>
  <c r="J1041" i="4" s="1"/>
  <c r="I591" i="4"/>
  <c r="J591" i="4" s="1"/>
  <c r="I1045" i="4"/>
  <c r="J1045" i="4" s="1"/>
  <c r="I1049" i="4"/>
  <c r="J1049" i="4" s="1"/>
  <c r="I1054" i="4"/>
  <c r="J1054" i="4" s="1"/>
  <c r="I1058" i="4"/>
  <c r="J1058" i="4" s="1"/>
  <c r="I29" i="4"/>
  <c r="J29" i="4" s="1"/>
  <c r="I312" i="4"/>
  <c r="J312" i="4" s="1"/>
  <c r="I380" i="4"/>
  <c r="J380" i="4" s="1"/>
  <c r="I308" i="4"/>
  <c r="J308" i="4" s="1"/>
  <c r="I229" i="4"/>
  <c r="J229" i="4" s="1"/>
  <c r="I1066" i="4"/>
  <c r="J1066" i="4" s="1"/>
  <c r="I129" i="4"/>
  <c r="J129" i="4" s="1"/>
  <c r="I73" i="4"/>
  <c r="J73" i="4" s="1"/>
  <c r="I1073" i="4"/>
  <c r="J1073" i="4" s="1"/>
  <c r="I1076" i="4"/>
  <c r="J1076" i="4" s="1"/>
  <c r="I1081" i="4"/>
  <c r="J1081" i="4" s="1"/>
  <c r="I1086" i="4"/>
  <c r="J1086" i="4" s="1"/>
  <c r="I1090" i="4"/>
  <c r="J1090" i="4" s="1"/>
  <c r="I1094" i="4"/>
  <c r="J1094" i="4" s="1"/>
  <c r="I160" i="4"/>
  <c r="J160" i="4" s="1"/>
  <c r="I1099" i="4"/>
  <c r="J1099" i="4" s="1"/>
  <c r="I1105" i="4"/>
  <c r="J1105" i="4" s="1"/>
  <c r="I1109" i="4"/>
  <c r="J1109" i="4" s="1"/>
  <c r="I416" i="4"/>
  <c r="J416" i="4" s="1"/>
  <c r="I1114" i="4"/>
  <c r="J1114" i="4" s="1"/>
  <c r="I1115" i="4"/>
  <c r="J1115" i="4" s="1"/>
  <c r="I1119" i="4"/>
  <c r="J1119" i="4" s="1"/>
  <c r="I1125" i="4"/>
  <c r="J1125" i="4" s="1"/>
  <c r="I93" i="4"/>
  <c r="J93" i="4" s="1"/>
  <c r="I1128" i="4"/>
  <c r="J1128" i="4" s="1"/>
  <c r="I262" i="4"/>
  <c r="J262" i="4" s="1"/>
  <c r="I1129" i="4"/>
  <c r="J1129" i="4" s="1"/>
  <c r="I1133" i="4"/>
  <c r="J1133" i="4" s="1"/>
  <c r="I410" i="4"/>
  <c r="J410" i="4" s="1"/>
  <c r="I74" i="4"/>
  <c r="J74" i="4" s="1"/>
  <c r="I459" i="4"/>
  <c r="J459" i="4" s="1"/>
  <c r="I1143" i="4"/>
  <c r="J1143" i="4" s="1"/>
  <c r="I1148" i="4"/>
  <c r="J1148" i="4" s="1"/>
  <c r="I1152" i="4"/>
  <c r="J1152" i="4" s="1"/>
  <c r="I456" i="4"/>
  <c r="J456" i="4" s="1"/>
  <c r="I1155" i="4"/>
  <c r="J1155" i="4" s="1"/>
  <c r="I1158" i="4"/>
  <c r="J1158" i="4" s="1"/>
  <c r="I1164" i="4"/>
  <c r="J1164" i="4" s="1"/>
  <c r="I1167" i="4"/>
  <c r="J1167" i="4" s="1"/>
  <c r="I1172" i="4"/>
  <c r="J1172" i="4" s="1"/>
  <c r="I1178" i="4"/>
  <c r="J1178" i="4" s="1"/>
  <c r="I1181" i="4"/>
  <c r="J1181" i="4" s="1"/>
  <c r="I1186" i="4"/>
  <c r="J1186" i="4" s="1"/>
  <c r="I1192" i="4"/>
  <c r="J1192" i="4" s="1"/>
  <c r="I1197" i="4"/>
  <c r="J1197" i="4" s="1"/>
  <c r="I1202" i="4"/>
  <c r="J1202" i="4" s="1"/>
  <c r="I6" i="4"/>
  <c r="J6" i="4" s="1"/>
  <c r="I1212" i="4"/>
  <c r="J1212" i="4" s="1"/>
  <c r="I1216" i="4"/>
  <c r="J1216" i="4" s="1"/>
  <c r="I1218" i="4"/>
  <c r="J1218" i="4" s="1"/>
  <c r="I277" i="4"/>
  <c r="J277" i="4" s="1"/>
  <c r="I1224" i="4"/>
  <c r="J1224" i="4" s="1"/>
  <c r="I1229" i="4"/>
  <c r="J1229" i="4" s="1"/>
  <c r="I1234" i="4"/>
  <c r="J1234" i="4" s="1"/>
  <c r="I1239" i="4"/>
  <c r="J1239" i="4" s="1"/>
  <c r="I1244" i="4"/>
  <c r="J1244" i="4" s="1"/>
  <c r="I1248" i="4"/>
  <c r="J1248" i="4" s="1"/>
  <c r="I1252" i="4"/>
  <c r="J1252" i="4" s="1"/>
  <c r="I411" i="4"/>
  <c r="J411" i="4" s="1"/>
  <c r="I584" i="4"/>
  <c r="J584" i="4" s="1"/>
  <c r="I585" i="4"/>
  <c r="J585" i="4" s="1"/>
  <c r="I63" i="4"/>
  <c r="J63" i="4" s="1"/>
  <c r="I805" i="4"/>
  <c r="J805" i="4" s="1"/>
  <c r="I820" i="4"/>
  <c r="J820" i="4" s="1"/>
  <c r="I46" i="4"/>
  <c r="J46" i="4" s="1"/>
  <c r="I284" i="4"/>
  <c r="J284" i="4" s="1"/>
  <c r="I523" i="4"/>
  <c r="J523" i="4" s="1"/>
  <c r="I838" i="4"/>
  <c r="J838" i="4" s="1"/>
  <c r="I845" i="4"/>
  <c r="J845" i="4" s="1"/>
  <c r="I851" i="4"/>
  <c r="J851" i="4" s="1"/>
  <c r="I855" i="4"/>
  <c r="J855" i="4" s="1"/>
  <c r="I185" i="4"/>
  <c r="J185" i="4" s="1"/>
  <c r="I373" i="4"/>
  <c r="J373" i="4" s="1"/>
  <c r="I124" i="4"/>
  <c r="J124" i="4" s="1"/>
  <c r="I187" i="4"/>
  <c r="J187" i="4" s="1"/>
  <c r="I863" i="4"/>
  <c r="J863" i="4" s="1"/>
  <c r="I126" i="4"/>
  <c r="J126" i="4" s="1"/>
  <c r="I79" i="4"/>
  <c r="J79" i="4" s="1"/>
  <c r="I866" i="4"/>
  <c r="J866" i="4" s="1"/>
  <c r="I869" i="4"/>
  <c r="J869" i="4" s="1"/>
  <c r="I871" i="4"/>
  <c r="J871" i="4" s="1"/>
  <c r="I876" i="4"/>
  <c r="J876" i="4" s="1"/>
  <c r="I879" i="4"/>
  <c r="J879" i="4" s="1"/>
  <c r="I414" i="4"/>
  <c r="J414" i="4" s="1"/>
  <c r="I886" i="4"/>
  <c r="J886" i="4" s="1"/>
  <c r="I890" i="4"/>
  <c r="J890" i="4" s="1"/>
  <c r="I894" i="4"/>
  <c r="J894" i="4" s="1"/>
  <c r="I398" i="4"/>
  <c r="J398" i="4" s="1"/>
  <c r="I276" i="4"/>
  <c r="J276" i="4" s="1"/>
  <c r="I587" i="4"/>
  <c r="J587" i="4" s="1"/>
  <c r="I908" i="4"/>
  <c r="J908" i="4" s="1"/>
  <c r="I307" i="4"/>
  <c r="J307" i="4" s="1"/>
  <c r="I912" i="4"/>
  <c r="J912" i="4" s="1"/>
  <c r="I917" i="4"/>
  <c r="J917" i="4" s="1"/>
  <c r="I920" i="4"/>
  <c r="J920" i="4" s="1"/>
  <c r="I462" i="4"/>
  <c r="J462" i="4" s="1"/>
  <c r="I268" i="4"/>
  <c r="J268" i="4" s="1"/>
  <c r="I5" i="4"/>
  <c r="J5" i="4" s="1"/>
  <c r="I924" i="4"/>
  <c r="J924" i="4" s="1"/>
  <c r="I925" i="4"/>
  <c r="J925" i="4" s="1"/>
  <c r="I929" i="4"/>
  <c r="J929" i="4" s="1"/>
  <c r="I934" i="4"/>
  <c r="J934" i="4" s="1"/>
  <c r="I938" i="4"/>
  <c r="J938" i="4" s="1"/>
  <c r="I941" i="4"/>
  <c r="J941" i="4" s="1"/>
  <c r="I943" i="4"/>
  <c r="J943" i="4" s="1"/>
  <c r="I947" i="4"/>
  <c r="J947" i="4" s="1"/>
  <c r="I263" i="4"/>
  <c r="J263" i="4" s="1"/>
  <c r="I546" i="4"/>
  <c r="J546" i="4" s="1"/>
  <c r="I956" i="4"/>
  <c r="J956" i="4" s="1"/>
  <c r="I961" i="4"/>
  <c r="J961" i="4" s="1"/>
  <c r="I964" i="4"/>
  <c r="J964" i="4" s="1"/>
  <c r="I516" i="4"/>
  <c r="J516" i="4" s="1"/>
  <c r="I973" i="4"/>
  <c r="J973" i="4" s="1"/>
  <c r="I978" i="4"/>
  <c r="J978" i="4" s="1"/>
  <c r="I982" i="4"/>
  <c r="J982" i="4" s="1"/>
  <c r="I82" i="4"/>
  <c r="J82" i="4" s="1"/>
  <c r="I125" i="4"/>
  <c r="J125" i="4" s="1"/>
  <c r="I107" i="4"/>
  <c r="J107" i="4" s="1"/>
  <c r="I7" i="4"/>
  <c r="J7" i="4" s="1"/>
  <c r="I440" i="4"/>
  <c r="J440" i="4" s="1"/>
  <c r="I469" i="4"/>
  <c r="J469" i="4" s="1"/>
  <c r="I986" i="4"/>
  <c r="J986" i="4" s="1"/>
  <c r="I989" i="4"/>
  <c r="J989" i="4" s="1"/>
  <c r="I991" i="4"/>
  <c r="J991" i="4" s="1"/>
  <c r="I994" i="4"/>
  <c r="J994" i="4" s="1"/>
  <c r="I999" i="4"/>
  <c r="J999" i="4" s="1"/>
  <c r="I139" i="4"/>
  <c r="J139" i="4" s="1"/>
  <c r="I1003" i="4"/>
  <c r="J1003" i="4" s="1"/>
  <c r="I433" i="4"/>
  <c r="J433" i="4" s="1"/>
  <c r="I9" i="4"/>
  <c r="J9" i="4" s="1"/>
  <c r="I350" i="4"/>
  <c r="J350" i="4" s="1"/>
  <c r="I1012" i="4"/>
  <c r="J1012" i="4" s="1"/>
  <c r="I1016" i="4"/>
  <c r="J1016" i="4" s="1"/>
  <c r="I1020" i="4"/>
  <c r="J1020" i="4" s="1"/>
  <c r="I458" i="4"/>
  <c r="J458" i="4" s="1"/>
  <c r="I352" i="4"/>
  <c r="J352" i="4" s="1"/>
  <c r="I1025" i="4"/>
  <c r="J1025" i="4" s="1"/>
  <c r="I1027" i="4"/>
  <c r="J1027" i="4" s="1"/>
  <c r="I1032" i="4"/>
  <c r="J1032" i="4" s="1"/>
  <c r="I132" i="4"/>
  <c r="J132" i="4" s="1"/>
  <c r="I1035" i="4"/>
  <c r="J1035" i="4" s="1"/>
  <c r="I231" i="4"/>
  <c r="J231" i="4" s="1"/>
  <c r="I372" i="4"/>
  <c r="J372" i="4" s="1"/>
  <c r="I95" i="4"/>
  <c r="J95" i="4" s="1"/>
  <c r="I501" i="4"/>
  <c r="J501" i="4" s="1"/>
  <c r="I1043" i="4"/>
  <c r="J1043" i="4" s="1"/>
  <c r="I199" i="4"/>
  <c r="J199" i="4" s="1"/>
  <c r="I1046" i="4"/>
  <c r="J1046" i="4" s="1"/>
  <c r="I1050" i="4"/>
  <c r="J1050" i="4" s="1"/>
  <c r="I1055" i="4"/>
  <c r="J1055" i="4" s="1"/>
  <c r="I1059" i="4"/>
  <c r="J1059" i="4" s="1"/>
  <c r="I592" i="4"/>
  <c r="J592" i="4" s="1"/>
  <c r="I26" i="4"/>
  <c r="J26" i="4" s="1"/>
  <c r="I1063" i="4"/>
  <c r="J1063" i="4" s="1"/>
  <c r="I8" i="4"/>
  <c r="J8" i="4" s="1"/>
  <c r="I60" i="4"/>
  <c r="J60" i="4" s="1"/>
  <c r="I1067" i="4"/>
  <c r="J1067" i="4" s="1"/>
  <c r="I248" i="4"/>
  <c r="J248" i="4" s="1"/>
  <c r="I1072" i="4"/>
  <c r="J1072" i="4" s="1"/>
  <c r="I127" i="4"/>
  <c r="J127" i="4" s="1"/>
  <c r="I1078" i="4"/>
  <c r="J1078" i="4" s="1"/>
  <c r="I1082" i="4"/>
  <c r="J1082" i="4" s="1"/>
  <c r="I1087" i="4"/>
  <c r="J1087" i="4" s="1"/>
  <c r="I257" i="4"/>
  <c r="J257" i="4" s="1"/>
  <c r="I1095" i="4"/>
  <c r="J1095" i="4" s="1"/>
  <c r="I97" i="4"/>
  <c r="J97" i="4" s="1"/>
  <c r="I1101" i="4"/>
  <c r="J1101" i="4" s="1"/>
  <c r="I1106" i="4"/>
  <c r="J1106" i="4" s="1"/>
  <c r="I1110" i="4"/>
  <c r="J1110" i="4" s="1"/>
  <c r="I1113" i="4"/>
  <c r="J1113" i="4" s="1"/>
  <c r="I471" i="4"/>
  <c r="J471" i="4" s="1"/>
  <c r="I1116" i="4"/>
  <c r="J1116" i="4" s="1"/>
  <c r="I1121" i="4"/>
  <c r="J1121" i="4" s="1"/>
  <c r="I1126" i="4"/>
  <c r="J1126" i="4" s="1"/>
  <c r="I103" i="4"/>
  <c r="J103" i="4" s="1"/>
  <c r="I89" i="4"/>
  <c r="J89" i="4" s="1"/>
  <c r="I39" i="4"/>
  <c r="J39" i="4" s="1"/>
  <c r="I145" i="4"/>
  <c r="J145" i="4" s="1"/>
  <c r="I502" i="4"/>
  <c r="J502" i="4" s="1"/>
  <c r="I503" i="4"/>
  <c r="J503" i="4" s="1"/>
  <c r="I252" i="4"/>
  <c r="J252" i="4" s="1"/>
  <c r="I1139" i="4"/>
  <c r="J1139" i="4" s="1"/>
  <c r="I1144" i="4"/>
  <c r="J1144" i="4" s="1"/>
  <c r="I1149" i="4"/>
  <c r="J1149" i="4" s="1"/>
  <c r="I483" i="4"/>
  <c r="J483" i="4" s="1"/>
  <c r="I436" i="4"/>
  <c r="J436" i="4" s="1"/>
  <c r="I1156" i="4"/>
  <c r="J1156" i="4" s="1"/>
  <c r="I1160" i="4"/>
  <c r="J1160" i="4" s="1"/>
  <c r="I551" i="4"/>
  <c r="J551" i="4" s="1"/>
  <c r="I1168" i="4"/>
  <c r="J1168" i="4" s="1"/>
  <c r="I1174" i="4"/>
  <c r="J1174" i="4" s="1"/>
  <c r="I582" i="4"/>
  <c r="J582" i="4" s="1"/>
  <c r="I1182" i="4"/>
  <c r="J1182" i="4" s="1"/>
  <c r="I1188" i="4"/>
  <c r="J1188" i="4" s="1"/>
  <c r="I1193" i="4"/>
  <c r="J1193" i="4" s="1"/>
  <c r="I1198" i="4"/>
  <c r="J1198" i="4" s="1"/>
  <c r="I1204" i="4"/>
  <c r="J1204" i="4" s="1"/>
  <c r="I1208" i="4"/>
  <c r="J1208" i="4" s="1"/>
  <c r="I1213" i="4"/>
  <c r="J1213" i="4" s="1"/>
  <c r="I1217" i="4"/>
  <c r="J1217" i="4" s="1"/>
  <c r="I598" i="4"/>
  <c r="J598" i="4" s="1"/>
  <c r="I1220" i="4"/>
  <c r="J1220" i="4" s="1"/>
  <c r="I1226" i="4"/>
  <c r="J1226" i="4" s="1"/>
  <c r="I1230" i="4"/>
  <c r="J1230" i="4" s="1"/>
  <c r="I1235" i="4"/>
  <c r="J1235" i="4" s="1"/>
  <c r="I1241" i="4"/>
  <c r="J1241" i="4" s="1"/>
  <c r="I498" i="4"/>
  <c r="J498" i="4" s="1"/>
  <c r="I1249" i="4"/>
  <c r="J1249" i="4" s="1"/>
  <c r="I512" i="4"/>
  <c r="J512" i="4" s="1"/>
  <c r="I1254" i="4"/>
  <c r="J1254" i="4" s="1"/>
  <c r="I572" i="4"/>
  <c r="J572" i="4" s="1"/>
  <c r="I1258" i="4"/>
  <c r="J1258" i="4" s="1"/>
  <c r="I795" i="4"/>
  <c r="J795" i="4" s="1"/>
  <c r="I344" i="4"/>
  <c r="J344" i="4" s="1"/>
  <c r="I172" i="4"/>
  <c r="J172" i="4" s="1"/>
  <c r="I273" i="4"/>
  <c r="J273" i="4" s="1"/>
  <c r="I419" i="4"/>
  <c r="J419" i="4" s="1"/>
  <c r="I832" i="4"/>
  <c r="J832" i="4" s="1"/>
  <c r="I839" i="4"/>
  <c r="J839" i="4" s="1"/>
  <c r="I570" i="4"/>
  <c r="J570" i="4" s="1"/>
  <c r="I527" i="4"/>
  <c r="J527" i="4" s="1"/>
  <c r="I856" i="4"/>
  <c r="J856" i="4" s="1"/>
  <c r="I858" i="4"/>
  <c r="J858" i="4" s="1"/>
  <c r="I10" i="4"/>
  <c r="J10" i="4" s="1"/>
  <c r="I860" i="4"/>
  <c r="J860" i="4" s="1"/>
  <c r="I861" i="4"/>
  <c r="J861" i="4" s="1"/>
  <c r="I98" i="4"/>
  <c r="J98" i="4" s="1"/>
  <c r="I293" i="4"/>
  <c r="J293" i="4" s="1"/>
  <c r="I140" i="4"/>
  <c r="J140" i="4" s="1"/>
  <c r="I319" i="4"/>
  <c r="J319" i="4" s="1"/>
  <c r="I341" i="4"/>
  <c r="J341" i="4" s="1"/>
  <c r="I872" i="4"/>
  <c r="J872" i="4" s="1"/>
  <c r="I347" i="4"/>
  <c r="J347" i="4" s="1"/>
  <c r="I880" i="4"/>
  <c r="J880" i="4" s="1"/>
  <c r="I444" i="4"/>
  <c r="J444" i="4" s="1"/>
  <c r="I386" i="4"/>
  <c r="J386" i="4" s="1"/>
  <c r="I891" i="4"/>
  <c r="J891" i="4" s="1"/>
  <c r="I222" i="4"/>
  <c r="J222" i="4" s="1"/>
  <c r="I897" i="4"/>
  <c r="J897" i="4" s="1"/>
  <c r="I901" i="4"/>
  <c r="J901" i="4" s="1"/>
  <c r="I904" i="4"/>
  <c r="J904" i="4" s="1"/>
  <c r="I402" i="4"/>
  <c r="J402" i="4" s="1"/>
  <c r="I256" i="4"/>
  <c r="J256" i="4" s="1"/>
  <c r="I913" i="4"/>
  <c r="J913" i="4" s="1"/>
  <c r="I203" i="4"/>
  <c r="J203" i="4" s="1"/>
  <c r="I213" i="4"/>
  <c r="J213" i="4" s="1"/>
  <c r="I533" i="4"/>
  <c r="J533" i="4" s="1"/>
  <c r="I102" i="4"/>
  <c r="J102" i="4" s="1"/>
  <c r="I311" i="4"/>
  <c r="J311" i="4" s="1"/>
  <c r="I51" i="4"/>
  <c r="J51" i="4" s="1"/>
  <c r="I927" i="4"/>
  <c r="J927" i="4" s="1"/>
  <c r="I930" i="4"/>
  <c r="J930" i="4" s="1"/>
  <c r="I935" i="4"/>
  <c r="J935" i="4" s="1"/>
  <c r="I939" i="4"/>
  <c r="J939" i="4" s="1"/>
  <c r="I942" i="4"/>
  <c r="J942" i="4" s="1"/>
  <c r="I544" i="4"/>
  <c r="J544" i="4" s="1"/>
  <c r="I948" i="4"/>
  <c r="J948" i="4" s="1"/>
  <c r="I417" i="4"/>
  <c r="J417" i="4" s="1"/>
  <c r="I952" i="4"/>
  <c r="J952" i="4" s="1"/>
  <c r="I958" i="4"/>
  <c r="J958" i="4" s="1"/>
  <c r="I500" i="4"/>
  <c r="J500" i="4" s="1"/>
  <c r="I349" i="4"/>
  <c r="J349" i="4" s="1"/>
  <c r="I969" i="4"/>
  <c r="J969" i="4" s="1"/>
  <c r="I974" i="4"/>
  <c r="J974" i="4" s="1"/>
  <c r="I383" i="4"/>
  <c r="J383" i="4" s="1"/>
  <c r="I509" i="4"/>
  <c r="J509" i="4" s="1"/>
  <c r="I14" i="4"/>
  <c r="J14" i="4" s="1"/>
  <c r="I109" i="4"/>
  <c r="J109" i="4" s="1"/>
  <c r="I195" i="4"/>
  <c r="J195" i="4" s="1"/>
  <c r="I468" i="4"/>
  <c r="J468" i="4" s="1"/>
  <c r="I597" i="4"/>
  <c r="J597" i="4" s="1"/>
  <c r="I510" i="4"/>
  <c r="J510" i="4" s="1"/>
  <c r="I67" i="4"/>
  <c r="J67" i="4" s="1"/>
  <c r="I446" i="4"/>
  <c r="J446" i="4" s="1"/>
  <c r="I331" i="4"/>
  <c r="J331" i="4" s="1"/>
  <c r="I995" i="4"/>
  <c r="J995" i="4" s="1"/>
  <c r="I412" i="4"/>
  <c r="J412" i="4" s="1"/>
  <c r="I573" i="4"/>
  <c r="J573" i="4" s="1"/>
  <c r="I1004" i="4"/>
  <c r="J1004" i="4" s="1"/>
  <c r="I197" i="4"/>
  <c r="J197" i="4" s="1"/>
  <c r="I1007" i="4"/>
  <c r="J1007" i="4" s="1"/>
  <c r="I1009" i="4"/>
  <c r="J1009" i="4" s="1"/>
  <c r="I1013" i="4"/>
  <c r="J1013" i="4" s="1"/>
  <c r="I517" i="4"/>
  <c r="J517" i="4" s="1"/>
  <c r="I491" i="4"/>
  <c r="J491" i="4" s="1"/>
  <c r="I323" i="4"/>
  <c r="J323" i="4" s="1"/>
  <c r="I279" i="4"/>
  <c r="J279" i="4" s="1"/>
  <c r="I236" i="4"/>
  <c r="J236" i="4" s="1"/>
  <c r="I1028" i="4"/>
  <c r="J1028" i="4" s="1"/>
  <c r="I1033" i="4"/>
  <c r="J1033" i="4" s="1"/>
  <c r="I271" i="4"/>
  <c r="J271" i="4" s="1"/>
  <c r="I431" i="4"/>
  <c r="J431" i="4" s="1"/>
  <c r="I66" i="4"/>
  <c r="J66" i="4" s="1"/>
  <c r="I320" i="4"/>
  <c r="J320" i="4" s="1"/>
  <c r="I78" i="4"/>
  <c r="J78" i="4" s="1"/>
  <c r="I1040" i="4"/>
  <c r="J1040" i="4" s="1"/>
  <c r="I1044" i="4"/>
  <c r="J1044" i="4" s="1"/>
  <c r="I184" i="4"/>
  <c r="J184" i="4" s="1"/>
  <c r="I1047" i="4"/>
  <c r="J1047" i="4" s="1"/>
  <c r="I1051" i="4"/>
  <c r="J1051" i="4" s="1"/>
  <c r="I260" i="4"/>
  <c r="J260" i="4" s="1"/>
  <c r="I1060" i="4"/>
  <c r="J1060" i="4" s="1"/>
  <c r="I1061" i="4"/>
  <c r="J1061" i="4" s="1"/>
  <c r="I285" i="4"/>
  <c r="J285" i="4" s="1"/>
  <c r="I300" i="4"/>
  <c r="J300" i="4" s="1"/>
  <c r="I1064" i="4"/>
  <c r="J1064" i="4" s="1"/>
  <c r="I38" i="4"/>
  <c r="J38" i="4" s="1"/>
  <c r="I1068" i="4"/>
  <c r="J1068" i="4" s="1"/>
  <c r="I30" i="4"/>
  <c r="J30" i="4" s="1"/>
  <c r="I193" i="4"/>
  <c r="J193" i="4" s="1"/>
  <c r="I1074" i="4"/>
  <c r="J1074" i="4" s="1"/>
  <c r="I1079" i="4"/>
  <c r="J1079" i="4" s="1"/>
  <c r="I1083" i="4"/>
  <c r="J1083" i="4" s="1"/>
  <c r="I1088" i="4"/>
  <c r="J1088" i="4" s="1"/>
  <c r="I1092" i="4"/>
  <c r="J1092" i="4" s="1"/>
  <c r="I1096" i="4"/>
  <c r="J1096" i="4" s="1"/>
  <c r="I1098" i="4"/>
  <c r="J1098" i="4" s="1"/>
  <c r="I1102" i="4"/>
  <c r="J1102" i="4" s="1"/>
  <c r="I1107" i="4"/>
  <c r="J1107" i="4" s="1"/>
  <c r="I387" i="4"/>
  <c r="J387" i="4" s="1"/>
  <c r="I481" i="4"/>
  <c r="J481" i="4" s="1"/>
  <c r="I593" i="4"/>
  <c r="J593" i="4" s="1"/>
  <c r="I1117" i="4"/>
  <c r="J1117" i="4" s="1"/>
  <c r="I1122" i="4"/>
  <c r="J1122" i="4" s="1"/>
  <c r="I540" i="4"/>
  <c r="J540" i="4" s="1"/>
  <c r="I57" i="4"/>
  <c r="J57" i="4" s="1"/>
  <c r="I58" i="4"/>
  <c r="J58" i="4" s="1"/>
  <c r="I426" i="4"/>
  <c r="J426" i="4" s="1"/>
  <c r="I1131" i="4"/>
  <c r="J1131" i="4" s="1"/>
  <c r="I1135" i="4"/>
  <c r="J1135" i="4" s="1"/>
  <c r="I251" i="4"/>
  <c r="J251" i="4" s="1"/>
  <c r="I23" i="4"/>
  <c r="J23" i="4" s="1"/>
  <c r="I1140" i="4"/>
  <c r="J1140" i="4" s="1"/>
  <c r="I1145" i="4"/>
  <c r="J1145" i="4" s="1"/>
  <c r="I581" i="4"/>
  <c r="J581" i="4" s="1"/>
  <c r="I1153" i="4"/>
  <c r="J1153" i="4" s="1"/>
  <c r="I460" i="4"/>
  <c r="J460" i="4" s="1"/>
  <c r="I1157" i="4"/>
  <c r="J1157" i="4" s="1"/>
  <c r="I1161" i="4"/>
  <c r="J1161" i="4" s="1"/>
  <c r="I451" i="4"/>
  <c r="J451" i="4" s="1"/>
  <c r="I1170" i="4"/>
  <c r="J1170" i="4" s="1"/>
  <c r="I1175" i="4"/>
  <c r="J1175" i="4" s="1"/>
  <c r="I562" i="4"/>
  <c r="J562" i="4" s="1"/>
  <c r="I1184" i="4"/>
  <c r="J1184" i="4" s="1"/>
  <c r="I1189" i="4"/>
  <c r="J1189" i="4" s="1"/>
  <c r="I1194" i="4"/>
  <c r="J1194" i="4" s="1"/>
  <c r="I1200" i="4"/>
  <c r="J1200" i="4" s="1"/>
  <c r="I1205" i="4"/>
  <c r="J1205" i="4" s="1"/>
  <c r="I1209" i="4"/>
  <c r="J1209" i="4" s="1"/>
  <c r="I1214" i="4"/>
  <c r="J1214" i="4" s="1"/>
  <c r="I441" i="4"/>
  <c r="J441" i="4" s="1"/>
  <c r="I583" i="4"/>
  <c r="J583" i="4" s="1"/>
  <c r="I1222" i="4"/>
  <c r="J1222" i="4" s="1"/>
  <c r="I1227" i="4"/>
  <c r="J1227" i="4" s="1"/>
  <c r="I1231" i="4"/>
  <c r="J1231" i="4" s="1"/>
  <c r="I1237" i="4"/>
  <c r="J1237" i="4" s="1"/>
  <c r="I1242" i="4"/>
  <c r="J1242" i="4" s="1"/>
  <c r="I1245" i="4"/>
  <c r="J1245" i="4" s="1"/>
  <c r="I453" i="4"/>
  <c r="J453" i="4" s="1"/>
  <c r="I1253" i="4"/>
  <c r="J1253" i="4" s="1"/>
  <c r="I571" i="4"/>
  <c r="J571" i="4" s="1"/>
  <c r="I1256" i="4"/>
  <c r="J1256" i="4" s="1"/>
  <c r="I797" i="4"/>
  <c r="J797" i="4" s="1"/>
  <c r="I814" i="4"/>
  <c r="J814" i="4" s="1"/>
  <c r="I401" i="4"/>
  <c r="J401" i="4" s="1"/>
  <c r="I484" i="4"/>
  <c r="J484" i="4" s="1"/>
  <c r="I829" i="4"/>
  <c r="J829" i="4" s="1"/>
  <c r="I835" i="4"/>
  <c r="J835" i="4" s="1"/>
  <c r="I841" i="4"/>
  <c r="J841" i="4" s="1"/>
  <c r="I847" i="4"/>
  <c r="J847" i="4" s="1"/>
  <c r="I853" i="4"/>
  <c r="J853" i="4" s="1"/>
  <c r="I44" i="4"/>
  <c r="J44" i="4" s="1"/>
  <c r="I261" i="4"/>
  <c r="J261" i="4" s="1"/>
  <c r="I32" i="4"/>
  <c r="J32" i="4" s="1"/>
  <c r="I290" i="4"/>
  <c r="J290" i="4" s="1"/>
  <c r="I348" i="4"/>
  <c r="J348" i="4" s="1"/>
  <c r="I379" i="4"/>
  <c r="J379" i="4" s="1"/>
  <c r="I208" i="4"/>
  <c r="J208" i="4" s="1"/>
  <c r="I327" i="4"/>
  <c r="J327" i="4" s="1"/>
  <c r="I867" i="4"/>
  <c r="J867" i="4" s="1"/>
  <c r="I870" i="4"/>
  <c r="J870" i="4" s="1"/>
  <c r="I874" i="4"/>
  <c r="J874" i="4" s="1"/>
  <c r="I877" i="4"/>
  <c r="J877" i="4" s="1"/>
  <c r="I881" i="4"/>
  <c r="J881" i="4" s="1"/>
  <c r="I884" i="4"/>
  <c r="J884" i="4" s="1"/>
  <c r="I888" i="4"/>
  <c r="J888" i="4" s="1"/>
  <c r="I892" i="4"/>
  <c r="J892" i="4" s="1"/>
  <c r="I389" i="4"/>
  <c r="J389" i="4" s="1"/>
  <c r="I898" i="4"/>
  <c r="J898" i="4" s="1"/>
  <c r="I902" i="4"/>
  <c r="J902" i="4" s="1"/>
  <c r="I906" i="4"/>
  <c r="J906" i="4" s="1"/>
  <c r="I392" i="4"/>
  <c r="J392" i="4" s="1"/>
  <c r="I911" i="4"/>
  <c r="J911" i="4" s="1"/>
  <c r="I915" i="4"/>
  <c r="J915" i="4" s="1"/>
  <c r="I918" i="4"/>
  <c r="J918" i="4" s="1"/>
  <c r="I382" i="4"/>
  <c r="J382" i="4" s="1"/>
  <c r="I361" i="4"/>
  <c r="J361" i="4" s="1"/>
  <c r="I45" i="4"/>
  <c r="J45" i="4" s="1"/>
  <c r="I923" i="4"/>
  <c r="J923" i="4" s="1"/>
  <c r="I198" i="4"/>
  <c r="J198" i="4" s="1"/>
  <c r="I313" i="4"/>
  <c r="J313" i="4" s="1"/>
  <c r="I931" i="4"/>
  <c r="J931" i="4" s="1"/>
  <c r="I936" i="4"/>
  <c r="J936" i="4" s="1"/>
  <c r="I13" i="4"/>
  <c r="J13" i="4" s="1"/>
  <c r="I496" i="4"/>
  <c r="J496" i="4" s="1"/>
  <c r="I945" i="4"/>
  <c r="J945" i="4" s="1"/>
  <c r="I442" i="4"/>
  <c r="J442" i="4" s="1"/>
  <c r="I950" i="4"/>
  <c r="J950" i="4" s="1"/>
  <c r="I954" i="4"/>
  <c r="J954" i="4" s="1"/>
  <c r="I959" i="4"/>
  <c r="J959" i="4" s="1"/>
  <c r="I495" i="4"/>
  <c r="J495" i="4" s="1"/>
  <c r="I966" i="4"/>
  <c r="J966" i="4" s="1"/>
  <c r="I970" i="4"/>
  <c r="J970" i="4" s="1"/>
  <c r="I975" i="4"/>
  <c r="J975" i="4" s="1"/>
  <c r="I980" i="4"/>
  <c r="J980" i="4" s="1"/>
  <c r="I238" i="4"/>
  <c r="J238" i="4" s="1"/>
  <c r="I27" i="4"/>
  <c r="J27" i="4" s="1"/>
  <c r="I346" i="4"/>
  <c r="J346" i="4" s="1"/>
  <c r="I237" i="4"/>
  <c r="J237" i="4" s="1"/>
  <c r="I235" i="4"/>
  <c r="J235" i="4" s="1"/>
  <c r="I59" i="4"/>
  <c r="J59" i="4" s="1"/>
  <c r="I528" i="4"/>
  <c r="J528" i="4" s="1"/>
  <c r="I122" i="4"/>
  <c r="J122" i="4" s="1"/>
  <c r="I506" i="4"/>
  <c r="J506" i="4" s="1"/>
  <c r="I253" i="4"/>
  <c r="J253" i="4" s="1"/>
  <c r="I996" i="4"/>
  <c r="J996" i="4" s="1"/>
  <c r="I1001" i="4"/>
  <c r="J1001" i="4" s="1"/>
  <c r="I191" i="4"/>
  <c r="J191" i="4" s="1"/>
  <c r="I553" i="4"/>
  <c r="J553" i="4" s="1"/>
  <c r="I272" i="4"/>
  <c r="J272" i="4" s="1"/>
  <c r="I196" i="4"/>
  <c r="J196" i="4" s="1"/>
  <c r="I1010" i="4"/>
  <c r="J1010" i="4" s="1"/>
  <c r="I1015" i="4"/>
  <c r="J1015" i="4" s="1"/>
  <c r="I1018" i="4"/>
  <c r="J1018" i="4" s="1"/>
  <c r="I489" i="4"/>
  <c r="J489" i="4" s="1"/>
  <c r="I154" i="4"/>
  <c r="J154" i="4" s="1"/>
  <c r="I1023" i="4"/>
  <c r="J1023" i="4" s="1"/>
  <c r="I287" i="4"/>
  <c r="J287" i="4" s="1"/>
  <c r="I1030" i="4"/>
  <c r="J1030" i="4" s="1"/>
  <c r="I161" i="4"/>
  <c r="J161" i="4" s="1"/>
  <c r="I134" i="4"/>
  <c r="J134" i="4" s="1"/>
  <c r="I275" i="4"/>
  <c r="J275" i="4" s="1"/>
  <c r="I207" i="4"/>
  <c r="J207" i="4" s="1"/>
  <c r="I1037" i="4"/>
  <c r="J1037" i="4" s="1"/>
  <c r="I1038" i="4"/>
  <c r="J1038" i="4" s="1"/>
  <c r="I200" i="4"/>
  <c r="J200" i="4" s="1"/>
  <c r="I179" i="4"/>
  <c r="J179" i="4" s="1"/>
  <c r="I357" i="4"/>
  <c r="J357" i="4" s="1"/>
  <c r="I1048" i="4"/>
  <c r="J1048" i="4" s="1"/>
  <c r="I1052" i="4"/>
  <c r="J1052" i="4" s="1"/>
  <c r="I1057" i="4"/>
  <c r="J1057" i="4" s="1"/>
  <c r="I511" i="4"/>
  <c r="J511" i="4" s="1"/>
  <c r="I343" i="4"/>
  <c r="J343" i="4" s="1"/>
  <c r="I550" i="4"/>
  <c r="J550" i="4" s="1"/>
  <c r="I221" i="4"/>
  <c r="J221" i="4" s="1"/>
  <c r="I254" i="4"/>
  <c r="J254" i="4" s="1"/>
  <c r="I1065" i="4"/>
  <c r="J1065" i="4" s="1"/>
  <c r="I47" i="4"/>
  <c r="J47" i="4" s="1"/>
  <c r="I1070" i="4"/>
  <c r="J1070" i="4" s="1"/>
  <c r="I113" i="4"/>
  <c r="J113" i="4" s="1"/>
  <c r="I1075" i="4"/>
  <c r="J1075" i="4" s="1"/>
  <c r="I555" i="4"/>
  <c r="J555" i="4" s="1"/>
  <c r="I1085" i="4"/>
  <c r="J1085" i="4" s="1"/>
  <c r="I1089" i="4"/>
  <c r="J1089" i="4" s="1"/>
  <c r="I1093" i="4"/>
  <c r="J1093" i="4" s="1"/>
  <c r="I141" i="4"/>
  <c r="J141" i="4" s="1"/>
  <c r="I299" i="4"/>
  <c r="J299" i="4" s="1"/>
  <c r="I1103" i="4"/>
  <c r="J1103" i="4" s="1"/>
  <c r="I255" i="4"/>
  <c r="J255" i="4" s="1"/>
  <c r="I1112" i="4"/>
  <c r="J1112" i="4" s="1"/>
  <c r="I580" i="4"/>
  <c r="J580" i="4" s="1"/>
  <c r="I482" i="4"/>
  <c r="J482" i="4" s="1"/>
  <c r="I1118" i="4"/>
  <c r="J1118" i="4" s="1"/>
  <c r="I1123" i="4"/>
  <c r="J1123" i="4" s="1"/>
  <c r="I1127" i="4"/>
  <c r="J1127" i="4" s="1"/>
  <c r="I226" i="4"/>
  <c r="J226" i="4" s="1"/>
  <c r="I296" i="4"/>
  <c r="J296" i="4" s="1"/>
  <c r="I162" i="4"/>
  <c r="J162" i="4" s="1"/>
  <c r="I1132" i="4"/>
  <c r="J1132" i="4" s="1"/>
  <c r="I374" i="4"/>
  <c r="J374" i="4" s="1"/>
  <c r="I53" i="4"/>
  <c r="J53" i="4" s="1"/>
  <c r="I1137" i="4"/>
  <c r="J1137" i="4" s="1"/>
  <c r="I1141" i="4"/>
  <c r="J1141" i="4" s="1"/>
  <c r="I1147" i="4"/>
  <c r="J1147" i="4" s="1"/>
  <c r="I1151" i="4"/>
  <c r="J1151" i="4" s="1"/>
  <c r="I305" i="4"/>
  <c r="J305" i="4" s="1"/>
  <c r="I1154" i="4"/>
  <c r="J1154" i="4" s="1"/>
  <c r="I594" i="4"/>
  <c r="J594" i="4" s="1"/>
  <c r="I1162" i="4"/>
  <c r="J1162" i="4" s="1"/>
  <c r="I1166" i="4"/>
  <c r="J1166" i="4" s="1"/>
  <c r="I1171" i="4"/>
  <c r="J1171" i="4" s="1"/>
  <c r="I1176" i="4"/>
  <c r="J1176" i="4" s="1"/>
  <c r="I1180" i="4"/>
  <c r="J1180" i="4" s="1"/>
  <c r="I1185" i="4"/>
  <c r="J1185" i="4" s="1"/>
  <c r="I1190" i="4"/>
  <c r="J1190" i="4" s="1"/>
  <c r="I1196" i="4"/>
  <c r="J1196" i="4" s="1"/>
  <c r="I1201" i="4"/>
  <c r="J1201" i="4" s="1"/>
  <c r="I1206" i="4"/>
  <c r="J1206" i="4" s="1"/>
  <c r="I1211" i="4"/>
  <c r="J1211" i="4" s="1"/>
  <c r="I1215" i="4"/>
  <c r="J1215" i="4" s="1"/>
  <c r="I310" i="4"/>
  <c r="J310" i="4" s="1"/>
  <c r="I390" i="4"/>
  <c r="J390" i="4" s="1"/>
  <c r="I1223" i="4"/>
  <c r="J1223" i="4" s="1"/>
  <c r="I219" i="4"/>
  <c r="J219" i="4" s="1"/>
  <c r="I1233" i="4"/>
  <c r="J1233" i="4" s="1"/>
  <c r="I1238" i="4"/>
  <c r="J1238" i="4" s="1"/>
  <c r="I1243" i="4"/>
  <c r="J1243" i="4" s="1"/>
  <c r="I1247" i="4"/>
  <c r="J1247" i="4" s="1"/>
  <c r="I1251" i="4"/>
  <c r="J1251" i="4" s="1"/>
  <c r="I518" i="4"/>
  <c r="J518" i="4" s="1"/>
  <c r="I1255" i="4"/>
  <c r="J1255" i="4" s="1"/>
  <c r="I1257" i="4"/>
  <c r="J1257" i="4" s="1"/>
  <c r="P5" i="4"/>
  <c r="C563" i="1"/>
  <c r="C564" i="1"/>
  <c r="C171" i="1"/>
  <c r="C63" i="1"/>
  <c r="C565" i="1"/>
  <c r="C566" i="1"/>
  <c r="C12" i="1"/>
  <c r="C567" i="1"/>
  <c r="C212" i="1"/>
  <c r="C568" i="1"/>
  <c r="C325" i="1"/>
  <c r="C15" i="1"/>
  <c r="C347" i="1"/>
  <c r="C220" i="1"/>
  <c r="C569" i="1"/>
  <c r="C137" i="1"/>
  <c r="C33" i="1"/>
  <c r="C133" i="1"/>
  <c r="C528" i="1"/>
  <c r="C570" i="1"/>
  <c r="C571" i="1"/>
  <c r="C418" i="1"/>
  <c r="C572" i="1"/>
  <c r="C573" i="1"/>
  <c r="C574" i="1"/>
  <c r="C575" i="1"/>
  <c r="C576" i="1"/>
  <c r="C430" i="1"/>
  <c r="C577" i="1"/>
  <c r="C538" i="1"/>
  <c r="C578" i="1"/>
  <c r="C579" i="1"/>
  <c r="C580" i="1"/>
  <c r="C581" i="1"/>
  <c r="C582" i="1"/>
  <c r="C583" i="1"/>
  <c r="C383" i="1"/>
  <c r="C106" i="1"/>
  <c r="C584" i="1"/>
  <c r="C74" i="1"/>
  <c r="C585" i="1"/>
  <c r="C86" i="1"/>
  <c r="C299" i="1"/>
  <c r="C586" i="1"/>
  <c r="C520" i="1"/>
  <c r="C587" i="1"/>
  <c r="C588" i="1"/>
  <c r="C362" i="1"/>
  <c r="C139" i="1"/>
  <c r="C589" i="1"/>
  <c r="C83" i="1"/>
  <c r="C193" i="1"/>
  <c r="C275" i="1"/>
  <c r="C120" i="1"/>
  <c r="C142" i="1"/>
  <c r="C64" i="1"/>
  <c r="C170" i="1"/>
  <c r="C590" i="1"/>
  <c r="C591" i="1"/>
  <c r="C446" i="1"/>
  <c r="C141" i="1"/>
  <c r="C52" i="1"/>
  <c r="C592" i="1"/>
  <c r="C593" i="1"/>
  <c r="C594" i="1"/>
  <c r="C595" i="1"/>
  <c r="C596" i="1"/>
  <c r="C597" i="1"/>
  <c r="C598" i="1"/>
  <c r="C599" i="1"/>
  <c r="C600" i="1"/>
  <c r="C601" i="1"/>
  <c r="C602" i="1"/>
  <c r="C303" i="1"/>
  <c r="C211" i="1"/>
  <c r="C603" i="1"/>
  <c r="C604" i="1"/>
  <c r="C605" i="1"/>
  <c r="C606" i="1"/>
  <c r="C607" i="1"/>
  <c r="C608" i="1"/>
  <c r="C349" i="1"/>
  <c r="C609" i="1"/>
  <c r="C286" i="1"/>
  <c r="C610" i="1"/>
  <c r="C611" i="1"/>
  <c r="C369" i="1"/>
  <c r="C612" i="1"/>
  <c r="C613" i="1"/>
  <c r="C614" i="1"/>
  <c r="C180" i="1"/>
  <c r="C77" i="1"/>
  <c r="C615" i="1"/>
  <c r="C616" i="1"/>
  <c r="C617" i="1"/>
  <c r="C400" i="1"/>
  <c r="C618" i="1"/>
  <c r="C134" i="1"/>
  <c r="C619" i="1"/>
  <c r="C196" i="1"/>
  <c r="C620" i="1"/>
  <c r="C145" i="1"/>
  <c r="C153" i="1"/>
  <c r="C621" i="1"/>
  <c r="C333" i="1"/>
  <c r="C282" i="1"/>
  <c r="C85" i="1"/>
  <c r="C305" i="1"/>
  <c r="C76" i="1"/>
  <c r="C122" i="1"/>
  <c r="C110" i="1"/>
  <c r="C539" i="1"/>
  <c r="C622" i="1"/>
  <c r="C128" i="1"/>
  <c r="C623" i="1"/>
  <c r="C624" i="1"/>
  <c r="C625" i="1"/>
  <c r="C626" i="1"/>
  <c r="C316" i="1"/>
  <c r="C627" i="1"/>
  <c r="C260" i="1"/>
  <c r="C628" i="1"/>
  <c r="C629" i="1"/>
  <c r="C630" i="1"/>
  <c r="C631" i="1"/>
  <c r="C632" i="1"/>
  <c r="C633" i="1"/>
  <c r="C634" i="1"/>
  <c r="C372" i="1"/>
  <c r="C450" i="1"/>
  <c r="C1256" i="1"/>
  <c r="C105" i="1"/>
  <c r="C166" i="1"/>
  <c r="C635" i="1"/>
  <c r="C636" i="1"/>
  <c r="C379" i="1"/>
  <c r="C637" i="1"/>
  <c r="C319" i="1"/>
  <c r="C638" i="1"/>
  <c r="C639" i="1"/>
  <c r="C640" i="1"/>
  <c r="C363" i="1"/>
  <c r="C431" i="1"/>
  <c r="C641" i="1"/>
  <c r="C551" i="1"/>
  <c r="C642" i="1"/>
  <c r="C125" i="1"/>
  <c r="C643" i="1"/>
  <c r="C644" i="1"/>
  <c r="C645" i="1"/>
  <c r="C559" i="1"/>
  <c r="C646" i="1"/>
  <c r="C495" i="1"/>
  <c r="C474" i="1"/>
  <c r="C647" i="1"/>
  <c r="C648" i="1"/>
  <c r="C384" i="1"/>
  <c r="C462" i="1"/>
  <c r="C496" i="1"/>
  <c r="C511" i="1"/>
  <c r="C447" i="1"/>
  <c r="C521" i="1"/>
  <c r="C443" i="1"/>
  <c r="C540" i="1"/>
  <c r="C490" i="1"/>
  <c r="C491" i="1"/>
  <c r="C406" i="1"/>
  <c r="C478" i="1"/>
  <c r="C479" i="1"/>
  <c r="C390" i="1"/>
  <c r="C393" i="1"/>
  <c r="C529" i="1"/>
  <c r="C432" i="1"/>
  <c r="C497" i="1"/>
  <c r="C188" i="1"/>
  <c r="C465" i="1"/>
  <c r="C485" i="1"/>
  <c r="C438" i="1"/>
  <c r="C412" i="1"/>
  <c r="C440" i="1"/>
  <c r="C530" i="1"/>
  <c r="C486" i="1"/>
  <c r="C210" i="1"/>
  <c r="C649" i="1"/>
  <c r="C357" i="1"/>
  <c r="C433" i="1"/>
  <c r="C249" i="1"/>
  <c r="C498" i="1"/>
  <c r="C391" i="1"/>
  <c r="C337" i="1"/>
  <c r="C541" i="1"/>
  <c r="C512" i="1"/>
  <c r="C503" i="1"/>
  <c r="C355" i="1"/>
  <c r="C480" i="1"/>
  <c r="C448" i="1"/>
  <c r="C100" i="1"/>
  <c r="C18" i="1"/>
  <c r="C67" i="1"/>
  <c r="C92" i="1"/>
  <c r="C34" i="1"/>
  <c r="C650" i="1"/>
  <c r="C129" i="1"/>
  <c r="C8" i="1"/>
  <c r="C531" i="1"/>
  <c r="C109" i="1"/>
  <c r="C66" i="1"/>
  <c r="C37" i="1"/>
  <c r="C262" i="1"/>
  <c r="C651" i="1"/>
  <c r="C652" i="1"/>
  <c r="C522" i="1"/>
  <c r="C653" i="1"/>
  <c r="C654" i="1"/>
  <c r="C17" i="1"/>
  <c r="C655" i="1"/>
  <c r="C419" i="1"/>
  <c r="C338" i="1"/>
  <c r="C507" i="1"/>
  <c r="C656" i="1"/>
  <c r="C657" i="1"/>
  <c r="C320" i="1"/>
  <c r="C658" i="1"/>
  <c r="C194" i="1"/>
  <c r="C659" i="1"/>
  <c r="C102" i="1"/>
  <c r="C660" i="1"/>
  <c r="C661" i="1"/>
  <c r="C38" i="1"/>
  <c r="C662" i="1"/>
  <c r="C46" i="1"/>
  <c r="C663" i="1"/>
  <c r="C140" i="1"/>
  <c r="C350" i="1"/>
  <c r="C201" i="1"/>
  <c r="C664" i="1"/>
  <c r="C332" i="1"/>
  <c r="C408" i="1"/>
  <c r="C665" i="1"/>
  <c r="C666" i="1"/>
  <c r="C667" i="1"/>
  <c r="C668" i="1"/>
  <c r="C669" i="1"/>
  <c r="C441" i="1"/>
  <c r="C670" i="1"/>
  <c r="C481" i="1"/>
  <c r="C532" i="1"/>
  <c r="C671" i="1"/>
  <c r="C672" i="1"/>
  <c r="C673" i="1"/>
  <c r="C674" i="1"/>
  <c r="C675" i="1"/>
  <c r="C676" i="1"/>
  <c r="C677" i="1"/>
  <c r="C678" i="1"/>
  <c r="C533" i="1"/>
  <c r="C679" i="1"/>
  <c r="C680" i="1"/>
  <c r="C380" i="1"/>
  <c r="C681" i="1"/>
  <c r="C330" i="1"/>
  <c r="C427" i="1"/>
  <c r="C682" i="1"/>
  <c r="C288" i="1"/>
  <c r="C683" i="1"/>
  <c r="C684" i="1"/>
  <c r="C685" i="1"/>
  <c r="C686" i="1"/>
  <c r="C687" i="1"/>
  <c r="C688" i="1"/>
  <c r="C689" i="1"/>
  <c r="C690" i="1"/>
  <c r="C691" i="1"/>
  <c r="C692" i="1"/>
  <c r="C179" i="1"/>
  <c r="C693" i="1"/>
  <c r="C694" i="1"/>
  <c r="C280" i="1"/>
  <c r="C695" i="1"/>
  <c r="C560" i="1"/>
  <c r="C242" i="1"/>
  <c r="C253" i="1"/>
  <c r="C696" i="1"/>
  <c r="C19" i="1"/>
  <c r="C697" i="1"/>
  <c r="C27" i="1"/>
  <c r="C88" i="1"/>
  <c r="C95" i="1"/>
  <c r="C112" i="1"/>
  <c r="C504" i="1"/>
  <c r="C516" i="1"/>
  <c r="C698" i="1"/>
  <c r="C175" i="1"/>
  <c r="C156" i="1"/>
  <c r="C699" i="1"/>
  <c r="C424" i="1"/>
  <c r="C700" i="1"/>
  <c r="C471" i="1"/>
  <c r="C701" i="1"/>
  <c r="C702" i="1"/>
  <c r="C358" i="1"/>
  <c r="C505" i="1"/>
  <c r="C336" i="1"/>
  <c r="C366" i="1"/>
  <c r="C413" i="1"/>
  <c r="C703" i="1"/>
  <c r="C552" i="1"/>
  <c r="C553" i="1"/>
  <c r="C414" i="1"/>
  <c r="C415" i="1"/>
  <c r="C704" i="1"/>
  <c r="C425" i="1"/>
  <c r="C705" i="1"/>
  <c r="C706" i="1"/>
  <c r="C707" i="1"/>
  <c r="C708" i="1"/>
  <c r="C709" i="1"/>
  <c r="C265" i="1"/>
  <c r="C258" i="1"/>
  <c r="C710" i="1"/>
  <c r="C711" i="1"/>
  <c r="C712" i="1"/>
  <c r="C713" i="1"/>
  <c r="C714" i="1"/>
  <c r="C715" i="1"/>
  <c r="C251" i="1"/>
  <c r="C716" i="1"/>
  <c r="C717" i="1"/>
  <c r="C718" i="1"/>
  <c r="C719" i="1"/>
  <c r="C720" i="1"/>
  <c r="C22" i="1"/>
  <c r="C721" i="1"/>
  <c r="C722" i="1"/>
  <c r="C723" i="1"/>
  <c r="C724" i="1"/>
  <c r="C359" i="1"/>
  <c r="C272" i="1"/>
  <c r="C725" i="1"/>
  <c r="C726" i="1"/>
  <c r="C284" i="1"/>
  <c r="C727" i="1"/>
  <c r="C728" i="1"/>
  <c r="C729" i="1"/>
  <c r="C730" i="1"/>
  <c r="C731" i="1"/>
  <c r="C732" i="1"/>
  <c r="C733" i="1"/>
  <c r="C189" i="1"/>
  <c r="C734" i="1"/>
  <c r="C283" i="1"/>
  <c r="C735" i="1"/>
  <c r="C736" i="1"/>
  <c r="C737" i="1"/>
  <c r="C738" i="1"/>
  <c r="C739" i="1"/>
  <c r="C740" i="1"/>
  <c r="C542" i="1"/>
  <c r="C741" i="1"/>
  <c r="C742" i="1"/>
  <c r="C743" i="1"/>
  <c r="C744" i="1"/>
  <c r="C745" i="1"/>
  <c r="C746" i="1"/>
  <c r="C747" i="1"/>
  <c r="C748" i="1"/>
  <c r="C749" i="1"/>
  <c r="C222" i="1"/>
  <c r="C158" i="1"/>
  <c r="C287" i="1"/>
  <c r="C48" i="1"/>
  <c r="C750" i="1"/>
  <c r="C751" i="1"/>
  <c r="C232" i="1"/>
  <c r="C752" i="1"/>
  <c r="C753" i="1"/>
  <c r="C312" i="1"/>
  <c r="C754" i="1"/>
  <c r="C755" i="1"/>
  <c r="C310" i="1"/>
  <c r="C756" i="1"/>
  <c r="C757" i="1"/>
  <c r="C758" i="1"/>
  <c r="C759" i="1"/>
  <c r="C760" i="1"/>
  <c r="C239" i="1"/>
  <c r="C761" i="1"/>
  <c r="C428" i="1"/>
  <c r="C387" i="1"/>
  <c r="C762" i="1"/>
  <c r="C763" i="1"/>
  <c r="C318" i="1"/>
  <c r="C108" i="1"/>
  <c r="C764" i="1"/>
  <c r="C765" i="1"/>
  <c r="C766" i="1"/>
  <c r="C767" i="1"/>
  <c r="C768" i="1"/>
  <c r="C163" i="1"/>
  <c r="C769" i="1"/>
  <c r="C209" i="1"/>
  <c r="C770" i="1"/>
  <c r="C771" i="1"/>
  <c r="C292" i="1"/>
  <c r="C70" i="1"/>
  <c r="C772" i="1"/>
  <c r="C773" i="1"/>
  <c r="C774" i="1"/>
  <c r="C775" i="1"/>
  <c r="C776" i="1"/>
  <c r="C375" i="1"/>
  <c r="C777" i="1"/>
  <c r="C778" i="1"/>
  <c r="C779" i="1"/>
  <c r="C780" i="1"/>
  <c r="C781" i="1"/>
  <c r="C782" i="1"/>
  <c r="C783" i="1"/>
  <c r="C342" i="1"/>
  <c r="C784" i="1"/>
  <c r="C785" i="1"/>
  <c r="C786" i="1"/>
  <c r="C787" i="1"/>
  <c r="C788" i="1"/>
  <c r="C789" i="1"/>
  <c r="C790" i="1"/>
  <c r="C791" i="1"/>
  <c r="C792" i="1"/>
  <c r="C793" i="1"/>
  <c r="C343" i="1"/>
  <c r="C794" i="1"/>
  <c r="C420" i="1"/>
  <c r="C233" i="1"/>
  <c r="C795" i="1"/>
  <c r="C364" i="1"/>
  <c r="C192" i="1"/>
  <c r="C796" i="1"/>
  <c r="C184" i="1"/>
  <c r="C797" i="1"/>
  <c r="C421" i="1"/>
  <c r="C148" i="1"/>
  <c r="C492" i="1"/>
  <c r="C334" i="1"/>
  <c r="C183" i="1"/>
  <c r="C290" i="1"/>
  <c r="C143" i="1"/>
  <c r="C266" i="1"/>
  <c r="C214" i="1"/>
  <c r="C367" i="1"/>
  <c r="C43" i="1"/>
  <c r="C304" i="1"/>
  <c r="C155" i="1"/>
  <c r="C80" i="1"/>
  <c r="C245" i="1"/>
  <c r="C455" i="1"/>
  <c r="C798" i="1"/>
  <c r="C386" i="1"/>
  <c r="C437" i="1"/>
  <c r="C543" i="1"/>
  <c r="C82" i="1"/>
  <c r="C472" i="1"/>
  <c r="C799" i="1"/>
  <c r="C800" i="1"/>
  <c r="C323" i="1"/>
  <c r="C370" i="1"/>
  <c r="C442" i="1"/>
  <c r="C499" i="1"/>
  <c r="C534" i="1"/>
  <c r="C135" i="1"/>
  <c r="C409" i="1"/>
  <c r="C801" i="1"/>
  <c r="C802" i="1"/>
  <c r="C803" i="1"/>
  <c r="C804" i="1"/>
  <c r="C805" i="1"/>
  <c r="C806" i="1"/>
  <c r="C807" i="1"/>
  <c r="C482" i="1"/>
  <c r="C808" i="1"/>
  <c r="C809" i="1"/>
  <c r="C810" i="1"/>
  <c r="C811" i="1"/>
  <c r="C296" i="1"/>
  <c r="C812" i="1"/>
  <c r="C813" i="1"/>
  <c r="C814" i="1"/>
  <c r="C815" i="1"/>
  <c r="C816" i="1"/>
  <c r="C198" i="1"/>
  <c r="C817" i="1"/>
  <c r="C818" i="1"/>
  <c r="C819" i="1"/>
  <c r="C820" i="1"/>
  <c r="C821" i="1"/>
  <c r="C535" i="1"/>
  <c r="C493" i="1"/>
  <c r="C822" i="1"/>
  <c r="C823" i="1"/>
  <c r="C824" i="1"/>
  <c r="C825" i="1"/>
  <c r="C826" i="1"/>
  <c r="C827" i="1"/>
  <c r="C487" i="1"/>
  <c r="C410" i="1"/>
  <c r="C828" i="1"/>
  <c r="C829" i="1"/>
  <c r="C830" i="1"/>
  <c r="C831" i="1"/>
  <c r="C832" i="1"/>
  <c r="C833" i="1"/>
  <c r="C41" i="1"/>
  <c r="C161" i="1"/>
  <c r="C834" i="1"/>
  <c r="C162" i="1"/>
  <c r="C835" i="1"/>
  <c r="C836" i="1"/>
  <c r="C327" i="1"/>
  <c r="C164" i="1"/>
  <c r="C297" i="1"/>
  <c r="C58" i="1"/>
  <c r="C7" i="1"/>
  <c r="C28" i="1"/>
  <c r="C278" i="1"/>
  <c r="C191" i="1"/>
  <c r="C113" i="1"/>
  <c r="C837" i="1"/>
  <c r="C263" i="1"/>
  <c r="C119" i="1"/>
  <c r="C40" i="1"/>
  <c r="C165" i="1"/>
  <c r="C838" i="1"/>
  <c r="C839" i="1"/>
  <c r="C269" i="1"/>
  <c r="C99" i="1"/>
  <c r="C840" i="1"/>
  <c r="C195" i="1"/>
  <c r="C90" i="1"/>
  <c r="C301" i="1"/>
  <c r="C149" i="1"/>
  <c r="C841" i="1"/>
  <c r="C115" i="1"/>
  <c r="C235" i="1"/>
  <c r="C182" i="1"/>
  <c r="C91" i="1"/>
  <c r="C132" i="1"/>
  <c r="C73" i="1"/>
  <c r="C126" i="1"/>
  <c r="C842" i="1"/>
  <c r="C256" i="1"/>
  <c r="C843" i="1"/>
  <c r="C844" i="1"/>
  <c r="C845" i="1"/>
  <c r="C308" i="1"/>
  <c r="C846" i="1"/>
  <c r="C847" i="1"/>
  <c r="C309" i="1"/>
  <c r="C848" i="1"/>
  <c r="C313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388" i="1"/>
  <c r="C861" i="1"/>
  <c r="C862" i="1"/>
  <c r="C863" i="1"/>
  <c r="C864" i="1"/>
  <c r="C865" i="1"/>
  <c r="C252" i="1"/>
  <c r="C344" i="1"/>
  <c r="C866" i="1"/>
  <c r="C867" i="1"/>
  <c r="C868" i="1"/>
  <c r="C869" i="1"/>
  <c r="C870" i="1"/>
  <c r="C871" i="1"/>
  <c r="C872" i="1"/>
  <c r="C873" i="1"/>
  <c r="C874" i="1"/>
  <c r="C240" i="1"/>
  <c r="C875" i="1"/>
  <c r="C876" i="1"/>
  <c r="C877" i="1"/>
  <c r="C315" i="1"/>
  <c r="C878" i="1"/>
  <c r="C879" i="1"/>
  <c r="C238" i="1"/>
  <c r="C234" i="1"/>
  <c r="C880" i="1"/>
  <c r="C881" i="1"/>
  <c r="C376" i="1"/>
  <c r="C882" i="1"/>
  <c r="C883" i="1"/>
  <c r="C884" i="1"/>
  <c r="C885" i="1"/>
  <c r="C886" i="1"/>
  <c r="C227" i="1"/>
  <c r="C887" i="1"/>
  <c r="C888" i="1"/>
  <c r="C255" i="1"/>
  <c r="C889" i="1"/>
  <c r="C554" i="1"/>
  <c r="C890" i="1"/>
  <c r="C891" i="1"/>
  <c r="C892" i="1"/>
  <c r="C893" i="1"/>
  <c r="C894" i="1"/>
  <c r="C895" i="1"/>
  <c r="C896" i="1"/>
  <c r="C317" i="1"/>
  <c r="C897" i="1"/>
  <c r="C429" i="1"/>
  <c r="C324" i="1"/>
  <c r="C444" i="1"/>
  <c r="C898" i="1"/>
  <c r="C381" i="1"/>
  <c r="C899" i="1"/>
  <c r="C900" i="1"/>
  <c r="C901" i="1"/>
  <c r="C902" i="1"/>
  <c r="C903" i="1"/>
  <c r="C904" i="1"/>
  <c r="C905" i="1"/>
  <c r="C279" i="1"/>
  <c r="C328" i="1"/>
  <c r="C906" i="1"/>
  <c r="C907" i="1"/>
  <c r="C186" i="1"/>
  <c r="C908" i="1"/>
  <c r="C187" i="1"/>
  <c r="C307" i="1"/>
  <c r="C463" i="1"/>
  <c r="C335" i="1"/>
  <c r="C407" i="1"/>
  <c r="C494" i="1"/>
  <c r="C466" i="1"/>
  <c r="C281" i="1"/>
  <c r="C909" i="1"/>
  <c r="C223" i="1"/>
  <c r="C117" i="1"/>
  <c r="C93" i="1"/>
  <c r="C42" i="1"/>
  <c r="C910" i="1"/>
  <c r="C152" i="1"/>
  <c r="C2" i="1"/>
  <c r="C247" i="1"/>
  <c r="C911" i="1"/>
  <c r="C1257" i="1"/>
  <c r="C261" i="1"/>
  <c r="C912" i="1"/>
  <c r="C47" i="1"/>
  <c r="C151" i="1"/>
  <c r="C176" i="1"/>
  <c r="C13" i="1"/>
  <c r="C913" i="1"/>
  <c r="C914" i="1"/>
  <c r="C915" i="1"/>
  <c r="C374" i="1"/>
  <c r="C31" i="1"/>
  <c r="C916" i="1"/>
  <c r="C917" i="1"/>
  <c r="C918" i="1"/>
  <c r="C919" i="1"/>
  <c r="C920" i="1"/>
  <c r="C921" i="1"/>
  <c r="C922" i="1"/>
  <c r="C923" i="1"/>
  <c r="C523" i="1"/>
  <c r="C924" i="1"/>
  <c r="C925" i="1"/>
  <c r="C926" i="1"/>
  <c r="C203" i="1"/>
  <c r="C927" i="1"/>
  <c r="C10" i="1"/>
  <c r="C456" i="1"/>
  <c r="C928" i="1"/>
  <c r="C929" i="1"/>
  <c r="C930" i="1"/>
  <c r="C451" i="1"/>
  <c r="C322" i="1"/>
  <c r="C154" i="1"/>
  <c r="C931" i="1"/>
  <c r="C506" i="1"/>
  <c r="C932" i="1"/>
  <c r="C933" i="1"/>
  <c r="C934" i="1"/>
  <c r="C935" i="1"/>
  <c r="C544" i="1"/>
  <c r="C936" i="1"/>
  <c r="C382" i="1"/>
  <c r="C351" i="1"/>
  <c r="C937" i="1"/>
  <c r="C219" i="1"/>
  <c r="C346" i="1"/>
  <c r="C938" i="1"/>
  <c r="C939" i="1"/>
  <c r="C199" i="1"/>
  <c r="C508" i="1"/>
  <c r="C940" i="1"/>
  <c r="C941" i="1"/>
  <c r="C942" i="1"/>
  <c r="C943" i="1"/>
  <c r="C944" i="1"/>
  <c r="C945" i="1"/>
  <c r="C946" i="1"/>
  <c r="C947" i="1"/>
  <c r="C25" i="1"/>
  <c r="C948" i="1"/>
  <c r="C949" i="1"/>
  <c r="C457" i="1"/>
  <c r="C449" i="1"/>
  <c r="C950" i="1"/>
  <c r="C951" i="1"/>
  <c r="C952" i="1"/>
  <c r="C270" i="1"/>
  <c r="C953" i="1"/>
  <c r="C954" i="1"/>
  <c r="C955" i="1"/>
  <c r="C475" i="1"/>
  <c r="C956" i="1"/>
  <c r="C957" i="1"/>
  <c r="C958" i="1"/>
  <c r="C959" i="1"/>
  <c r="C960" i="1"/>
  <c r="C961" i="1"/>
  <c r="C962" i="1"/>
  <c r="C963" i="1"/>
  <c r="C964" i="1"/>
  <c r="C965" i="1"/>
  <c r="C966" i="1"/>
  <c r="C423" i="1"/>
  <c r="C967" i="1"/>
  <c r="C968" i="1"/>
  <c r="C969" i="1"/>
  <c r="C970" i="1"/>
  <c r="C483" i="1"/>
  <c r="C467" i="1"/>
  <c r="C230" i="1"/>
  <c r="C971" i="1"/>
  <c r="C972" i="1"/>
  <c r="C75" i="1"/>
  <c r="C11" i="1"/>
  <c r="C24" i="1"/>
  <c r="C202" i="1"/>
  <c r="C107" i="1"/>
  <c r="C114" i="1"/>
  <c r="C98" i="1"/>
  <c r="C57" i="1"/>
  <c r="C268" i="1"/>
  <c r="C103" i="1"/>
  <c r="C96" i="1"/>
  <c r="C59" i="1"/>
  <c r="C221" i="1"/>
  <c r="C208" i="1"/>
  <c r="C204" i="1"/>
  <c r="C39" i="1"/>
  <c r="C4" i="1"/>
  <c r="C416" i="1"/>
  <c r="C207" i="1"/>
  <c r="C973" i="1"/>
  <c r="C250" i="1"/>
  <c r="C373" i="1"/>
  <c r="C561" i="1"/>
  <c r="C513" i="1"/>
  <c r="C55" i="1"/>
  <c r="C160" i="1"/>
  <c r="C417" i="1"/>
  <c r="C97" i="1"/>
  <c r="C468" i="1"/>
  <c r="C488" i="1"/>
  <c r="C524" i="1"/>
  <c r="C16" i="1"/>
  <c r="C974" i="1"/>
  <c r="C62" i="1"/>
  <c r="C111" i="1"/>
  <c r="C975" i="1"/>
  <c r="C976" i="1"/>
  <c r="C977" i="1"/>
  <c r="C385" i="1"/>
  <c r="C978" i="1"/>
  <c r="C464" i="1"/>
  <c r="C311" i="1"/>
  <c r="C979" i="1"/>
  <c r="C980" i="1"/>
  <c r="C259" i="1"/>
  <c r="C321" i="1"/>
  <c r="C981" i="1"/>
  <c r="C365" i="1"/>
  <c r="C982" i="1"/>
  <c r="C983" i="1"/>
  <c r="C984" i="1"/>
  <c r="C985" i="1"/>
  <c r="C986" i="1"/>
  <c r="C987" i="1"/>
  <c r="C341" i="1"/>
  <c r="C988" i="1"/>
  <c r="C989" i="1"/>
  <c r="C200" i="1"/>
  <c r="C169" i="1"/>
  <c r="C454" i="1"/>
  <c r="C990" i="1"/>
  <c r="C231" i="1"/>
  <c r="C285" i="1"/>
  <c r="C991" i="1"/>
  <c r="C992" i="1"/>
  <c r="C993" i="1"/>
  <c r="C517" i="1"/>
  <c r="C306" i="1"/>
  <c r="C994" i="1"/>
  <c r="C525" i="1"/>
  <c r="C228" i="1"/>
  <c r="C339" i="1"/>
  <c r="C403" i="1"/>
  <c r="C352" i="1"/>
  <c r="C6" i="1"/>
  <c r="C995" i="1"/>
  <c r="C996" i="1"/>
  <c r="C173" i="1"/>
  <c r="C997" i="1"/>
  <c r="C395" i="1"/>
  <c r="C271" i="1"/>
  <c r="C998" i="1"/>
  <c r="C999" i="1"/>
  <c r="C1000" i="1"/>
  <c r="C131" i="1"/>
  <c r="C1001" i="1"/>
  <c r="C1002" i="1"/>
  <c r="C1003" i="1"/>
  <c r="C1004" i="1"/>
  <c r="C124" i="1"/>
  <c r="C1005" i="1"/>
  <c r="C1006" i="1"/>
  <c r="C476" i="1"/>
  <c r="C1007" i="1"/>
  <c r="C1008" i="1"/>
  <c r="C136" i="1"/>
  <c r="C1009" i="1"/>
  <c r="C445" i="1"/>
  <c r="C484" i="1"/>
  <c r="C157" i="1"/>
  <c r="C81" i="1"/>
  <c r="C401" i="1"/>
  <c r="C254" i="1"/>
  <c r="C1010" i="1"/>
  <c r="C138" i="1"/>
  <c r="C1011" i="1"/>
  <c r="C273" i="1"/>
  <c r="C224" i="1"/>
  <c r="C229" i="1"/>
  <c r="C1012" i="1"/>
  <c r="C277" i="1"/>
  <c r="C1013" i="1"/>
  <c r="C1014" i="1"/>
  <c r="C274" i="1"/>
  <c r="C300" i="1"/>
  <c r="C65" i="1"/>
  <c r="C1015" i="1"/>
  <c r="C1016" i="1"/>
  <c r="C1017" i="1"/>
  <c r="C1018" i="1"/>
  <c r="C1019" i="1"/>
  <c r="C1020" i="1"/>
  <c r="C1021" i="1"/>
  <c r="C1022" i="1"/>
  <c r="C1023" i="1"/>
  <c r="C174" i="1"/>
  <c r="C398" i="1"/>
  <c r="C147" i="1"/>
  <c r="C121" i="1"/>
  <c r="C225" i="1"/>
  <c r="C123" i="1"/>
  <c r="C104" i="1"/>
  <c r="C1024" i="1"/>
  <c r="C1025" i="1"/>
  <c r="C360" i="1"/>
  <c r="C458" i="1"/>
  <c r="C226" i="1"/>
  <c r="C1026" i="1"/>
  <c r="C205" i="1"/>
  <c r="C291" i="1"/>
  <c r="C61" i="1"/>
  <c r="C181" i="1"/>
  <c r="C243" i="1"/>
  <c r="C30" i="1"/>
  <c r="C293" i="1"/>
  <c r="C331" i="1"/>
  <c r="C1027" i="1"/>
  <c r="C185" i="1"/>
  <c r="C9" i="1"/>
  <c r="C87" i="1"/>
  <c r="C72" i="1"/>
  <c r="C14" i="1"/>
  <c r="C1028" i="1"/>
  <c r="C167" i="1"/>
  <c r="C459" i="1"/>
  <c r="C1029" i="1"/>
  <c r="C1030" i="1"/>
  <c r="C178" i="1"/>
  <c r="C1031" i="1"/>
  <c r="C1032" i="1"/>
  <c r="C1033" i="1"/>
  <c r="C1034" i="1"/>
  <c r="C159" i="1"/>
  <c r="C518" i="1"/>
  <c r="C555" i="1"/>
  <c r="C177" i="1"/>
  <c r="C206" i="1"/>
  <c r="C378" i="1"/>
  <c r="C426" i="1"/>
  <c r="C1035" i="1"/>
  <c r="C1036" i="1"/>
  <c r="C509" i="1"/>
  <c r="C1037" i="1"/>
  <c r="C1038" i="1"/>
  <c r="C1039" i="1"/>
  <c r="C389" i="1"/>
  <c r="C1040" i="1"/>
  <c r="C1041" i="1"/>
  <c r="C1042" i="1"/>
  <c r="C1043" i="1"/>
  <c r="C1044" i="1"/>
  <c r="C1045" i="1"/>
  <c r="C217" i="1"/>
  <c r="C1046" i="1"/>
  <c r="C1047" i="1"/>
  <c r="C1048" i="1"/>
  <c r="C1049" i="1"/>
  <c r="C51" i="1"/>
  <c r="C1050" i="1"/>
  <c r="C469" i="1"/>
  <c r="C32" i="1"/>
  <c r="C50" i="1"/>
  <c r="C556" i="1"/>
  <c r="C1051" i="1"/>
  <c r="C348" i="1"/>
  <c r="C452" i="1"/>
  <c r="C248" i="1"/>
  <c r="C23" i="1"/>
  <c r="C399" i="1"/>
  <c r="C1052" i="1"/>
  <c r="C514" i="1"/>
  <c r="C1053" i="1"/>
  <c r="C1054" i="1"/>
  <c r="C29" i="1"/>
  <c r="C1055" i="1"/>
  <c r="C353" i="1"/>
  <c r="C326" i="1"/>
  <c r="C276" i="1"/>
  <c r="C5" i="1"/>
  <c r="C1056" i="1"/>
  <c r="C216" i="1"/>
  <c r="C500" i="1"/>
  <c r="C237" i="1"/>
  <c r="C56" i="1"/>
  <c r="C35" i="1"/>
  <c r="C1057" i="1"/>
  <c r="C1058" i="1"/>
  <c r="C1059" i="1"/>
  <c r="C1060" i="1"/>
  <c r="C45" i="1"/>
  <c r="C1061" i="1"/>
  <c r="C44" i="1"/>
  <c r="C118" i="1"/>
  <c r="C1062" i="1"/>
  <c r="C314" i="1"/>
  <c r="C26" i="1"/>
  <c r="C1063" i="1"/>
  <c r="C1064" i="1"/>
  <c r="C68" i="1"/>
  <c r="C1065" i="1"/>
  <c r="C172" i="1"/>
  <c r="C501" i="1"/>
  <c r="C101" i="1"/>
  <c r="C1066" i="1"/>
  <c r="C116" i="1"/>
  <c r="C130" i="1"/>
  <c r="C1067" i="1"/>
  <c r="C1068" i="1"/>
  <c r="C1069" i="1"/>
  <c r="C1070" i="1"/>
  <c r="C1071" i="1"/>
  <c r="C1072" i="1"/>
  <c r="C519" i="1"/>
  <c r="C1073" i="1"/>
  <c r="C1074" i="1"/>
  <c r="C1075" i="1"/>
  <c r="C1076" i="1"/>
  <c r="C1077" i="1"/>
  <c r="C1078" i="1"/>
  <c r="C1079" i="1"/>
  <c r="C1080" i="1"/>
  <c r="C294" i="1"/>
  <c r="C1081" i="1"/>
  <c r="C1082" i="1"/>
  <c r="C1083" i="1"/>
  <c r="C1084" i="1"/>
  <c r="C289" i="1"/>
  <c r="C1085" i="1"/>
  <c r="C1086" i="1"/>
  <c r="C267" i="1"/>
  <c r="C1087" i="1"/>
  <c r="C1088" i="1"/>
  <c r="C1089" i="1"/>
  <c r="C1090" i="1"/>
  <c r="C127" i="1"/>
  <c r="C144" i="1"/>
  <c r="C89" i="1"/>
  <c r="C396" i="1"/>
  <c r="C1091" i="1"/>
  <c r="C241" i="1"/>
  <c r="C1092" i="1"/>
  <c r="C1093" i="1"/>
  <c r="C1094" i="1"/>
  <c r="C1095" i="1"/>
  <c r="C1096" i="1"/>
  <c r="C1097" i="1"/>
  <c r="C1098" i="1"/>
  <c r="C1099" i="1"/>
  <c r="C1100" i="1"/>
  <c r="C1101" i="1"/>
  <c r="C329" i="1"/>
  <c r="C1102" i="1"/>
  <c r="C1103" i="1"/>
  <c r="C1104" i="1"/>
  <c r="C411" i="1"/>
  <c r="C1105" i="1"/>
  <c r="C1106" i="1"/>
  <c r="C526" i="1"/>
  <c r="C1107" i="1"/>
  <c r="C434" i="1"/>
  <c r="C545" i="1"/>
  <c r="C473" i="1"/>
  <c r="C1108" i="1"/>
  <c r="C422" i="1"/>
  <c r="C557" i="1"/>
  <c r="C489" i="1"/>
  <c r="C435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502" i="1"/>
  <c r="C71" i="1"/>
  <c r="C1122" i="1"/>
  <c r="C84" i="1"/>
  <c r="C94" i="1"/>
  <c r="C78" i="1"/>
  <c r="C53" i="1"/>
  <c r="C197" i="1"/>
  <c r="C1123" i="1"/>
  <c r="C150" i="1"/>
  <c r="C79" i="1"/>
  <c r="C54" i="1"/>
  <c r="C302" i="1"/>
  <c r="C264" i="1"/>
  <c r="C218" i="1"/>
  <c r="C36" i="1"/>
  <c r="C354" i="1"/>
  <c r="C361" i="1"/>
  <c r="C146" i="1"/>
  <c r="C1124" i="1"/>
  <c r="C168" i="1"/>
  <c r="C1125" i="1"/>
  <c r="C1126" i="1"/>
  <c r="C1127" i="1"/>
  <c r="C1128" i="1"/>
  <c r="C1129" i="1"/>
  <c r="C460" i="1"/>
  <c r="C1130" i="1"/>
  <c r="C298" i="1"/>
  <c r="C21" i="1"/>
  <c r="C340" i="1"/>
  <c r="C461" i="1"/>
  <c r="C213" i="1"/>
  <c r="C1131" i="1"/>
  <c r="C49" i="1"/>
  <c r="C69" i="1"/>
  <c r="C215" i="1"/>
  <c r="C60" i="1"/>
  <c r="C20" i="1"/>
  <c r="C1132" i="1"/>
  <c r="C40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546" i="1"/>
  <c r="C1146" i="1"/>
  <c r="C1147" i="1"/>
  <c r="C236" i="1"/>
  <c r="C436" i="1"/>
  <c r="C1148" i="1"/>
  <c r="C244" i="1"/>
  <c r="C439" i="1"/>
  <c r="C397" i="1"/>
  <c r="C368" i="1"/>
  <c r="C404" i="1"/>
  <c r="C345" i="1"/>
  <c r="C1149" i="1"/>
  <c r="C1150" i="1"/>
  <c r="C1151" i="1"/>
  <c r="C257" i="1"/>
  <c r="C1152" i="1"/>
  <c r="C558" i="1"/>
  <c r="C1153" i="1"/>
  <c r="C1154" i="1"/>
  <c r="C1155" i="1"/>
  <c r="C1156" i="1"/>
  <c r="C1157" i="1"/>
  <c r="C1158" i="1"/>
  <c r="C1159" i="1"/>
  <c r="C515" i="1"/>
  <c r="C392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547" i="1"/>
  <c r="C527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3" i="1"/>
  <c r="C1203" i="1"/>
  <c r="C1204" i="1"/>
  <c r="C1205" i="1"/>
  <c r="C1206" i="1"/>
  <c r="C1207" i="1"/>
  <c r="C1208" i="1"/>
  <c r="C510" i="1"/>
  <c r="C1209" i="1"/>
  <c r="C1210" i="1"/>
  <c r="C1211" i="1"/>
  <c r="C295" i="1"/>
  <c r="C1212" i="1"/>
  <c r="C377" i="1"/>
  <c r="C246" i="1"/>
  <c r="C371" i="1"/>
  <c r="C1213" i="1"/>
  <c r="C562" i="1"/>
  <c r="C548" i="1"/>
  <c r="C1214" i="1"/>
  <c r="C405" i="1"/>
  <c r="C1215" i="1"/>
  <c r="C1216" i="1"/>
  <c r="C1217" i="1"/>
  <c r="C1218" i="1"/>
  <c r="C1219" i="1"/>
  <c r="C1220" i="1"/>
  <c r="C1221" i="1"/>
  <c r="C1222" i="1"/>
  <c r="C1223" i="1"/>
  <c r="C190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356" i="1"/>
  <c r="C1240" i="1"/>
  <c r="C453" i="1"/>
  <c r="C1241" i="1"/>
  <c r="C1242" i="1"/>
  <c r="C1243" i="1"/>
  <c r="C1244" i="1"/>
  <c r="C1245" i="1"/>
  <c r="C1246" i="1"/>
  <c r="C394" i="1"/>
  <c r="C1247" i="1"/>
  <c r="C1248" i="1"/>
  <c r="C470" i="1"/>
  <c r="C1249" i="1"/>
  <c r="C477" i="1"/>
  <c r="C1250" i="1"/>
  <c r="C1251" i="1"/>
  <c r="C536" i="1"/>
  <c r="C1252" i="1"/>
  <c r="C549" i="1"/>
  <c r="C537" i="1"/>
  <c r="C1253" i="1"/>
  <c r="C1254" i="1"/>
  <c r="C550" i="1"/>
  <c r="C1255" i="1"/>
  <c r="H563" i="1"/>
  <c r="H564" i="1"/>
  <c r="H171" i="1"/>
  <c r="H63" i="1"/>
  <c r="H565" i="1"/>
  <c r="H566" i="1"/>
  <c r="H12" i="1"/>
  <c r="H567" i="1"/>
  <c r="H212" i="1"/>
  <c r="H568" i="1"/>
  <c r="H325" i="1"/>
  <c r="H15" i="1"/>
  <c r="H347" i="1"/>
  <c r="H220" i="1"/>
  <c r="H569" i="1"/>
  <c r="H137" i="1"/>
  <c r="H33" i="1"/>
  <c r="H133" i="1"/>
  <c r="H528" i="1"/>
  <c r="H570" i="1"/>
  <c r="H571" i="1"/>
  <c r="H418" i="1"/>
  <c r="H572" i="1"/>
  <c r="H573" i="1"/>
  <c r="H574" i="1"/>
  <c r="H575" i="1"/>
  <c r="H576" i="1"/>
  <c r="H430" i="1"/>
  <c r="H577" i="1"/>
  <c r="H538" i="1"/>
  <c r="H578" i="1"/>
  <c r="H579" i="1"/>
  <c r="H580" i="1"/>
  <c r="H581" i="1"/>
  <c r="H582" i="1"/>
  <c r="H583" i="1"/>
  <c r="H383" i="1"/>
  <c r="H106" i="1"/>
  <c r="H584" i="1"/>
  <c r="H74" i="1"/>
  <c r="H585" i="1"/>
  <c r="H86" i="1"/>
  <c r="H299" i="1"/>
  <c r="H586" i="1"/>
  <c r="H520" i="1"/>
  <c r="H587" i="1"/>
  <c r="H588" i="1"/>
  <c r="H362" i="1"/>
  <c r="H139" i="1"/>
  <c r="H589" i="1"/>
  <c r="H83" i="1"/>
  <c r="H193" i="1"/>
  <c r="H275" i="1"/>
  <c r="H120" i="1"/>
  <c r="H142" i="1"/>
  <c r="H64" i="1"/>
  <c r="H170" i="1"/>
  <c r="H590" i="1"/>
  <c r="H591" i="1"/>
  <c r="H446" i="1"/>
  <c r="H141" i="1"/>
  <c r="H52" i="1"/>
  <c r="H592" i="1"/>
  <c r="H593" i="1"/>
  <c r="H594" i="1"/>
  <c r="H595" i="1"/>
  <c r="H596" i="1"/>
  <c r="H597" i="1"/>
  <c r="H598" i="1"/>
  <c r="H599" i="1"/>
  <c r="H600" i="1"/>
  <c r="H601" i="1"/>
  <c r="H602" i="1"/>
  <c r="H303" i="1"/>
  <c r="H211" i="1"/>
  <c r="H603" i="1"/>
  <c r="H604" i="1"/>
  <c r="H605" i="1"/>
  <c r="H606" i="1"/>
  <c r="H607" i="1"/>
  <c r="H608" i="1"/>
  <c r="H349" i="1"/>
  <c r="H609" i="1"/>
  <c r="H286" i="1"/>
  <c r="H610" i="1"/>
  <c r="H611" i="1"/>
  <c r="H369" i="1"/>
  <c r="H612" i="1"/>
  <c r="H613" i="1"/>
  <c r="H614" i="1"/>
  <c r="H180" i="1"/>
  <c r="H77" i="1"/>
  <c r="H615" i="1"/>
  <c r="H616" i="1"/>
  <c r="H617" i="1"/>
  <c r="H400" i="1"/>
  <c r="H618" i="1"/>
  <c r="H134" i="1"/>
  <c r="H619" i="1"/>
  <c r="H196" i="1"/>
  <c r="H620" i="1"/>
  <c r="H145" i="1"/>
  <c r="H153" i="1"/>
  <c r="H621" i="1"/>
  <c r="H333" i="1"/>
  <c r="H282" i="1"/>
  <c r="H85" i="1"/>
  <c r="H305" i="1"/>
  <c r="H76" i="1"/>
  <c r="H122" i="1"/>
  <c r="H110" i="1"/>
  <c r="H539" i="1"/>
  <c r="H622" i="1"/>
  <c r="H128" i="1"/>
  <c r="H623" i="1"/>
  <c r="H624" i="1"/>
  <c r="H625" i="1"/>
  <c r="H626" i="1"/>
  <c r="H316" i="1"/>
  <c r="H627" i="1"/>
  <c r="H260" i="1"/>
  <c r="H628" i="1"/>
  <c r="H629" i="1"/>
  <c r="H630" i="1"/>
  <c r="H631" i="1"/>
  <c r="H632" i="1"/>
  <c r="H633" i="1"/>
  <c r="H634" i="1"/>
  <c r="H372" i="1"/>
  <c r="H450" i="1"/>
  <c r="H1256" i="1"/>
  <c r="H105" i="1"/>
  <c r="H166" i="1"/>
  <c r="H635" i="1"/>
  <c r="H636" i="1"/>
  <c r="H379" i="1"/>
  <c r="H637" i="1"/>
  <c r="H319" i="1"/>
  <c r="H638" i="1"/>
  <c r="H639" i="1"/>
  <c r="H640" i="1"/>
  <c r="H363" i="1"/>
  <c r="H431" i="1"/>
  <c r="H641" i="1"/>
  <c r="H551" i="1"/>
  <c r="H642" i="1"/>
  <c r="H125" i="1"/>
  <c r="H643" i="1"/>
  <c r="H644" i="1"/>
  <c r="H645" i="1"/>
  <c r="H559" i="1"/>
  <c r="H646" i="1"/>
  <c r="H495" i="1"/>
  <c r="H474" i="1"/>
  <c r="H647" i="1"/>
  <c r="H648" i="1"/>
  <c r="H384" i="1"/>
  <c r="H462" i="1"/>
  <c r="H496" i="1"/>
  <c r="H511" i="1"/>
  <c r="H447" i="1"/>
  <c r="H521" i="1"/>
  <c r="H443" i="1"/>
  <c r="H540" i="1"/>
  <c r="H490" i="1"/>
  <c r="H491" i="1"/>
  <c r="H406" i="1"/>
  <c r="H478" i="1"/>
  <c r="H479" i="1"/>
  <c r="H390" i="1"/>
  <c r="H393" i="1"/>
  <c r="H529" i="1"/>
  <c r="H432" i="1"/>
  <c r="H497" i="1"/>
  <c r="H188" i="1"/>
  <c r="H465" i="1"/>
  <c r="H485" i="1"/>
  <c r="H438" i="1"/>
  <c r="H412" i="1"/>
  <c r="H440" i="1"/>
  <c r="H530" i="1"/>
  <c r="H486" i="1"/>
  <c r="H210" i="1"/>
  <c r="H649" i="1"/>
  <c r="H357" i="1"/>
  <c r="H433" i="1"/>
  <c r="H249" i="1"/>
  <c r="H498" i="1"/>
  <c r="H391" i="1"/>
  <c r="H337" i="1"/>
  <c r="H541" i="1"/>
  <c r="H512" i="1"/>
  <c r="H503" i="1"/>
  <c r="H355" i="1"/>
  <c r="H480" i="1"/>
  <c r="H448" i="1"/>
  <c r="H100" i="1"/>
  <c r="H18" i="1"/>
  <c r="H67" i="1"/>
  <c r="H92" i="1"/>
  <c r="H34" i="1"/>
  <c r="H650" i="1"/>
  <c r="H129" i="1"/>
  <c r="H8" i="1"/>
  <c r="H531" i="1"/>
  <c r="H109" i="1"/>
  <c r="H66" i="1"/>
  <c r="H37" i="1"/>
  <c r="H262" i="1"/>
  <c r="H651" i="1"/>
  <c r="H652" i="1"/>
  <c r="H522" i="1"/>
  <c r="H653" i="1"/>
  <c r="H654" i="1"/>
  <c r="H17" i="1"/>
  <c r="H655" i="1"/>
  <c r="H419" i="1"/>
  <c r="H338" i="1"/>
  <c r="H507" i="1"/>
  <c r="H656" i="1"/>
  <c r="H657" i="1"/>
  <c r="H320" i="1"/>
  <c r="H658" i="1"/>
  <c r="H194" i="1"/>
  <c r="H659" i="1"/>
  <c r="H102" i="1"/>
  <c r="H660" i="1"/>
  <c r="H661" i="1"/>
  <c r="H38" i="1"/>
  <c r="H662" i="1"/>
  <c r="H46" i="1"/>
  <c r="H663" i="1"/>
  <c r="H140" i="1"/>
  <c r="H350" i="1"/>
  <c r="H201" i="1"/>
  <c r="H664" i="1"/>
  <c r="H332" i="1"/>
  <c r="H408" i="1"/>
  <c r="H665" i="1"/>
  <c r="H666" i="1"/>
  <c r="H667" i="1"/>
  <c r="H668" i="1"/>
  <c r="H669" i="1"/>
  <c r="H441" i="1"/>
  <c r="H670" i="1"/>
  <c r="H481" i="1"/>
  <c r="H532" i="1"/>
  <c r="H671" i="1"/>
  <c r="H672" i="1"/>
  <c r="H673" i="1"/>
  <c r="H674" i="1"/>
  <c r="H675" i="1"/>
  <c r="H676" i="1"/>
  <c r="H677" i="1"/>
  <c r="H678" i="1"/>
  <c r="H533" i="1"/>
  <c r="H679" i="1"/>
  <c r="H680" i="1"/>
  <c r="H380" i="1"/>
  <c r="H681" i="1"/>
  <c r="H330" i="1"/>
  <c r="H427" i="1"/>
  <c r="H682" i="1"/>
  <c r="H288" i="1"/>
  <c r="H683" i="1"/>
  <c r="H684" i="1"/>
  <c r="H685" i="1"/>
  <c r="H686" i="1"/>
  <c r="H687" i="1"/>
  <c r="H688" i="1"/>
  <c r="H689" i="1"/>
  <c r="H690" i="1"/>
  <c r="H691" i="1"/>
  <c r="H692" i="1"/>
  <c r="H179" i="1"/>
  <c r="H693" i="1"/>
  <c r="H694" i="1"/>
  <c r="H280" i="1"/>
  <c r="H695" i="1"/>
  <c r="H560" i="1"/>
  <c r="H242" i="1"/>
  <c r="H253" i="1"/>
  <c r="H696" i="1"/>
  <c r="H19" i="1"/>
  <c r="H697" i="1"/>
  <c r="H27" i="1"/>
  <c r="H88" i="1"/>
  <c r="H95" i="1"/>
  <c r="H112" i="1"/>
  <c r="H504" i="1"/>
  <c r="H516" i="1"/>
  <c r="H698" i="1"/>
  <c r="H175" i="1"/>
  <c r="H156" i="1"/>
  <c r="H699" i="1"/>
  <c r="H424" i="1"/>
  <c r="H700" i="1"/>
  <c r="H471" i="1"/>
  <c r="H701" i="1"/>
  <c r="H702" i="1"/>
  <c r="H358" i="1"/>
  <c r="H505" i="1"/>
  <c r="H336" i="1"/>
  <c r="H366" i="1"/>
  <c r="H413" i="1"/>
  <c r="H703" i="1"/>
  <c r="H552" i="1"/>
  <c r="H553" i="1"/>
  <c r="H414" i="1"/>
  <c r="H415" i="1"/>
  <c r="H704" i="1"/>
  <c r="H425" i="1"/>
  <c r="H705" i="1"/>
  <c r="H706" i="1"/>
  <c r="H707" i="1"/>
  <c r="H708" i="1"/>
  <c r="H709" i="1"/>
  <c r="H265" i="1"/>
  <c r="H258" i="1"/>
  <c r="H710" i="1"/>
  <c r="H711" i="1"/>
  <c r="H712" i="1"/>
  <c r="H713" i="1"/>
  <c r="H714" i="1"/>
  <c r="H715" i="1"/>
  <c r="H251" i="1"/>
  <c r="H716" i="1"/>
  <c r="H717" i="1"/>
  <c r="H718" i="1"/>
  <c r="H719" i="1"/>
  <c r="H720" i="1"/>
  <c r="H22" i="1"/>
  <c r="H721" i="1"/>
  <c r="H722" i="1"/>
  <c r="H723" i="1"/>
  <c r="H724" i="1"/>
  <c r="H359" i="1"/>
  <c r="H272" i="1"/>
  <c r="H725" i="1"/>
  <c r="H726" i="1"/>
  <c r="H284" i="1"/>
  <c r="H727" i="1"/>
  <c r="H728" i="1"/>
  <c r="H729" i="1"/>
  <c r="H730" i="1"/>
  <c r="H731" i="1"/>
  <c r="H732" i="1"/>
  <c r="H733" i="1"/>
  <c r="H189" i="1"/>
  <c r="H734" i="1"/>
  <c r="H283" i="1"/>
  <c r="H735" i="1"/>
  <c r="H736" i="1"/>
  <c r="H737" i="1"/>
  <c r="H738" i="1"/>
  <c r="H739" i="1"/>
  <c r="H740" i="1"/>
  <c r="H542" i="1"/>
  <c r="H741" i="1"/>
  <c r="H742" i="1"/>
  <c r="H743" i="1"/>
  <c r="H744" i="1"/>
  <c r="H745" i="1"/>
  <c r="H746" i="1"/>
  <c r="H747" i="1"/>
  <c r="H748" i="1"/>
  <c r="H749" i="1"/>
  <c r="H222" i="1"/>
  <c r="H158" i="1"/>
  <c r="H287" i="1"/>
  <c r="H48" i="1"/>
  <c r="H750" i="1"/>
  <c r="H751" i="1"/>
  <c r="H232" i="1"/>
  <c r="H752" i="1"/>
  <c r="H753" i="1"/>
  <c r="H312" i="1"/>
  <c r="H754" i="1"/>
  <c r="H755" i="1"/>
  <c r="H310" i="1"/>
  <c r="H756" i="1"/>
  <c r="H757" i="1"/>
  <c r="H758" i="1"/>
  <c r="H759" i="1"/>
  <c r="H760" i="1"/>
  <c r="H239" i="1"/>
  <c r="H761" i="1"/>
  <c r="H428" i="1"/>
  <c r="H387" i="1"/>
  <c r="H762" i="1"/>
  <c r="H763" i="1"/>
  <c r="H318" i="1"/>
  <c r="H108" i="1"/>
  <c r="H764" i="1"/>
  <c r="H765" i="1"/>
  <c r="H766" i="1"/>
  <c r="H767" i="1"/>
  <c r="H768" i="1"/>
  <c r="H163" i="1"/>
  <c r="H769" i="1"/>
  <c r="H209" i="1"/>
  <c r="H770" i="1"/>
  <c r="H771" i="1"/>
  <c r="H292" i="1"/>
  <c r="H70" i="1"/>
  <c r="H772" i="1"/>
  <c r="H773" i="1"/>
  <c r="H774" i="1"/>
  <c r="H775" i="1"/>
  <c r="H776" i="1"/>
  <c r="H375" i="1"/>
  <c r="H777" i="1"/>
  <c r="H778" i="1"/>
  <c r="H779" i="1"/>
  <c r="H780" i="1"/>
  <c r="H781" i="1"/>
  <c r="H782" i="1"/>
  <c r="H783" i="1"/>
  <c r="H342" i="1"/>
  <c r="H784" i="1"/>
  <c r="H785" i="1"/>
  <c r="H786" i="1"/>
  <c r="H787" i="1"/>
  <c r="H788" i="1"/>
  <c r="H789" i="1"/>
  <c r="H790" i="1"/>
  <c r="H791" i="1"/>
  <c r="H792" i="1"/>
  <c r="H793" i="1"/>
  <c r="H343" i="1"/>
  <c r="H794" i="1"/>
  <c r="H420" i="1"/>
  <c r="H233" i="1"/>
  <c r="H795" i="1"/>
  <c r="H364" i="1"/>
  <c r="H192" i="1"/>
  <c r="H796" i="1"/>
  <c r="H184" i="1"/>
  <c r="H797" i="1"/>
  <c r="H421" i="1"/>
  <c r="H148" i="1"/>
  <c r="H492" i="1"/>
  <c r="H334" i="1"/>
  <c r="H183" i="1"/>
  <c r="H290" i="1"/>
  <c r="H143" i="1"/>
  <c r="H266" i="1"/>
  <c r="H214" i="1"/>
  <c r="H367" i="1"/>
  <c r="H43" i="1"/>
  <c r="H304" i="1"/>
  <c r="H155" i="1"/>
  <c r="H80" i="1"/>
  <c r="H245" i="1"/>
  <c r="H455" i="1"/>
  <c r="H798" i="1"/>
  <c r="H386" i="1"/>
  <c r="H437" i="1"/>
  <c r="H543" i="1"/>
  <c r="H82" i="1"/>
  <c r="H472" i="1"/>
  <c r="H799" i="1"/>
  <c r="H800" i="1"/>
  <c r="H323" i="1"/>
  <c r="H370" i="1"/>
  <c r="H442" i="1"/>
  <c r="H499" i="1"/>
  <c r="H534" i="1"/>
  <c r="H135" i="1"/>
  <c r="H409" i="1"/>
  <c r="H801" i="1"/>
  <c r="H802" i="1"/>
  <c r="H803" i="1"/>
  <c r="H804" i="1"/>
  <c r="H805" i="1"/>
  <c r="H806" i="1"/>
  <c r="H807" i="1"/>
  <c r="H482" i="1"/>
  <c r="H808" i="1"/>
  <c r="H809" i="1"/>
  <c r="H810" i="1"/>
  <c r="H811" i="1"/>
  <c r="H296" i="1"/>
  <c r="H812" i="1"/>
  <c r="H813" i="1"/>
  <c r="H814" i="1"/>
  <c r="H815" i="1"/>
  <c r="H816" i="1"/>
  <c r="H198" i="1"/>
  <c r="H817" i="1"/>
  <c r="H818" i="1"/>
  <c r="H819" i="1"/>
  <c r="H820" i="1"/>
  <c r="H821" i="1"/>
  <c r="H535" i="1"/>
  <c r="H493" i="1"/>
  <c r="H822" i="1"/>
  <c r="H823" i="1"/>
  <c r="H824" i="1"/>
  <c r="H825" i="1"/>
  <c r="H826" i="1"/>
  <c r="H827" i="1"/>
  <c r="H487" i="1"/>
  <c r="H410" i="1"/>
  <c r="H828" i="1"/>
  <c r="H829" i="1"/>
  <c r="H830" i="1"/>
  <c r="H831" i="1"/>
  <c r="H832" i="1"/>
  <c r="H833" i="1"/>
  <c r="H41" i="1"/>
  <c r="H161" i="1"/>
  <c r="H834" i="1"/>
  <c r="H162" i="1"/>
  <c r="H835" i="1"/>
  <c r="H836" i="1"/>
  <c r="H327" i="1"/>
  <c r="H164" i="1"/>
  <c r="H297" i="1"/>
  <c r="H58" i="1"/>
  <c r="H7" i="1"/>
  <c r="H28" i="1"/>
  <c r="H278" i="1"/>
  <c r="H191" i="1"/>
  <c r="H113" i="1"/>
  <c r="H837" i="1"/>
  <c r="H263" i="1"/>
  <c r="H119" i="1"/>
  <c r="H40" i="1"/>
  <c r="H165" i="1"/>
  <c r="H838" i="1"/>
  <c r="H839" i="1"/>
  <c r="H269" i="1"/>
  <c r="H99" i="1"/>
  <c r="H840" i="1"/>
  <c r="H195" i="1"/>
  <c r="H90" i="1"/>
  <c r="H301" i="1"/>
  <c r="H149" i="1"/>
  <c r="H841" i="1"/>
  <c r="H115" i="1"/>
  <c r="H235" i="1"/>
  <c r="H182" i="1"/>
  <c r="H91" i="1"/>
  <c r="H132" i="1"/>
  <c r="H73" i="1"/>
  <c r="H126" i="1"/>
  <c r="H842" i="1"/>
  <c r="H256" i="1"/>
  <c r="H843" i="1"/>
  <c r="H844" i="1"/>
  <c r="H845" i="1"/>
  <c r="H308" i="1"/>
  <c r="H846" i="1"/>
  <c r="H847" i="1"/>
  <c r="H309" i="1"/>
  <c r="H848" i="1"/>
  <c r="H313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388" i="1"/>
  <c r="H861" i="1"/>
  <c r="H862" i="1"/>
  <c r="H863" i="1"/>
  <c r="H864" i="1"/>
  <c r="H865" i="1"/>
  <c r="H252" i="1"/>
  <c r="H344" i="1"/>
  <c r="H866" i="1"/>
  <c r="H867" i="1"/>
  <c r="H868" i="1"/>
  <c r="H869" i="1"/>
  <c r="H870" i="1"/>
  <c r="H871" i="1"/>
  <c r="H872" i="1"/>
  <c r="H873" i="1"/>
  <c r="H874" i="1"/>
  <c r="H240" i="1"/>
  <c r="H875" i="1"/>
  <c r="H876" i="1"/>
  <c r="H877" i="1"/>
  <c r="H315" i="1"/>
  <c r="H878" i="1"/>
  <c r="H879" i="1"/>
  <c r="H238" i="1"/>
  <c r="H234" i="1"/>
  <c r="H880" i="1"/>
  <c r="H881" i="1"/>
  <c r="H376" i="1"/>
  <c r="H882" i="1"/>
  <c r="H883" i="1"/>
  <c r="H884" i="1"/>
  <c r="H885" i="1"/>
  <c r="H886" i="1"/>
  <c r="H227" i="1"/>
  <c r="H887" i="1"/>
  <c r="H888" i="1"/>
  <c r="H255" i="1"/>
  <c r="H889" i="1"/>
  <c r="H554" i="1"/>
  <c r="H890" i="1"/>
  <c r="H891" i="1"/>
  <c r="H892" i="1"/>
  <c r="H893" i="1"/>
  <c r="H894" i="1"/>
  <c r="H895" i="1"/>
  <c r="H896" i="1"/>
  <c r="H317" i="1"/>
  <c r="H897" i="1"/>
  <c r="H429" i="1"/>
  <c r="H324" i="1"/>
  <c r="H444" i="1"/>
  <c r="H898" i="1"/>
  <c r="H381" i="1"/>
  <c r="H899" i="1"/>
  <c r="H900" i="1"/>
  <c r="H901" i="1"/>
  <c r="H902" i="1"/>
  <c r="H903" i="1"/>
  <c r="H904" i="1"/>
  <c r="H905" i="1"/>
  <c r="H279" i="1"/>
  <c r="H328" i="1"/>
  <c r="H906" i="1"/>
  <c r="H907" i="1"/>
  <c r="H186" i="1"/>
  <c r="H908" i="1"/>
  <c r="H187" i="1"/>
  <c r="H307" i="1"/>
  <c r="H463" i="1"/>
  <c r="H335" i="1"/>
  <c r="H407" i="1"/>
  <c r="H494" i="1"/>
  <c r="H466" i="1"/>
  <c r="H281" i="1"/>
  <c r="H909" i="1"/>
  <c r="H223" i="1"/>
  <c r="H117" i="1"/>
  <c r="H93" i="1"/>
  <c r="H42" i="1"/>
  <c r="H910" i="1"/>
  <c r="H152" i="1"/>
  <c r="H2" i="1"/>
  <c r="H247" i="1"/>
  <c r="H911" i="1"/>
  <c r="H1257" i="1"/>
  <c r="H261" i="1"/>
  <c r="H912" i="1"/>
  <c r="H47" i="1"/>
  <c r="H151" i="1"/>
  <c r="H176" i="1"/>
  <c r="H13" i="1"/>
  <c r="H913" i="1"/>
  <c r="H914" i="1"/>
  <c r="H915" i="1"/>
  <c r="H374" i="1"/>
  <c r="H31" i="1"/>
  <c r="H916" i="1"/>
  <c r="H917" i="1"/>
  <c r="H918" i="1"/>
  <c r="H919" i="1"/>
  <c r="H920" i="1"/>
  <c r="H921" i="1"/>
  <c r="H922" i="1"/>
  <c r="H923" i="1"/>
  <c r="H523" i="1"/>
  <c r="H924" i="1"/>
  <c r="H925" i="1"/>
  <c r="H926" i="1"/>
  <c r="H203" i="1"/>
  <c r="H927" i="1"/>
  <c r="H10" i="1"/>
  <c r="H456" i="1"/>
  <c r="H928" i="1"/>
  <c r="H929" i="1"/>
  <c r="H930" i="1"/>
  <c r="H451" i="1"/>
  <c r="H322" i="1"/>
  <c r="H154" i="1"/>
  <c r="H931" i="1"/>
  <c r="H506" i="1"/>
  <c r="H932" i="1"/>
  <c r="H933" i="1"/>
  <c r="H934" i="1"/>
  <c r="H935" i="1"/>
  <c r="H544" i="1"/>
  <c r="H936" i="1"/>
  <c r="H382" i="1"/>
  <c r="H351" i="1"/>
  <c r="H937" i="1"/>
  <c r="H219" i="1"/>
  <c r="H346" i="1"/>
  <c r="H938" i="1"/>
  <c r="H939" i="1"/>
  <c r="H199" i="1"/>
  <c r="H508" i="1"/>
  <c r="H940" i="1"/>
  <c r="H941" i="1"/>
  <c r="H942" i="1"/>
  <c r="H943" i="1"/>
  <c r="H944" i="1"/>
  <c r="H945" i="1"/>
  <c r="H946" i="1"/>
  <c r="H947" i="1"/>
  <c r="H25" i="1"/>
  <c r="H948" i="1"/>
  <c r="H949" i="1"/>
  <c r="H457" i="1"/>
  <c r="H449" i="1"/>
  <c r="H950" i="1"/>
  <c r="H951" i="1"/>
  <c r="H952" i="1"/>
  <c r="H270" i="1"/>
  <c r="H953" i="1"/>
  <c r="H954" i="1"/>
  <c r="H955" i="1"/>
  <c r="H475" i="1"/>
  <c r="H956" i="1"/>
  <c r="H957" i="1"/>
  <c r="H958" i="1"/>
  <c r="H959" i="1"/>
  <c r="H960" i="1"/>
  <c r="H961" i="1"/>
  <c r="H962" i="1"/>
  <c r="H963" i="1"/>
  <c r="H964" i="1"/>
  <c r="H965" i="1"/>
  <c r="H966" i="1"/>
  <c r="H423" i="1"/>
  <c r="H967" i="1"/>
  <c r="H968" i="1"/>
  <c r="H969" i="1"/>
  <c r="H970" i="1"/>
  <c r="H483" i="1"/>
  <c r="H467" i="1"/>
  <c r="H230" i="1"/>
  <c r="H971" i="1"/>
  <c r="H972" i="1"/>
  <c r="H75" i="1"/>
  <c r="H11" i="1"/>
  <c r="H24" i="1"/>
  <c r="H202" i="1"/>
  <c r="H107" i="1"/>
  <c r="H114" i="1"/>
  <c r="H98" i="1"/>
  <c r="H57" i="1"/>
  <c r="H268" i="1"/>
  <c r="H103" i="1"/>
  <c r="H96" i="1"/>
  <c r="H59" i="1"/>
  <c r="H221" i="1"/>
  <c r="H208" i="1"/>
  <c r="H204" i="1"/>
  <c r="H39" i="1"/>
  <c r="H4" i="1"/>
  <c r="H416" i="1"/>
  <c r="H207" i="1"/>
  <c r="H973" i="1"/>
  <c r="H250" i="1"/>
  <c r="H373" i="1"/>
  <c r="H561" i="1"/>
  <c r="H513" i="1"/>
  <c r="H55" i="1"/>
  <c r="H160" i="1"/>
  <c r="H417" i="1"/>
  <c r="H97" i="1"/>
  <c r="H468" i="1"/>
  <c r="H488" i="1"/>
  <c r="H524" i="1"/>
  <c r="H16" i="1"/>
  <c r="H974" i="1"/>
  <c r="H62" i="1"/>
  <c r="H111" i="1"/>
  <c r="H975" i="1"/>
  <c r="H976" i="1"/>
  <c r="H977" i="1"/>
  <c r="H385" i="1"/>
  <c r="H978" i="1"/>
  <c r="H464" i="1"/>
  <c r="H311" i="1"/>
  <c r="H979" i="1"/>
  <c r="H980" i="1"/>
  <c r="H259" i="1"/>
  <c r="H321" i="1"/>
  <c r="H981" i="1"/>
  <c r="H365" i="1"/>
  <c r="H982" i="1"/>
  <c r="H983" i="1"/>
  <c r="H984" i="1"/>
  <c r="H985" i="1"/>
  <c r="H986" i="1"/>
  <c r="H987" i="1"/>
  <c r="H341" i="1"/>
  <c r="H988" i="1"/>
  <c r="H989" i="1"/>
  <c r="H200" i="1"/>
  <c r="H169" i="1"/>
  <c r="H454" i="1"/>
  <c r="H990" i="1"/>
  <c r="H231" i="1"/>
  <c r="H285" i="1"/>
  <c r="H991" i="1"/>
  <c r="H992" i="1"/>
  <c r="H993" i="1"/>
  <c r="H517" i="1"/>
  <c r="H306" i="1"/>
  <c r="H994" i="1"/>
  <c r="H525" i="1"/>
  <c r="H228" i="1"/>
  <c r="H339" i="1"/>
  <c r="H403" i="1"/>
  <c r="H352" i="1"/>
  <c r="H6" i="1"/>
  <c r="H995" i="1"/>
  <c r="H996" i="1"/>
  <c r="H173" i="1"/>
  <c r="H997" i="1"/>
  <c r="H395" i="1"/>
  <c r="H271" i="1"/>
  <c r="H998" i="1"/>
  <c r="H999" i="1"/>
  <c r="H1000" i="1"/>
  <c r="H131" i="1"/>
  <c r="H1001" i="1"/>
  <c r="H1002" i="1"/>
  <c r="H1003" i="1"/>
  <c r="H1004" i="1"/>
  <c r="H124" i="1"/>
  <c r="H1005" i="1"/>
  <c r="H1006" i="1"/>
  <c r="H476" i="1"/>
  <c r="H1007" i="1"/>
  <c r="H1008" i="1"/>
  <c r="H136" i="1"/>
  <c r="H1009" i="1"/>
  <c r="H445" i="1"/>
  <c r="H484" i="1"/>
  <c r="H157" i="1"/>
  <c r="H81" i="1"/>
  <c r="H401" i="1"/>
  <c r="H254" i="1"/>
  <c r="H1010" i="1"/>
  <c r="H138" i="1"/>
  <c r="H1011" i="1"/>
  <c r="H273" i="1"/>
  <c r="H224" i="1"/>
  <c r="H229" i="1"/>
  <c r="H1012" i="1"/>
  <c r="H277" i="1"/>
  <c r="H1013" i="1"/>
  <c r="H1014" i="1"/>
  <c r="H274" i="1"/>
  <c r="H300" i="1"/>
  <c r="H65" i="1"/>
  <c r="H1015" i="1"/>
  <c r="H1016" i="1"/>
  <c r="H1017" i="1"/>
  <c r="H1018" i="1"/>
  <c r="H1019" i="1"/>
  <c r="H1020" i="1"/>
  <c r="H1021" i="1"/>
  <c r="H1022" i="1"/>
  <c r="H1023" i="1"/>
  <c r="H174" i="1"/>
  <c r="H398" i="1"/>
  <c r="H147" i="1"/>
  <c r="H121" i="1"/>
  <c r="H225" i="1"/>
  <c r="H123" i="1"/>
  <c r="H104" i="1"/>
  <c r="H1024" i="1"/>
  <c r="H1025" i="1"/>
  <c r="H360" i="1"/>
  <c r="H458" i="1"/>
  <c r="H226" i="1"/>
  <c r="H1026" i="1"/>
  <c r="H205" i="1"/>
  <c r="H291" i="1"/>
  <c r="H61" i="1"/>
  <c r="H181" i="1"/>
  <c r="H243" i="1"/>
  <c r="H30" i="1"/>
  <c r="H293" i="1"/>
  <c r="H331" i="1"/>
  <c r="H1027" i="1"/>
  <c r="H185" i="1"/>
  <c r="H9" i="1"/>
  <c r="H87" i="1"/>
  <c r="H72" i="1"/>
  <c r="H14" i="1"/>
  <c r="H1028" i="1"/>
  <c r="H167" i="1"/>
  <c r="H459" i="1"/>
  <c r="H1029" i="1"/>
  <c r="H1030" i="1"/>
  <c r="H178" i="1"/>
  <c r="H1031" i="1"/>
  <c r="H1032" i="1"/>
  <c r="H1033" i="1"/>
  <c r="H1034" i="1"/>
  <c r="H159" i="1"/>
  <c r="H518" i="1"/>
  <c r="H555" i="1"/>
  <c r="H177" i="1"/>
  <c r="H206" i="1"/>
  <c r="H378" i="1"/>
  <c r="H426" i="1"/>
  <c r="H1035" i="1"/>
  <c r="H1036" i="1"/>
  <c r="H509" i="1"/>
  <c r="H1037" i="1"/>
  <c r="H1038" i="1"/>
  <c r="H1039" i="1"/>
  <c r="H389" i="1"/>
  <c r="H1040" i="1"/>
  <c r="H1041" i="1"/>
  <c r="H1042" i="1"/>
  <c r="H1043" i="1"/>
  <c r="H1044" i="1"/>
  <c r="H1045" i="1"/>
  <c r="H217" i="1"/>
  <c r="H1046" i="1"/>
  <c r="H1047" i="1"/>
  <c r="H1048" i="1"/>
  <c r="H1049" i="1"/>
  <c r="H51" i="1"/>
  <c r="H1050" i="1"/>
  <c r="H469" i="1"/>
  <c r="H32" i="1"/>
  <c r="H50" i="1"/>
  <c r="H556" i="1"/>
  <c r="H1051" i="1"/>
  <c r="H348" i="1"/>
  <c r="H452" i="1"/>
  <c r="H248" i="1"/>
  <c r="H23" i="1"/>
  <c r="H399" i="1"/>
  <c r="H1052" i="1"/>
  <c r="H514" i="1"/>
  <c r="H1053" i="1"/>
  <c r="H1054" i="1"/>
  <c r="H29" i="1"/>
  <c r="H1055" i="1"/>
  <c r="H353" i="1"/>
  <c r="H326" i="1"/>
  <c r="H276" i="1"/>
  <c r="H5" i="1"/>
  <c r="H1056" i="1"/>
  <c r="H216" i="1"/>
  <c r="H500" i="1"/>
  <c r="H237" i="1"/>
  <c r="H56" i="1"/>
  <c r="H35" i="1"/>
  <c r="H1057" i="1"/>
  <c r="H1058" i="1"/>
  <c r="H1059" i="1"/>
  <c r="H1060" i="1"/>
  <c r="H45" i="1"/>
  <c r="H1061" i="1"/>
  <c r="H44" i="1"/>
  <c r="H118" i="1"/>
  <c r="H1062" i="1"/>
  <c r="H314" i="1"/>
  <c r="H26" i="1"/>
  <c r="I914" i="1" s="1"/>
  <c r="J914" i="1" s="1"/>
  <c r="H1063" i="1"/>
  <c r="H1064" i="1"/>
  <c r="H68" i="1"/>
  <c r="H1065" i="1"/>
  <c r="H172" i="1"/>
  <c r="H501" i="1"/>
  <c r="H101" i="1"/>
  <c r="H1066" i="1"/>
  <c r="H116" i="1"/>
  <c r="H130" i="1"/>
  <c r="H1067" i="1"/>
  <c r="H1068" i="1"/>
  <c r="H1069" i="1"/>
  <c r="H1070" i="1"/>
  <c r="H1071" i="1"/>
  <c r="H1072" i="1"/>
  <c r="H519" i="1"/>
  <c r="H1073" i="1"/>
  <c r="H1074" i="1"/>
  <c r="H1075" i="1"/>
  <c r="H1076" i="1"/>
  <c r="H1077" i="1"/>
  <c r="H1078" i="1"/>
  <c r="H1079" i="1"/>
  <c r="H1080" i="1"/>
  <c r="H294" i="1"/>
  <c r="H1081" i="1"/>
  <c r="H1082" i="1"/>
  <c r="H1083" i="1"/>
  <c r="H1084" i="1"/>
  <c r="H289" i="1"/>
  <c r="H1085" i="1"/>
  <c r="H1086" i="1"/>
  <c r="H267" i="1"/>
  <c r="H1087" i="1"/>
  <c r="H1088" i="1"/>
  <c r="H1089" i="1"/>
  <c r="H1090" i="1"/>
  <c r="H127" i="1"/>
  <c r="H144" i="1"/>
  <c r="H89" i="1"/>
  <c r="H396" i="1"/>
  <c r="H1091" i="1"/>
  <c r="H241" i="1"/>
  <c r="H1092" i="1"/>
  <c r="H1093" i="1"/>
  <c r="H1094" i="1"/>
  <c r="H1095" i="1"/>
  <c r="H1096" i="1"/>
  <c r="H1097" i="1"/>
  <c r="H1098" i="1"/>
  <c r="H1099" i="1"/>
  <c r="H1100" i="1"/>
  <c r="H1101" i="1"/>
  <c r="H329" i="1"/>
  <c r="H1102" i="1"/>
  <c r="H1103" i="1"/>
  <c r="H1104" i="1"/>
  <c r="H411" i="1"/>
  <c r="H1105" i="1"/>
  <c r="H1106" i="1"/>
  <c r="H526" i="1"/>
  <c r="H1107" i="1"/>
  <c r="H434" i="1"/>
  <c r="H545" i="1"/>
  <c r="H473" i="1"/>
  <c r="H1108" i="1"/>
  <c r="H422" i="1"/>
  <c r="H557" i="1"/>
  <c r="H489" i="1"/>
  <c r="H435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502" i="1"/>
  <c r="H71" i="1"/>
  <c r="H1122" i="1"/>
  <c r="H84" i="1"/>
  <c r="H94" i="1"/>
  <c r="H78" i="1"/>
  <c r="H53" i="1"/>
  <c r="H197" i="1"/>
  <c r="H1123" i="1"/>
  <c r="H150" i="1"/>
  <c r="H79" i="1"/>
  <c r="H54" i="1"/>
  <c r="H302" i="1"/>
  <c r="H264" i="1"/>
  <c r="H218" i="1"/>
  <c r="H36" i="1"/>
  <c r="I1200" i="1" s="1"/>
  <c r="J1200" i="1" s="1"/>
  <c r="H354" i="1"/>
  <c r="H361" i="1"/>
  <c r="H146" i="1"/>
  <c r="H1124" i="1"/>
  <c r="H168" i="1"/>
  <c r="H1125" i="1"/>
  <c r="H1126" i="1"/>
  <c r="H1127" i="1"/>
  <c r="H1128" i="1"/>
  <c r="H1129" i="1"/>
  <c r="H460" i="1"/>
  <c r="H1130" i="1"/>
  <c r="H298" i="1"/>
  <c r="H21" i="1"/>
  <c r="H340" i="1"/>
  <c r="H461" i="1"/>
  <c r="H213" i="1"/>
  <c r="H1131" i="1"/>
  <c r="H49" i="1"/>
  <c r="H69" i="1"/>
  <c r="H215" i="1"/>
  <c r="H60" i="1"/>
  <c r="H20" i="1"/>
  <c r="H1132" i="1"/>
  <c r="H40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546" i="1"/>
  <c r="H1146" i="1"/>
  <c r="H1147" i="1"/>
  <c r="H236" i="1"/>
  <c r="H436" i="1"/>
  <c r="H1148" i="1"/>
  <c r="H244" i="1"/>
  <c r="H439" i="1"/>
  <c r="H397" i="1"/>
  <c r="H368" i="1"/>
  <c r="H404" i="1"/>
  <c r="H345" i="1"/>
  <c r="H1149" i="1"/>
  <c r="H1150" i="1"/>
  <c r="H1151" i="1"/>
  <c r="H257" i="1"/>
  <c r="H1152" i="1"/>
  <c r="H558" i="1"/>
  <c r="H1153" i="1"/>
  <c r="H1154" i="1"/>
  <c r="H1155" i="1"/>
  <c r="H1156" i="1"/>
  <c r="H1157" i="1"/>
  <c r="H1158" i="1"/>
  <c r="H1159" i="1"/>
  <c r="H515" i="1"/>
  <c r="H392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547" i="1"/>
  <c r="H527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3" i="1"/>
  <c r="I1150" i="1" s="1"/>
  <c r="J1150" i="1" s="1"/>
  <c r="H1203" i="1"/>
  <c r="H1204" i="1"/>
  <c r="H1205" i="1"/>
  <c r="H1206" i="1"/>
  <c r="H1207" i="1"/>
  <c r="H1208" i="1"/>
  <c r="H510" i="1"/>
  <c r="H1209" i="1"/>
  <c r="H1210" i="1"/>
  <c r="H1211" i="1"/>
  <c r="H295" i="1"/>
  <c r="H1212" i="1"/>
  <c r="H377" i="1"/>
  <c r="H246" i="1"/>
  <c r="H371" i="1"/>
  <c r="H1213" i="1"/>
  <c r="H562" i="1"/>
  <c r="H548" i="1"/>
  <c r="H1214" i="1"/>
  <c r="H405" i="1"/>
  <c r="H1215" i="1"/>
  <c r="H1216" i="1"/>
  <c r="H1217" i="1"/>
  <c r="H1218" i="1"/>
  <c r="H1219" i="1"/>
  <c r="H1220" i="1"/>
  <c r="H1221" i="1"/>
  <c r="H1222" i="1"/>
  <c r="H1223" i="1"/>
  <c r="H190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356" i="1"/>
  <c r="H1240" i="1"/>
  <c r="H453" i="1"/>
  <c r="H1241" i="1"/>
  <c r="H1242" i="1"/>
  <c r="H1243" i="1"/>
  <c r="H1244" i="1"/>
  <c r="H1245" i="1"/>
  <c r="H1246" i="1"/>
  <c r="H394" i="1"/>
  <c r="H1247" i="1"/>
  <c r="H1248" i="1"/>
  <c r="H470" i="1"/>
  <c r="H1249" i="1"/>
  <c r="H477" i="1"/>
  <c r="H1250" i="1"/>
  <c r="H1251" i="1"/>
  <c r="H536" i="1"/>
  <c r="H1252" i="1"/>
  <c r="H549" i="1"/>
  <c r="H537" i="1"/>
  <c r="H1253" i="1"/>
  <c r="H1254" i="1"/>
  <c r="H550" i="1"/>
  <c r="H1255" i="1"/>
  <c r="I300" i="1"/>
  <c r="J300" i="1" s="1"/>
  <c r="I144" i="1"/>
  <c r="J144" i="1" s="1"/>
  <c r="I1245" i="1"/>
  <c r="J1245" i="1" s="1"/>
  <c r="N563" i="1"/>
  <c r="N564" i="1"/>
  <c r="N171" i="1"/>
  <c r="N63" i="1"/>
  <c r="N565" i="1"/>
  <c r="N566" i="1"/>
  <c r="N12" i="1"/>
  <c r="N567" i="1"/>
  <c r="N212" i="1"/>
  <c r="N568" i="1"/>
  <c r="N325" i="1"/>
  <c r="N15" i="1"/>
  <c r="N347" i="1"/>
  <c r="N220" i="1"/>
  <c r="N569" i="1"/>
  <c r="N137" i="1"/>
  <c r="N33" i="1"/>
  <c r="N133" i="1"/>
  <c r="N528" i="1"/>
  <c r="N570" i="1"/>
  <c r="N571" i="1"/>
  <c r="N418" i="1"/>
  <c r="N572" i="1"/>
  <c r="N573" i="1"/>
  <c r="N574" i="1"/>
  <c r="N575" i="1"/>
  <c r="N576" i="1"/>
  <c r="N430" i="1"/>
  <c r="N577" i="1"/>
  <c r="N538" i="1"/>
  <c r="N578" i="1"/>
  <c r="N579" i="1"/>
  <c r="N580" i="1"/>
  <c r="N581" i="1"/>
  <c r="N582" i="1"/>
  <c r="N583" i="1"/>
  <c r="N383" i="1"/>
  <c r="N106" i="1"/>
  <c r="N584" i="1"/>
  <c r="N74" i="1"/>
  <c r="N585" i="1"/>
  <c r="N86" i="1"/>
  <c r="N299" i="1"/>
  <c r="N586" i="1"/>
  <c r="N520" i="1"/>
  <c r="N587" i="1"/>
  <c r="N588" i="1"/>
  <c r="N362" i="1"/>
  <c r="N139" i="1"/>
  <c r="N589" i="1"/>
  <c r="N83" i="1"/>
  <c r="N193" i="1"/>
  <c r="N275" i="1"/>
  <c r="N120" i="1"/>
  <c r="N142" i="1"/>
  <c r="N64" i="1"/>
  <c r="N170" i="1"/>
  <c r="N590" i="1"/>
  <c r="N591" i="1"/>
  <c r="N446" i="1"/>
  <c r="N141" i="1"/>
  <c r="N52" i="1"/>
  <c r="N592" i="1"/>
  <c r="N593" i="1"/>
  <c r="N594" i="1"/>
  <c r="N595" i="1"/>
  <c r="N596" i="1"/>
  <c r="N597" i="1"/>
  <c r="N598" i="1"/>
  <c r="N599" i="1"/>
  <c r="N600" i="1"/>
  <c r="N601" i="1"/>
  <c r="N602" i="1"/>
  <c r="N303" i="1"/>
  <c r="N211" i="1"/>
  <c r="N603" i="1"/>
  <c r="N604" i="1"/>
  <c r="N605" i="1"/>
  <c r="N606" i="1"/>
  <c r="N607" i="1"/>
  <c r="N608" i="1"/>
  <c r="N349" i="1"/>
  <c r="N609" i="1"/>
  <c r="N286" i="1"/>
  <c r="N610" i="1"/>
  <c r="N611" i="1"/>
  <c r="N369" i="1"/>
  <c r="N612" i="1"/>
  <c r="N613" i="1"/>
  <c r="N614" i="1"/>
  <c r="N180" i="1"/>
  <c r="N77" i="1"/>
  <c r="N615" i="1"/>
  <c r="N616" i="1"/>
  <c r="N617" i="1"/>
  <c r="N400" i="1"/>
  <c r="N618" i="1"/>
  <c r="N134" i="1"/>
  <c r="N619" i="1"/>
  <c r="N196" i="1"/>
  <c r="N620" i="1"/>
  <c r="N145" i="1"/>
  <c r="N153" i="1"/>
  <c r="N621" i="1"/>
  <c r="N333" i="1"/>
  <c r="N282" i="1"/>
  <c r="N85" i="1"/>
  <c r="N305" i="1"/>
  <c r="N76" i="1"/>
  <c r="N122" i="1"/>
  <c r="N110" i="1"/>
  <c r="N539" i="1"/>
  <c r="N622" i="1"/>
  <c r="N128" i="1"/>
  <c r="N623" i="1"/>
  <c r="N624" i="1"/>
  <c r="N625" i="1"/>
  <c r="N626" i="1"/>
  <c r="N316" i="1"/>
  <c r="N627" i="1"/>
  <c r="N260" i="1"/>
  <c r="N628" i="1"/>
  <c r="N629" i="1"/>
  <c r="N630" i="1"/>
  <c r="N631" i="1"/>
  <c r="N632" i="1"/>
  <c r="N633" i="1"/>
  <c r="N634" i="1"/>
  <c r="N372" i="1"/>
  <c r="N450" i="1"/>
  <c r="N1256" i="1"/>
  <c r="N105" i="1"/>
  <c r="N166" i="1"/>
  <c r="N635" i="1"/>
  <c r="N636" i="1"/>
  <c r="N379" i="1"/>
  <c r="N637" i="1"/>
  <c r="N319" i="1"/>
  <c r="N638" i="1"/>
  <c r="N639" i="1"/>
  <c r="N640" i="1"/>
  <c r="N363" i="1"/>
  <c r="N431" i="1"/>
  <c r="N641" i="1"/>
  <c r="N551" i="1"/>
  <c r="N642" i="1"/>
  <c r="N125" i="1"/>
  <c r="N643" i="1"/>
  <c r="N644" i="1"/>
  <c r="N645" i="1"/>
  <c r="N559" i="1"/>
  <c r="N646" i="1"/>
  <c r="N495" i="1"/>
  <c r="N474" i="1"/>
  <c r="N647" i="1"/>
  <c r="N648" i="1"/>
  <c r="N384" i="1"/>
  <c r="N462" i="1"/>
  <c r="N496" i="1"/>
  <c r="N511" i="1"/>
  <c r="N447" i="1"/>
  <c r="N521" i="1"/>
  <c r="N443" i="1"/>
  <c r="N540" i="1"/>
  <c r="N490" i="1"/>
  <c r="N491" i="1"/>
  <c r="N406" i="1"/>
  <c r="N478" i="1"/>
  <c r="N479" i="1"/>
  <c r="N390" i="1"/>
  <c r="N393" i="1"/>
  <c r="N529" i="1"/>
  <c r="N432" i="1"/>
  <c r="N497" i="1"/>
  <c r="N188" i="1"/>
  <c r="N465" i="1"/>
  <c r="N485" i="1"/>
  <c r="N438" i="1"/>
  <c r="N412" i="1"/>
  <c r="N440" i="1"/>
  <c r="N530" i="1"/>
  <c r="N486" i="1"/>
  <c r="N210" i="1"/>
  <c r="N649" i="1"/>
  <c r="N357" i="1"/>
  <c r="N433" i="1"/>
  <c r="N249" i="1"/>
  <c r="N498" i="1"/>
  <c r="N391" i="1"/>
  <c r="N337" i="1"/>
  <c r="N541" i="1"/>
  <c r="N512" i="1"/>
  <c r="N503" i="1"/>
  <c r="N355" i="1"/>
  <c r="N480" i="1"/>
  <c r="N448" i="1"/>
  <c r="N100" i="1"/>
  <c r="N18" i="1"/>
  <c r="N67" i="1"/>
  <c r="N92" i="1"/>
  <c r="N34" i="1"/>
  <c r="N650" i="1"/>
  <c r="N129" i="1"/>
  <c r="N8" i="1"/>
  <c r="N531" i="1"/>
  <c r="N109" i="1"/>
  <c r="N66" i="1"/>
  <c r="N37" i="1"/>
  <c r="N262" i="1"/>
  <c r="N651" i="1"/>
  <c r="N652" i="1"/>
  <c r="N522" i="1"/>
  <c r="N653" i="1"/>
  <c r="N654" i="1"/>
  <c r="N17" i="1"/>
  <c r="N655" i="1"/>
  <c r="N419" i="1"/>
  <c r="N338" i="1"/>
  <c r="N507" i="1"/>
  <c r="N656" i="1"/>
  <c r="N657" i="1"/>
  <c r="N320" i="1"/>
  <c r="N658" i="1"/>
  <c r="N194" i="1"/>
  <c r="N659" i="1"/>
  <c r="N102" i="1"/>
  <c r="N660" i="1"/>
  <c r="N661" i="1"/>
  <c r="N38" i="1"/>
  <c r="N662" i="1"/>
  <c r="N46" i="1"/>
  <c r="N663" i="1"/>
  <c r="N140" i="1"/>
  <c r="N350" i="1"/>
  <c r="N201" i="1"/>
  <c r="N664" i="1"/>
  <c r="N332" i="1"/>
  <c r="N408" i="1"/>
  <c r="N665" i="1"/>
  <c r="N666" i="1"/>
  <c r="N667" i="1"/>
  <c r="N668" i="1"/>
  <c r="N669" i="1"/>
  <c r="N441" i="1"/>
  <c r="N670" i="1"/>
  <c r="N481" i="1"/>
  <c r="N532" i="1"/>
  <c r="N671" i="1"/>
  <c r="N672" i="1"/>
  <c r="N673" i="1"/>
  <c r="N674" i="1"/>
  <c r="N675" i="1"/>
  <c r="N676" i="1"/>
  <c r="N677" i="1"/>
  <c r="N678" i="1"/>
  <c r="N533" i="1"/>
  <c r="N679" i="1"/>
  <c r="N680" i="1"/>
  <c r="N380" i="1"/>
  <c r="N681" i="1"/>
  <c r="N330" i="1"/>
  <c r="N427" i="1"/>
  <c r="N682" i="1"/>
  <c r="N288" i="1"/>
  <c r="N683" i="1"/>
  <c r="N684" i="1"/>
  <c r="N685" i="1"/>
  <c r="N686" i="1"/>
  <c r="N687" i="1"/>
  <c r="N688" i="1"/>
  <c r="N689" i="1"/>
  <c r="N690" i="1"/>
  <c r="N691" i="1"/>
  <c r="N692" i="1"/>
  <c r="N179" i="1"/>
  <c r="N693" i="1"/>
  <c r="N694" i="1"/>
  <c r="N280" i="1"/>
  <c r="N695" i="1"/>
  <c r="N560" i="1"/>
  <c r="N242" i="1"/>
  <c r="N253" i="1"/>
  <c r="N696" i="1"/>
  <c r="N19" i="1"/>
  <c r="N697" i="1"/>
  <c r="N27" i="1"/>
  <c r="N88" i="1"/>
  <c r="N95" i="1"/>
  <c r="N112" i="1"/>
  <c r="N504" i="1"/>
  <c r="N516" i="1"/>
  <c r="N698" i="1"/>
  <c r="N175" i="1"/>
  <c r="N156" i="1"/>
  <c r="N699" i="1"/>
  <c r="N424" i="1"/>
  <c r="N700" i="1"/>
  <c r="N471" i="1"/>
  <c r="N701" i="1"/>
  <c r="N702" i="1"/>
  <c r="N358" i="1"/>
  <c r="N505" i="1"/>
  <c r="N336" i="1"/>
  <c r="N366" i="1"/>
  <c r="N413" i="1"/>
  <c r="N703" i="1"/>
  <c r="N552" i="1"/>
  <c r="N553" i="1"/>
  <c r="N414" i="1"/>
  <c r="N415" i="1"/>
  <c r="N704" i="1"/>
  <c r="N425" i="1"/>
  <c r="N705" i="1"/>
  <c r="N706" i="1"/>
  <c r="N707" i="1"/>
  <c r="N708" i="1"/>
  <c r="N709" i="1"/>
  <c r="N265" i="1"/>
  <c r="N258" i="1"/>
  <c r="N710" i="1"/>
  <c r="N711" i="1"/>
  <c r="N712" i="1"/>
  <c r="N713" i="1"/>
  <c r="N714" i="1"/>
  <c r="N715" i="1"/>
  <c r="N251" i="1"/>
  <c r="N716" i="1"/>
  <c r="N717" i="1"/>
  <c r="N718" i="1"/>
  <c r="N719" i="1"/>
  <c r="N720" i="1"/>
  <c r="N22" i="1"/>
  <c r="N721" i="1"/>
  <c r="N722" i="1"/>
  <c r="N723" i="1"/>
  <c r="N724" i="1"/>
  <c r="N359" i="1"/>
  <c r="N272" i="1"/>
  <c r="N725" i="1"/>
  <c r="N726" i="1"/>
  <c r="N284" i="1"/>
  <c r="N727" i="1"/>
  <c r="N728" i="1"/>
  <c r="N729" i="1"/>
  <c r="N730" i="1"/>
  <c r="N731" i="1"/>
  <c r="N732" i="1"/>
  <c r="N733" i="1"/>
  <c r="N189" i="1"/>
  <c r="N734" i="1"/>
  <c r="N283" i="1"/>
  <c r="N735" i="1"/>
  <c r="N736" i="1"/>
  <c r="N737" i="1"/>
  <c r="N738" i="1"/>
  <c r="N739" i="1"/>
  <c r="N740" i="1"/>
  <c r="N542" i="1"/>
  <c r="N741" i="1"/>
  <c r="N742" i="1"/>
  <c r="N743" i="1"/>
  <c r="N744" i="1"/>
  <c r="N745" i="1"/>
  <c r="N746" i="1"/>
  <c r="N747" i="1"/>
  <c r="N748" i="1"/>
  <c r="N749" i="1"/>
  <c r="N222" i="1"/>
  <c r="N158" i="1"/>
  <c r="N287" i="1"/>
  <c r="N48" i="1"/>
  <c r="N750" i="1"/>
  <c r="N751" i="1"/>
  <c r="N232" i="1"/>
  <c r="N752" i="1"/>
  <c r="N753" i="1"/>
  <c r="N312" i="1"/>
  <c r="N754" i="1"/>
  <c r="N755" i="1"/>
  <c r="N310" i="1"/>
  <c r="N756" i="1"/>
  <c r="N757" i="1"/>
  <c r="N758" i="1"/>
  <c r="N759" i="1"/>
  <c r="N760" i="1"/>
  <c r="N239" i="1"/>
  <c r="N761" i="1"/>
  <c r="N428" i="1"/>
  <c r="N387" i="1"/>
  <c r="N762" i="1"/>
  <c r="N763" i="1"/>
  <c r="N318" i="1"/>
  <c r="N108" i="1"/>
  <c r="N764" i="1"/>
  <c r="N765" i="1"/>
  <c r="N766" i="1"/>
  <c r="N767" i="1"/>
  <c r="N768" i="1"/>
  <c r="N163" i="1"/>
  <c r="N769" i="1"/>
  <c r="N209" i="1"/>
  <c r="N770" i="1"/>
  <c r="N771" i="1"/>
  <c r="N292" i="1"/>
  <c r="N70" i="1"/>
  <c r="N772" i="1"/>
  <c r="N773" i="1"/>
  <c r="N774" i="1"/>
  <c r="N775" i="1"/>
  <c r="N776" i="1"/>
  <c r="N375" i="1"/>
  <c r="N777" i="1"/>
  <c r="N778" i="1"/>
  <c r="N779" i="1"/>
  <c r="N780" i="1"/>
  <c r="N781" i="1"/>
  <c r="N782" i="1"/>
  <c r="N783" i="1"/>
  <c r="N342" i="1"/>
  <c r="N784" i="1"/>
  <c r="N785" i="1"/>
  <c r="N786" i="1"/>
  <c r="N787" i="1"/>
  <c r="N788" i="1"/>
  <c r="N789" i="1"/>
  <c r="N790" i="1"/>
  <c r="N791" i="1"/>
  <c r="N792" i="1"/>
  <c r="N793" i="1"/>
  <c r="N343" i="1"/>
  <c r="N794" i="1"/>
  <c r="N420" i="1"/>
  <c r="N233" i="1"/>
  <c r="N795" i="1"/>
  <c r="N364" i="1"/>
  <c r="N192" i="1"/>
  <c r="N796" i="1"/>
  <c r="N184" i="1"/>
  <c r="N797" i="1"/>
  <c r="N421" i="1"/>
  <c r="N148" i="1"/>
  <c r="N492" i="1"/>
  <c r="N334" i="1"/>
  <c r="N183" i="1"/>
  <c r="N290" i="1"/>
  <c r="N143" i="1"/>
  <c r="N266" i="1"/>
  <c r="N214" i="1"/>
  <c r="N367" i="1"/>
  <c r="N43" i="1"/>
  <c r="N304" i="1"/>
  <c r="N155" i="1"/>
  <c r="N80" i="1"/>
  <c r="N245" i="1"/>
  <c r="N455" i="1"/>
  <c r="N798" i="1"/>
  <c r="N386" i="1"/>
  <c r="N437" i="1"/>
  <c r="N543" i="1"/>
  <c r="N82" i="1"/>
  <c r="N472" i="1"/>
  <c r="N799" i="1"/>
  <c r="N800" i="1"/>
  <c r="N323" i="1"/>
  <c r="N370" i="1"/>
  <c r="N442" i="1"/>
  <c r="N499" i="1"/>
  <c r="N534" i="1"/>
  <c r="N135" i="1"/>
  <c r="N409" i="1"/>
  <c r="N801" i="1"/>
  <c r="N802" i="1"/>
  <c r="N803" i="1"/>
  <c r="N804" i="1"/>
  <c r="N805" i="1"/>
  <c r="N806" i="1"/>
  <c r="N807" i="1"/>
  <c r="N482" i="1"/>
  <c r="N808" i="1"/>
  <c r="N809" i="1"/>
  <c r="N810" i="1"/>
  <c r="N811" i="1"/>
  <c r="N296" i="1"/>
  <c r="N812" i="1"/>
  <c r="N813" i="1"/>
  <c r="N814" i="1"/>
  <c r="N815" i="1"/>
  <c r="N816" i="1"/>
  <c r="N198" i="1"/>
  <c r="N817" i="1"/>
  <c r="N818" i="1"/>
  <c r="N819" i="1"/>
  <c r="N820" i="1"/>
  <c r="N821" i="1"/>
  <c r="N535" i="1"/>
  <c r="N493" i="1"/>
  <c r="N822" i="1"/>
  <c r="N823" i="1"/>
  <c r="N824" i="1"/>
  <c r="N825" i="1"/>
  <c r="N826" i="1"/>
  <c r="N827" i="1"/>
  <c r="N487" i="1"/>
  <c r="N410" i="1"/>
  <c r="N828" i="1"/>
  <c r="N829" i="1"/>
  <c r="N830" i="1"/>
  <c r="N831" i="1"/>
  <c r="N832" i="1"/>
  <c r="N833" i="1"/>
  <c r="N41" i="1"/>
  <c r="N161" i="1"/>
  <c r="N834" i="1"/>
  <c r="N162" i="1"/>
  <c r="N835" i="1"/>
  <c r="N836" i="1"/>
  <c r="N327" i="1"/>
  <c r="N164" i="1"/>
  <c r="N297" i="1"/>
  <c r="N58" i="1"/>
  <c r="N7" i="1"/>
  <c r="N28" i="1"/>
  <c r="N278" i="1"/>
  <c r="N191" i="1"/>
  <c r="N113" i="1"/>
  <c r="N837" i="1"/>
  <c r="N263" i="1"/>
  <c r="N119" i="1"/>
  <c r="N40" i="1"/>
  <c r="N165" i="1"/>
  <c r="N838" i="1"/>
  <c r="N839" i="1"/>
  <c r="N269" i="1"/>
  <c r="N99" i="1"/>
  <c r="N840" i="1"/>
  <c r="N195" i="1"/>
  <c r="N90" i="1"/>
  <c r="N301" i="1"/>
  <c r="N149" i="1"/>
  <c r="N841" i="1"/>
  <c r="N115" i="1"/>
  <c r="N235" i="1"/>
  <c r="N182" i="1"/>
  <c r="N91" i="1"/>
  <c r="N132" i="1"/>
  <c r="N73" i="1"/>
  <c r="N126" i="1"/>
  <c r="N842" i="1"/>
  <c r="N256" i="1"/>
  <c r="N843" i="1"/>
  <c r="N844" i="1"/>
  <c r="N845" i="1"/>
  <c r="N308" i="1"/>
  <c r="N846" i="1"/>
  <c r="N847" i="1"/>
  <c r="N309" i="1"/>
  <c r="N848" i="1"/>
  <c r="N313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388" i="1"/>
  <c r="N861" i="1"/>
  <c r="N862" i="1"/>
  <c r="N863" i="1"/>
  <c r="N864" i="1"/>
  <c r="N865" i="1"/>
  <c r="N252" i="1"/>
  <c r="N344" i="1"/>
  <c r="N866" i="1"/>
  <c r="N867" i="1"/>
  <c r="N868" i="1"/>
  <c r="N869" i="1"/>
  <c r="N870" i="1"/>
  <c r="N871" i="1"/>
  <c r="N872" i="1"/>
  <c r="N873" i="1"/>
  <c r="N874" i="1"/>
  <c r="N240" i="1"/>
  <c r="N875" i="1"/>
  <c r="N876" i="1"/>
  <c r="N877" i="1"/>
  <c r="N315" i="1"/>
  <c r="N878" i="1"/>
  <c r="N879" i="1"/>
  <c r="N238" i="1"/>
  <c r="N234" i="1"/>
  <c r="N880" i="1"/>
  <c r="N881" i="1"/>
  <c r="N376" i="1"/>
  <c r="N882" i="1"/>
  <c r="N883" i="1"/>
  <c r="N884" i="1"/>
  <c r="N885" i="1"/>
  <c r="N886" i="1"/>
  <c r="N227" i="1"/>
  <c r="N887" i="1"/>
  <c r="N888" i="1"/>
  <c r="N255" i="1"/>
  <c r="N889" i="1"/>
  <c r="N554" i="1"/>
  <c r="N890" i="1"/>
  <c r="N891" i="1"/>
  <c r="N892" i="1"/>
  <c r="N893" i="1"/>
  <c r="N894" i="1"/>
  <c r="N895" i="1"/>
  <c r="N896" i="1"/>
  <c r="N317" i="1"/>
  <c r="N897" i="1"/>
  <c r="N429" i="1"/>
  <c r="N324" i="1"/>
  <c r="N444" i="1"/>
  <c r="N898" i="1"/>
  <c r="N381" i="1"/>
  <c r="N899" i="1"/>
  <c r="N900" i="1"/>
  <c r="N901" i="1"/>
  <c r="N902" i="1"/>
  <c r="N903" i="1"/>
  <c r="N904" i="1"/>
  <c r="N905" i="1"/>
  <c r="N279" i="1"/>
  <c r="N328" i="1"/>
  <c r="N906" i="1"/>
  <c r="N907" i="1"/>
  <c r="N186" i="1"/>
  <c r="N908" i="1"/>
  <c r="N187" i="1"/>
  <c r="N307" i="1"/>
  <c r="N463" i="1"/>
  <c r="N335" i="1"/>
  <c r="N407" i="1"/>
  <c r="N494" i="1"/>
  <c r="N466" i="1"/>
  <c r="N281" i="1"/>
  <c r="N909" i="1"/>
  <c r="N223" i="1"/>
  <c r="N117" i="1"/>
  <c r="N93" i="1"/>
  <c r="N42" i="1"/>
  <c r="N910" i="1"/>
  <c r="N152" i="1"/>
  <c r="N2" i="1"/>
  <c r="N247" i="1"/>
  <c r="N911" i="1"/>
  <c r="N1257" i="1"/>
  <c r="N261" i="1"/>
  <c r="N912" i="1"/>
  <c r="N47" i="1"/>
  <c r="N151" i="1"/>
  <c r="N176" i="1"/>
  <c r="N13" i="1"/>
  <c r="N913" i="1"/>
  <c r="N914" i="1"/>
  <c r="N915" i="1"/>
  <c r="N374" i="1"/>
  <c r="N31" i="1"/>
  <c r="N916" i="1"/>
  <c r="N917" i="1"/>
  <c r="N918" i="1"/>
  <c r="N919" i="1"/>
  <c r="N920" i="1"/>
  <c r="N921" i="1"/>
  <c r="N922" i="1"/>
  <c r="N923" i="1"/>
  <c r="N523" i="1"/>
  <c r="N924" i="1"/>
  <c r="N925" i="1"/>
  <c r="N926" i="1"/>
  <c r="N203" i="1"/>
  <c r="N927" i="1"/>
  <c r="N10" i="1"/>
  <c r="N456" i="1"/>
  <c r="N928" i="1"/>
  <c r="N929" i="1"/>
  <c r="N930" i="1"/>
  <c r="N451" i="1"/>
  <c r="N322" i="1"/>
  <c r="N154" i="1"/>
  <c r="N931" i="1"/>
  <c r="N506" i="1"/>
  <c r="N932" i="1"/>
  <c r="N933" i="1"/>
  <c r="N934" i="1"/>
  <c r="N935" i="1"/>
  <c r="N544" i="1"/>
  <c r="N936" i="1"/>
  <c r="N382" i="1"/>
  <c r="N351" i="1"/>
  <c r="N937" i="1"/>
  <c r="N219" i="1"/>
  <c r="N346" i="1"/>
  <c r="N938" i="1"/>
  <c r="N939" i="1"/>
  <c r="N199" i="1"/>
  <c r="N508" i="1"/>
  <c r="N940" i="1"/>
  <c r="N941" i="1"/>
  <c r="N942" i="1"/>
  <c r="N943" i="1"/>
  <c r="N944" i="1"/>
  <c r="N945" i="1"/>
  <c r="N946" i="1"/>
  <c r="N947" i="1"/>
  <c r="N25" i="1"/>
  <c r="N948" i="1"/>
  <c r="N949" i="1"/>
  <c r="N457" i="1"/>
  <c r="N449" i="1"/>
  <c r="N950" i="1"/>
  <c r="N951" i="1"/>
  <c r="N952" i="1"/>
  <c r="N270" i="1"/>
  <c r="N953" i="1"/>
  <c r="N954" i="1"/>
  <c r="N955" i="1"/>
  <c r="N475" i="1"/>
  <c r="N956" i="1"/>
  <c r="N957" i="1"/>
  <c r="N958" i="1"/>
  <c r="N959" i="1"/>
  <c r="N960" i="1"/>
  <c r="N961" i="1"/>
  <c r="N962" i="1"/>
  <c r="N963" i="1"/>
  <c r="N964" i="1"/>
  <c r="N965" i="1"/>
  <c r="N966" i="1"/>
  <c r="N423" i="1"/>
  <c r="N967" i="1"/>
  <c r="N968" i="1"/>
  <c r="N969" i="1"/>
  <c r="N970" i="1"/>
  <c r="N483" i="1"/>
  <c r="N467" i="1"/>
  <c r="N230" i="1"/>
  <c r="N971" i="1"/>
  <c r="N972" i="1"/>
  <c r="N75" i="1"/>
  <c r="N11" i="1"/>
  <c r="N24" i="1"/>
  <c r="N202" i="1"/>
  <c r="N107" i="1"/>
  <c r="N114" i="1"/>
  <c r="N98" i="1"/>
  <c r="N57" i="1"/>
  <c r="N268" i="1"/>
  <c r="N103" i="1"/>
  <c r="N96" i="1"/>
  <c r="N59" i="1"/>
  <c r="N221" i="1"/>
  <c r="N208" i="1"/>
  <c r="N204" i="1"/>
  <c r="N39" i="1"/>
  <c r="N4" i="1"/>
  <c r="N416" i="1"/>
  <c r="N207" i="1"/>
  <c r="N973" i="1"/>
  <c r="N250" i="1"/>
  <c r="N373" i="1"/>
  <c r="N561" i="1"/>
  <c r="N513" i="1"/>
  <c r="N55" i="1"/>
  <c r="N160" i="1"/>
  <c r="N417" i="1"/>
  <c r="N97" i="1"/>
  <c r="N468" i="1"/>
  <c r="N488" i="1"/>
  <c r="N524" i="1"/>
  <c r="N16" i="1"/>
  <c r="N974" i="1"/>
  <c r="N62" i="1"/>
  <c r="N111" i="1"/>
  <c r="N975" i="1"/>
  <c r="N976" i="1"/>
  <c r="N977" i="1"/>
  <c r="N385" i="1"/>
  <c r="N978" i="1"/>
  <c r="N464" i="1"/>
  <c r="N311" i="1"/>
  <c r="N979" i="1"/>
  <c r="N980" i="1"/>
  <c r="N259" i="1"/>
  <c r="N321" i="1"/>
  <c r="N981" i="1"/>
  <c r="N365" i="1"/>
  <c r="N982" i="1"/>
  <c r="N983" i="1"/>
  <c r="N984" i="1"/>
  <c r="N985" i="1"/>
  <c r="N986" i="1"/>
  <c r="N987" i="1"/>
  <c r="N341" i="1"/>
  <c r="N988" i="1"/>
  <c r="N989" i="1"/>
  <c r="N200" i="1"/>
  <c r="N169" i="1"/>
  <c r="N454" i="1"/>
  <c r="N990" i="1"/>
  <c r="N231" i="1"/>
  <c r="N285" i="1"/>
  <c r="N991" i="1"/>
  <c r="N992" i="1"/>
  <c r="N993" i="1"/>
  <c r="N517" i="1"/>
  <c r="N306" i="1"/>
  <c r="N994" i="1"/>
  <c r="N525" i="1"/>
  <c r="N228" i="1"/>
  <c r="N339" i="1"/>
  <c r="N403" i="1"/>
  <c r="N352" i="1"/>
  <c r="N6" i="1"/>
  <c r="N995" i="1"/>
  <c r="N996" i="1"/>
  <c r="N173" i="1"/>
  <c r="N997" i="1"/>
  <c r="N395" i="1"/>
  <c r="N271" i="1"/>
  <c r="N998" i="1"/>
  <c r="N999" i="1"/>
  <c r="N1000" i="1"/>
  <c r="N131" i="1"/>
  <c r="N1001" i="1"/>
  <c r="N1002" i="1"/>
  <c r="N1003" i="1"/>
  <c r="N1004" i="1"/>
  <c r="N124" i="1"/>
  <c r="N1005" i="1"/>
  <c r="N1006" i="1"/>
  <c r="N476" i="1"/>
  <c r="N1007" i="1"/>
  <c r="N1008" i="1"/>
  <c r="N136" i="1"/>
  <c r="N1009" i="1"/>
  <c r="N445" i="1"/>
  <c r="N484" i="1"/>
  <c r="N157" i="1"/>
  <c r="N81" i="1"/>
  <c r="N401" i="1"/>
  <c r="N254" i="1"/>
  <c r="N1010" i="1"/>
  <c r="N138" i="1"/>
  <c r="N1011" i="1"/>
  <c r="N273" i="1"/>
  <c r="N224" i="1"/>
  <c r="N229" i="1"/>
  <c r="N1012" i="1"/>
  <c r="N277" i="1"/>
  <c r="N1013" i="1"/>
  <c r="N1014" i="1"/>
  <c r="N274" i="1"/>
  <c r="N300" i="1"/>
  <c r="N65" i="1"/>
  <c r="N1015" i="1"/>
  <c r="N1016" i="1"/>
  <c r="N1017" i="1"/>
  <c r="N1018" i="1"/>
  <c r="N1019" i="1"/>
  <c r="N1020" i="1"/>
  <c r="N1021" i="1"/>
  <c r="N1022" i="1"/>
  <c r="N1023" i="1"/>
  <c r="N174" i="1"/>
  <c r="N398" i="1"/>
  <c r="N147" i="1"/>
  <c r="N121" i="1"/>
  <c r="N225" i="1"/>
  <c r="N123" i="1"/>
  <c r="N104" i="1"/>
  <c r="N1024" i="1"/>
  <c r="N1025" i="1"/>
  <c r="N360" i="1"/>
  <c r="N458" i="1"/>
  <c r="N226" i="1"/>
  <c r="N1026" i="1"/>
  <c r="N205" i="1"/>
  <c r="N291" i="1"/>
  <c r="N61" i="1"/>
  <c r="N181" i="1"/>
  <c r="N243" i="1"/>
  <c r="N30" i="1"/>
  <c r="N293" i="1"/>
  <c r="N331" i="1"/>
  <c r="N1027" i="1"/>
  <c r="N185" i="1"/>
  <c r="N9" i="1"/>
  <c r="N87" i="1"/>
  <c r="N72" i="1"/>
  <c r="N14" i="1"/>
  <c r="N1028" i="1"/>
  <c r="N167" i="1"/>
  <c r="N459" i="1"/>
  <c r="N1029" i="1"/>
  <c r="N1030" i="1"/>
  <c r="N178" i="1"/>
  <c r="N1031" i="1"/>
  <c r="N1032" i="1"/>
  <c r="N1033" i="1"/>
  <c r="N1034" i="1"/>
  <c r="N159" i="1"/>
  <c r="N518" i="1"/>
  <c r="N555" i="1"/>
  <c r="N177" i="1"/>
  <c r="N206" i="1"/>
  <c r="N378" i="1"/>
  <c r="N426" i="1"/>
  <c r="N1035" i="1"/>
  <c r="N1036" i="1"/>
  <c r="N509" i="1"/>
  <c r="N1037" i="1"/>
  <c r="N1038" i="1"/>
  <c r="N1039" i="1"/>
  <c r="N389" i="1"/>
  <c r="N1040" i="1"/>
  <c r="N1041" i="1"/>
  <c r="N1042" i="1"/>
  <c r="N1043" i="1"/>
  <c r="N1044" i="1"/>
  <c r="N1045" i="1"/>
  <c r="N217" i="1"/>
  <c r="N1046" i="1"/>
  <c r="N1047" i="1"/>
  <c r="N1048" i="1"/>
  <c r="N1049" i="1"/>
  <c r="N51" i="1"/>
  <c r="N1050" i="1"/>
  <c r="N469" i="1"/>
  <c r="N32" i="1"/>
  <c r="N50" i="1"/>
  <c r="N556" i="1"/>
  <c r="N1051" i="1"/>
  <c r="N348" i="1"/>
  <c r="N452" i="1"/>
  <c r="N248" i="1"/>
  <c r="N23" i="1"/>
  <c r="N399" i="1"/>
  <c r="N1052" i="1"/>
  <c r="N514" i="1"/>
  <c r="N1053" i="1"/>
  <c r="N1054" i="1"/>
  <c r="N29" i="1"/>
  <c r="N1055" i="1"/>
  <c r="N353" i="1"/>
  <c r="N326" i="1"/>
  <c r="N276" i="1"/>
  <c r="N5" i="1"/>
  <c r="N1056" i="1"/>
  <c r="N216" i="1"/>
  <c r="N500" i="1"/>
  <c r="N237" i="1"/>
  <c r="N56" i="1"/>
  <c r="N35" i="1"/>
  <c r="N1057" i="1"/>
  <c r="N1058" i="1"/>
  <c r="N1059" i="1"/>
  <c r="N1060" i="1"/>
  <c r="N45" i="1"/>
  <c r="N1061" i="1"/>
  <c r="N44" i="1"/>
  <c r="N118" i="1"/>
  <c r="N1062" i="1"/>
  <c r="N314" i="1"/>
  <c r="N26" i="1"/>
  <c r="N1063" i="1"/>
  <c r="N1064" i="1"/>
  <c r="N68" i="1"/>
  <c r="N1065" i="1"/>
  <c r="N172" i="1"/>
  <c r="N501" i="1"/>
  <c r="N101" i="1"/>
  <c r="N1066" i="1"/>
  <c r="N116" i="1"/>
  <c r="N130" i="1"/>
  <c r="N1067" i="1"/>
  <c r="N1068" i="1"/>
  <c r="N1069" i="1"/>
  <c r="N1070" i="1"/>
  <c r="N1071" i="1"/>
  <c r="N1072" i="1"/>
  <c r="N519" i="1"/>
  <c r="N1073" i="1"/>
  <c r="N1074" i="1"/>
  <c r="N1075" i="1"/>
  <c r="N1076" i="1"/>
  <c r="N1077" i="1"/>
  <c r="N1078" i="1"/>
  <c r="N1079" i="1"/>
  <c r="N1080" i="1"/>
  <c r="N294" i="1"/>
  <c r="N1081" i="1"/>
  <c r="N1082" i="1"/>
  <c r="N1083" i="1"/>
  <c r="N1084" i="1"/>
  <c r="N289" i="1"/>
  <c r="N1085" i="1"/>
  <c r="N1086" i="1"/>
  <c r="N267" i="1"/>
  <c r="N1087" i="1"/>
  <c r="N1088" i="1"/>
  <c r="N1089" i="1"/>
  <c r="N1090" i="1"/>
  <c r="N127" i="1"/>
  <c r="N144" i="1"/>
  <c r="N89" i="1"/>
  <c r="N396" i="1"/>
  <c r="N1091" i="1"/>
  <c r="N241" i="1"/>
  <c r="N1092" i="1"/>
  <c r="N1093" i="1"/>
  <c r="N1094" i="1"/>
  <c r="N1095" i="1"/>
  <c r="N1096" i="1"/>
  <c r="N1097" i="1"/>
  <c r="N1098" i="1"/>
  <c r="N1099" i="1"/>
  <c r="N1100" i="1"/>
  <c r="N1101" i="1"/>
  <c r="N329" i="1"/>
  <c r="N1102" i="1"/>
  <c r="N1103" i="1"/>
  <c r="N1104" i="1"/>
  <c r="N411" i="1"/>
  <c r="N1105" i="1"/>
  <c r="N1106" i="1"/>
  <c r="N526" i="1"/>
  <c r="N1107" i="1"/>
  <c r="N434" i="1"/>
  <c r="N545" i="1"/>
  <c r="N473" i="1"/>
  <c r="N1108" i="1"/>
  <c r="N422" i="1"/>
  <c r="N557" i="1"/>
  <c r="N489" i="1"/>
  <c r="N435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502" i="1"/>
  <c r="N71" i="1"/>
  <c r="N1122" i="1"/>
  <c r="N84" i="1"/>
  <c r="N94" i="1"/>
  <c r="N78" i="1"/>
  <c r="N53" i="1"/>
  <c r="N197" i="1"/>
  <c r="N1123" i="1"/>
  <c r="N150" i="1"/>
  <c r="N79" i="1"/>
  <c r="N54" i="1"/>
  <c r="N302" i="1"/>
  <c r="N264" i="1"/>
  <c r="N218" i="1"/>
  <c r="N36" i="1"/>
  <c r="N354" i="1"/>
  <c r="N361" i="1"/>
  <c r="N146" i="1"/>
  <c r="N1124" i="1"/>
  <c r="N168" i="1"/>
  <c r="N1125" i="1"/>
  <c r="N1126" i="1"/>
  <c r="N1127" i="1"/>
  <c r="N1128" i="1"/>
  <c r="N1129" i="1"/>
  <c r="N460" i="1"/>
  <c r="N1130" i="1"/>
  <c r="N298" i="1"/>
  <c r="N21" i="1"/>
  <c r="N340" i="1"/>
  <c r="N461" i="1"/>
  <c r="N213" i="1"/>
  <c r="N1131" i="1"/>
  <c r="N49" i="1"/>
  <c r="N69" i="1"/>
  <c r="N215" i="1"/>
  <c r="N60" i="1"/>
  <c r="N20" i="1"/>
  <c r="N1132" i="1"/>
  <c r="N40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546" i="1"/>
  <c r="N1146" i="1"/>
  <c r="N1147" i="1"/>
  <c r="N236" i="1"/>
  <c r="N436" i="1"/>
  <c r="N1148" i="1"/>
  <c r="N244" i="1"/>
  <c r="N439" i="1"/>
  <c r="N397" i="1"/>
  <c r="N368" i="1"/>
  <c r="N404" i="1"/>
  <c r="N345" i="1"/>
  <c r="N1149" i="1"/>
  <c r="N1150" i="1"/>
  <c r="N1151" i="1"/>
  <c r="N257" i="1"/>
  <c r="N1152" i="1"/>
  <c r="N558" i="1"/>
  <c r="N1153" i="1"/>
  <c r="N1154" i="1"/>
  <c r="N1155" i="1"/>
  <c r="N1156" i="1"/>
  <c r="N1157" i="1"/>
  <c r="N1158" i="1"/>
  <c r="N1159" i="1"/>
  <c r="N515" i="1"/>
  <c r="N392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547" i="1"/>
  <c r="N527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3" i="1"/>
  <c r="N1203" i="1"/>
  <c r="N1204" i="1"/>
  <c r="N1205" i="1"/>
  <c r="N1206" i="1"/>
  <c r="N1207" i="1"/>
  <c r="N1208" i="1"/>
  <c r="N510" i="1"/>
  <c r="N1209" i="1"/>
  <c r="N1210" i="1"/>
  <c r="N1211" i="1"/>
  <c r="N295" i="1"/>
  <c r="N1212" i="1"/>
  <c r="N377" i="1"/>
  <c r="N246" i="1"/>
  <c r="N371" i="1"/>
  <c r="N1213" i="1"/>
  <c r="N562" i="1"/>
  <c r="N548" i="1"/>
  <c r="N1214" i="1"/>
  <c r="N405" i="1"/>
  <c r="N1215" i="1"/>
  <c r="N1216" i="1"/>
  <c r="N1217" i="1"/>
  <c r="N1218" i="1"/>
  <c r="N1219" i="1"/>
  <c r="N1220" i="1"/>
  <c r="N1221" i="1"/>
  <c r="N1222" i="1"/>
  <c r="N1223" i="1"/>
  <c r="N190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356" i="1"/>
  <c r="N1240" i="1"/>
  <c r="N453" i="1"/>
  <c r="N1241" i="1"/>
  <c r="N1242" i="1"/>
  <c r="N1243" i="1"/>
  <c r="N1244" i="1"/>
  <c r="N1245" i="1"/>
  <c r="N1246" i="1"/>
  <c r="N394" i="1"/>
  <c r="N1247" i="1"/>
  <c r="N1248" i="1"/>
  <c r="N470" i="1"/>
  <c r="N1249" i="1"/>
  <c r="N477" i="1"/>
  <c r="N1250" i="1"/>
  <c r="N1251" i="1"/>
  <c r="N536" i="1"/>
  <c r="N1252" i="1"/>
  <c r="N549" i="1"/>
  <c r="N537" i="1"/>
  <c r="N1253" i="1"/>
  <c r="N1254" i="1"/>
  <c r="N550" i="1"/>
  <c r="N1255" i="1"/>
  <c r="O563" i="1"/>
  <c r="O564" i="1"/>
  <c r="O171" i="1"/>
  <c r="O63" i="1"/>
  <c r="O565" i="1"/>
  <c r="O566" i="1"/>
  <c r="O12" i="1"/>
  <c r="O567" i="1"/>
  <c r="O212" i="1"/>
  <c r="O568" i="1"/>
  <c r="O325" i="1"/>
  <c r="O15" i="1"/>
  <c r="O347" i="1"/>
  <c r="O220" i="1"/>
  <c r="O569" i="1"/>
  <c r="O137" i="1"/>
  <c r="O33" i="1"/>
  <c r="O133" i="1"/>
  <c r="O528" i="1"/>
  <c r="O570" i="1"/>
  <c r="O571" i="1"/>
  <c r="O418" i="1"/>
  <c r="O572" i="1"/>
  <c r="O573" i="1"/>
  <c r="O574" i="1"/>
  <c r="O575" i="1"/>
  <c r="O576" i="1"/>
  <c r="O430" i="1"/>
  <c r="O577" i="1"/>
  <c r="O538" i="1"/>
  <c r="O578" i="1"/>
  <c r="O579" i="1"/>
  <c r="O580" i="1"/>
  <c r="O581" i="1"/>
  <c r="O582" i="1"/>
  <c r="O583" i="1"/>
  <c r="O383" i="1"/>
  <c r="O106" i="1"/>
  <c r="O584" i="1"/>
  <c r="O74" i="1"/>
  <c r="O585" i="1"/>
  <c r="O86" i="1"/>
  <c r="O299" i="1"/>
  <c r="O586" i="1"/>
  <c r="O520" i="1"/>
  <c r="O587" i="1"/>
  <c r="O588" i="1"/>
  <c r="O362" i="1"/>
  <c r="O139" i="1"/>
  <c r="O589" i="1"/>
  <c r="O83" i="1"/>
  <c r="O193" i="1"/>
  <c r="O275" i="1"/>
  <c r="O120" i="1"/>
  <c r="O142" i="1"/>
  <c r="O64" i="1"/>
  <c r="O170" i="1"/>
  <c r="O590" i="1"/>
  <c r="O591" i="1"/>
  <c r="O446" i="1"/>
  <c r="O141" i="1"/>
  <c r="O52" i="1"/>
  <c r="O592" i="1"/>
  <c r="O593" i="1"/>
  <c r="O594" i="1"/>
  <c r="O595" i="1"/>
  <c r="O596" i="1"/>
  <c r="O597" i="1"/>
  <c r="O598" i="1"/>
  <c r="O599" i="1"/>
  <c r="O600" i="1"/>
  <c r="O601" i="1"/>
  <c r="O602" i="1"/>
  <c r="O303" i="1"/>
  <c r="O211" i="1"/>
  <c r="O603" i="1"/>
  <c r="O604" i="1"/>
  <c r="O605" i="1"/>
  <c r="O606" i="1"/>
  <c r="O607" i="1"/>
  <c r="O608" i="1"/>
  <c r="O349" i="1"/>
  <c r="O609" i="1"/>
  <c r="O286" i="1"/>
  <c r="O610" i="1"/>
  <c r="O611" i="1"/>
  <c r="O369" i="1"/>
  <c r="O612" i="1"/>
  <c r="O613" i="1"/>
  <c r="O614" i="1"/>
  <c r="O180" i="1"/>
  <c r="O77" i="1"/>
  <c r="O615" i="1"/>
  <c r="O616" i="1"/>
  <c r="O617" i="1"/>
  <c r="O400" i="1"/>
  <c r="O618" i="1"/>
  <c r="O134" i="1"/>
  <c r="O619" i="1"/>
  <c r="O196" i="1"/>
  <c r="O620" i="1"/>
  <c r="O145" i="1"/>
  <c r="O153" i="1"/>
  <c r="O621" i="1"/>
  <c r="O333" i="1"/>
  <c r="O282" i="1"/>
  <c r="O85" i="1"/>
  <c r="O305" i="1"/>
  <c r="O76" i="1"/>
  <c r="O122" i="1"/>
  <c r="O110" i="1"/>
  <c r="O539" i="1"/>
  <c r="O622" i="1"/>
  <c r="O128" i="1"/>
  <c r="O623" i="1"/>
  <c r="O624" i="1"/>
  <c r="O625" i="1"/>
  <c r="O626" i="1"/>
  <c r="O316" i="1"/>
  <c r="O627" i="1"/>
  <c r="O260" i="1"/>
  <c r="O628" i="1"/>
  <c r="O629" i="1"/>
  <c r="O630" i="1"/>
  <c r="O631" i="1"/>
  <c r="O632" i="1"/>
  <c r="O633" i="1"/>
  <c r="O634" i="1"/>
  <c r="O372" i="1"/>
  <c r="O450" i="1"/>
  <c r="O1256" i="1"/>
  <c r="O105" i="1"/>
  <c r="O166" i="1"/>
  <c r="O635" i="1"/>
  <c r="O636" i="1"/>
  <c r="O379" i="1"/>
  <c r="O637" i="1"/>
  <c r="O319" i="1"/>
  <c r="O638" i="1"/>
  <c r="O639" i="1"/>
  <c r="O640" i="1"/>
  <c r="O363" i="1"/>
  <c r="O431" i="1"/>
  <c r="O641" i="1"/>
  <c r="O551" i="1"/>
  <c r="O642" i="1"/>
  <c r="O125" i="1"/>
  <c r="O643" i="1"/>
  <c r="O644" i="1"/>
  <c r="O645" i="1"/>
  <c r="O559" i="1"/>
  <c r="O646" i="1"/>
  <c r="O495" i="1"/>
  <c r="O474" i="1"/>
  <c r="O647" i="1"/>
  <c r="O648" i="1"/>
  <c r="O384" i="1"/>
  <c r="O462" i="1"/>
  <c r="O496" i="1"/>
  <c r="O511" i="1"/>
  <c r="O447" i="1"/>
  <c r="O521" i="1"/>
  <c r="O443" i="1"/>
  <c r="O540" i="1"/>
  <c r="O490" i="1"/>
  <c r="O491" i="1"/>
  <c r="O406" i="1"/>
  <c r="O478" i="1"/>
  <c r="O479" i="1"/>
  <c r="O390" i="1"/>
  <c r="O393" i="1"/>
  <c r="O529" i="1"/>
  <c r="O432" i="1"/>
  <c r="O497" i="1"/>
  <c r="O188" i="1"/>
  <c r="O465" i="1"/>
  <c r="O485" i="1"/>
  <c r="O438" i="1"/>
  <c r="O412" i="1"/>
  <c r="O440" i="1"/>
  <c r="O530" i="1"/>
  <c r="O486" i="1"/>
  <c r="O210" i="1"/>
  <c r="O649" i="1"/>
  <c r="O357" i="1"/>
  <c r="O433" i="1"/>
  <c r="O249" i="1"/>
  <c r="O498" i="1"/>
  <c r="O391" i="1"/>
  <c r="O337" i="1"/>
  <c r="O541" i="1"/>
  <c r="O512" i="1"/>
  <c r="O503" i="1"/>
  <c r="O355" i="1"/>
  <c r="O480" i="1"/>
  <c r="O448" i="1"/>
  <c r="O100" i="1"/>
  <c r="O18" i="1"/>
  <c r="O67" i="1"/>
  <c r="O92" i="1"/>
  <c r="O34" i="1"/>
  <c r="O650" i="1"/>
  <c r="O129" i="1"/>
  <c r="O8" i="1"/>
  <c r="O531" i="1"/>
  <c r="O109" i="1"/>
  <c r="O66" i="1"/>
  <c r="O37" i="1"/>
  <c r="O262" i="1"/>
  <c r="O651" i="1"/>
  <c r="O652" i="1"/>
  <c r="O522" i="1"/>
  <c r="O653" i="1"/>
  <c r="O654" i="1"/>
  <c r="O17" i="1"/>
  <c r="O655" i="1"/>
  <c r="O419" i="1"/>
  <c r="O338" i="1"/>
  <c r="O507" i="1"/>
  <c r="O656" i="1"/>
  <c r="O657" i="1"/>
  <c r="O320" i="1"/>
  <c r="O658" i="1"/>
  <c r="O194" i="1"/>
  <c r="O659" i="1"/>
  <c r="O102" i="1"/>
  <c r="O660" i="1"/>
  <c r="O661" i="1"/>
  <c r="O38" i="1"/>
  <c r="O662" i="1"/>
  <c r="O46" i="1"/>
  <c r="O663" i="1"/>
  <c r="O140" i="1"/>
  <c r="O350" i="1"/>
  <c r="O201" i="1"/>
  <c r="O664" i="1"/>
  <c r="O332" i="1"/>
  <c r="O408" i="1"/>
  <c r="O665" i="1"/>
  <c r="O666" i="1"/>
  <c r="O667" i="1"/>
  <c r="O668" i="1"/>
  <c r="O669" i="1"/>
  <c r="O441" i="1"/>
  <c r="O670" i="1"/>
  <c r="O481" i="1"/>
  <c r="O532" i="1"/>
  <c r="O671" i="1"/>
  <c r="O672" i="1"/>
  <c r="O673" i="1"/>
  <c r="O674" i="1"/>
  <c r="O675" i="1"/>
  <c r="O676" i="1"/>
  <c r="O677" i="1"/>
  <c r="O678" i="1"/>
  <c r="O533" i="1"/>
  <c r="O679" i="1"/>
  <c r="O680" i="1"/>
  <c r="O380" i="1"/>
  <c r="O681" i="1"/>
  <c r="O330" i="1"/>
  <c r="O427" i="1"/>
  <c r="O682" i="1"/>
  <c r="O288" i="1"/>
  <c r="O683" i="1"/>
  <c r="O684" i="1"/>
  <c r="O685" i="1"/>
  <c r="O686" i="1"/>
  <c r="O687" i="1"/>
  <c r="O688" i="1"/>
  <c r="O689" i="1"/>
  <c r="O690" i="1"/>
  <c r="O691" i="1"/>
  <c r="O692" i="1"/>
  <c r="O179" i="1"/>
  <c r="O693" i="1"/>
  <c r="O694" i="1"/>
  <c r="O280" i="1"/>
  <c r="O695" i="1"/>
  <c r="O560" i="1"/>
  <c r="O242" i="1"/>
  <c r="O253" i="1"/>
  <c r="O696" i="1"/>
  <c r="O19" i="1"/>
  <c r="O697" i="1"/>
  <c r="O27" i="1"/>
  <c r="O88" i="1"/>
  <c r="O95" i="1"/>
  <c r="O112" i="1"/>
  <c r="O504" i="1"/>
  <c r="O516" i="1"/>
  <c r="O698" i="1"/>
  <c r="O175" i="1"/>
  <c r="O156" i="1"/>
  <c r="O699" i="1"/>
  <c r="O424" i="1"/>
  <c r="O700" i="1"/>
  <c r="O471" i="1"/>
  <c r="O701" i="1"/>
  <c r="O702" i="1"/>
  <c r="O358" i="1"/>
  <c r="O505" i="1"/>
  <c r="O336" i="1"/>
  <c r="O366" i="1"/>
  <c r="O413" i="1"/>
  <c r="O703" i="1"/>
  <c r="O552" i="1"/>
  <c r="O553" i="1"/>
  <c r="O414" i="1"/>
  <c r="O415" i="1"/>
  <c r="O704" i="1"/>
  <c r="O425" i="1"/>
  <c r="O705" i="1"/>
  <c r="O706" i="1"/>
  <c r="O707" i="1"/>
  <c r="O708" i="1"/>
  <c r="O709" i="1"/>
  <c r="O265" i="1"/>
  <c r="O258" i="1"/>
  <c r="O710" i="1"/>
  <c r="O711" i="1"/>
  <c r="O712" i="1"/>
  <c r="O713" i="1"/>
  <c r="O714" i="1"/>
  <c r="O715" i="1"/>
  <c r="O251" i="1"/>
  <c r="O716" i="1"/>
  <c r="O717" i="1"/>
  <c r="O718" i="1"/>
  <c r="O719" i="1"/>
  <c r="O720" i="1"/>
  <c r="O22" i="1"/>
  <c r="O721" i="1"/>
  <c r="O722" i="1"/>
  <c r="O723" i="1"/>
  <c r="O724" i="1"/>
  <c r="O359" i="1"/>
  <c r="O272" i="1"/>
  <c r="O725" i="1"/>
  <c r="O726" i="1"/>
  <c r="O284" i="1"/>
  <c r="O727" i="1"/>
  <c r="O728" i="1"/>
  <c r="O729" i="1"/>
  <c r="O730" i="1"/>
  <c r="O731" i="1"/>
  <c r="O732" i="1"/>
  <c r="O733" i="1"/>
  <c r="O189" i="1"/>
  <c r="O734" i="1"/>
  <c r="O283" i="1"/>
  <c r="O735" i="1"/>
  <c r="O736" i="1"/>
  <c r="O737" i="1"/>
  <c r="O738" i="1"/>
  <c r="O739" i="1"/>
  <c r="O740" i="1"/>
  <c r="O542" i="1"/>
  <c r="O741" i="1"/>
  <c r="O742" i="1"/>
  <c r="O743" i="1"/>
  <c r="O744" i="1"/>
  <c r="O745" i="1"/>
  <c r="O746" i="1"/>
  <c r="O747" i="1"/>
  <c r="O748" i="1"/>
  <c r="O749" i="1"/>
  <c r="O222" i="1"/>
  <c r="O158" i="1"/>
  <c r="O287" i="1"/>
  <c r="O48" i="1"/>
  <c r="O750" i="1"/>
  <c r="O751" i="1"/>
  <c r="O232" i="1"/>
  <c r="O752" i="1"/>
  <c r="O753" i="1"/>
  <c r="O312" i="1"/>
  <c r="O754" i="1"/>
  <c r="O755" i="1"/>
  <c r="O310" i="1"/>
  <c r="O756" i="1"/>
  <c r="O757" i="1"/>
  <c r="O758" i="1"/>
  <c r="O759" i="1"/>
  <c r="O760" i="1"/>
  <c r="O239" i="1"/>
  <c r="O761" i="1"/>
  <c r="O428" i="1"/>
  <c r="O387" i="1"/>
  <c r="O762" i="1"/>
  <c r="O763" i="1"/>
  <c r="O318" i="1"/>
  <c r="O108" i="1"/>
  <c r="O764" i="1"/>
  <c r="O765" i="1"/>
  <c r="O766" i="1"/>
  <c r="O767" i="1"/>
  <c r="O768" i="1"/>
  <c r="O163" i="1"/>
  <c r="O769" i="1"/>
  <c r="O209" i="1"/>
  <c r="O770" i="1"/>
  <c r="O771" i="1"/>
  <c r="O292" i="1"/>
  <c r="O70" i="1"/>
  <c r="O772" i="1"/>
  <c r="O773" i="1"/>
  <c r="O774" i="1"/>
  <c r="O775" i="1"/>
  <c r="O776" i="1"/>
  <c r="O375" i="1"/>
  <c r="O777" i="1"/>
  <c r="O778" i="1"/>
  <c r="O779" i="1"/>
  <c r="O780" i="1"/>
  <c r="O781" i="1"/>
  <c r="O782" i="1"/>
  <c r="O783" i="1"/>
  <c r="O342" i="1"/>
  <c r="O784" i="1"/>
  <c r="O785" i="1"/>
  <c r="O786" i="1"/>
  <c r="O787" i="1"/>
  <c r="O788" i="1"/>
  <c r="O789" i="1"/>
  <c r="O790" i="1"/>
  <c r="O791" i="1"/>
  <c r="O792" i="1"/>
  <c r="O793" i="1"/>
  <c r="O343" i="1"/>
  <c r="O794" i="1"/>
  <c r="O420" i="1"/>
  <c r="O233" i="1"/>
  <c r="O795" i="1"/>
  <c r="O364" i="1"/>
  <c r="O192" i="1"/>
  <c r="O796" i="1"/>
  <c r="O184" i="1"/>
  <c r="O797" i="1"/>
  <c r="O421" i="1"/>
  <c r="O148" i="1"/>
  <c r="O492" i="1"/>
  <c r="O334" i="1"/>
  <c r="O183" i="1"/>
  <c r="O290" i="1"/>
  <c r="O143" i="1"/>
  <c r="O266" i="1"/>
  <c r="O214" i="1"/>
  <c r="O367" i="1"/>
  <c r="O43" i="1"/>
  <c r="O304" i="1"/>
  <c r="O155" i="1"/>
  <c r="O80" i="1"/>
  <c r="O245" i="1"/>
  <c r="O455" i="1"/>
  <c r="O798" i="1"/>
  <c r="O386" i="1"/>
  <c r="O437" i="1"/>
  <c r="O543" i="1"/>
  <c r="O82" i="1"/>
  <c r="O472" i="1"/>
  <c r="O799" i="1"/>
  <c r="O800" i="1"/>
  <c r="O323" i="1"/>
  <c r="O370" i="1"/>
  <c r="O442" i="1"/>
  <c r="O499" i="1"/>
  <c r="O534" i="1"/>
  <c r="O135" i="1"/>
  <c r="O409" i="1"/>
  <c r="O801" i="1"/>
  <c r="O802" i="1"/>
  <c r="O803" i="1"/>
  <c r="O804" i="1"/>
  <c r="O805" i="1"/>
  <c r="O806" i="1"/>
  <c r="O807" i="1"/>
  <c r="O482" i="1"/>
  <c r="O808" i="1"/>
  <c r="O809" i="1"/>
  <c r="O810" i="1"/>
  <c r="O811" i="1"/>
  <c r="O296" i="1"/>
  <c r="O812" i="1"/>
  <c r="O813" i="1"/>
  <c r="O814" i="1"/>
  <c r="O815" i="1"/>
  <c r="O816" i="1"/>
  <c r="O198" i="1"/>
  <c r="O817" i="1"/>
  <c r="O818" i="1"/>
  <c r="O819" i="1"/>
  <c r="O820" i="1"/>
  <c r="O821" i="1"/>
  <c r="O535" i="1"/>
  <c r="O493" i="1"/>
  <c r="O822" i="1"/>
  <c r="O823" i="1"/>
  <c r="O824" i="1"/>
  <c r="O825" i="1"/>
  <c r="O826" i="1"/>
  <c r="O827" i="1"/>
  <c r="O487" i="1"/>
  <c r="O410" i="1"/>
  <c r="O828" i="1"/>
  <c r="O829" i="1"/>
  <c r="O830" i="1"/>
  <c r="O831" i="1"/>
  <c r="O832" i="1"/>
  <c r="O833" i="1"/>
  <c r="O41" i="1"/>
  <c r="O161" i="1"/>
  <c r="O834" i="1"/>
  <c r="O162" i="1"/>
  <c r="O835" i="1"/>
  <c r="O836" i="1"/>
  <c r="O327" i="1"/>
  <c r="O164" i="1"/>
  <c r="O297" i="1"/>
  <c r="O58" i="1"/>
  <c r="O7" i="1"/>
  <c r="O28" i="1"/>
  <c r="O278" i="1"/>
  <c r="O191" i="1"/>
  <c r="O113" i="1"/>
  <c r="O837" i="1"/>
  <c r="O263" i="1"/>
  <c r="O119" i="1"/>
  <c r="O40" i="1"/>
  <c r="O165" i="1"/>
  <c r="O838" i="1"/>
  <c r="O839" i="1"/>
  <c r="O269" i="1"/>
  <c r="O99" i="1"/>
  <c r="O840" i="1"/>
  <c r="O195" i="1"/>
  <c r="O90" i="1"/>
  <c r="O301" i="1"/>
  <c r="O149" i="1"/>
  <c r="O841" i="1"/>
  <c r="O115" i="1"/>
  <c r="O235" i="1"/>
  <c r="O182" i="1"/>
  <c r="O91" i="1"/>
  <c r="O132" i="1"/>
  <c r="O73" i="1"/>
  <c r="O126" i="1"/>
  <c r="O842" i="1"/>
  <c r="O256" i="1"/>
  <c r="O843" i="1"/>
  <c r="O844" i="1"/>
  <c r="O845" i="1"/>
  <c r="O308" i="1"/>
  <c r="O846" i="1"/>
  <c r="O847" i="1"/>
  <c r="O309" i="1"/>
  <c r="O848" i="1"/>
  <c r="O313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388" i="1"/>
  <c r="O861" i="1"/>
  <c r="O862" i="1"/>
  <c r="O863" i="1"/>
  <c r="O864" i="1"/>
  <c r="O865" i="1"/>
  <c r="O252" i="1"/>
  <c r="O344" i="1"/>
  <c r="O866" i="1"/>
  <c r="O867" i="1"/>
  <c r="O868" i="1"/>
  <c r="O869" i="1"/>
  <c r="O870" i="1"/>
  <c r="O871" i="1"/>
  <c r="O872" i="1"/>
  <c r="O873" i="1"/>
  <c r="O874" i="1"/>
  <c r="O240" i="1"/>
  <c r="O875" i="1"/>
  <c r="O876" i="1"/>
  <c r="O877" i="1"/>
  <c r="O315" i="1"/>
  <c r="O878" i="1"/>
  <c r="O879" i="1"/>
  <c r="O238" i="1"/>
  <c r="O234" i="1"/>
  <c r="O880" i="1"/>
  <c r="O881" i="1"/>
  <c r="O376" i="1"/>
  <c r="O882" i="1"/>
  <c r="O883" i="1"/>
  <c r="O884" i="1"/>
  <c r="O885" i="1"/>
  <c r="O886" i="1"/>
  <c r="O227" i="1"/>
  <c r="O887" i="1"/>
  <c r="O888" i="1"/>
  <c r="O255" i="1"/>
  <c r="O889" i="1"/>
  <c r="O554" i="1"/>
  <c r="O890" i="1"/>
  <c r="O891" i="1"/>
  <c r="O892" i="1"/>
  <c r="O893" i="1"/>
  <c r="O894" i="1"/>
  <c r="O895" i="1"/>
  <c r="O896" i="1"/>
  <c r="O317" i="1"/>
  <c r="O897" i="1"/>
  <c r="O429" i="1"/>
  <c r="O324" i="1"/>
  <c r="O444" i="1"/>
  <c r="O898" i="1"/>
  <c r="O381" i="1"/>
  <c r="O899" i="1"/>
  <c r="O900" i="1"/>
  <c r="O901" i="1"/>
  <c r="O902" i="1"/>
  <c r="O903" i="1"/>
  <c r="O904" i="1"/>
  <c r="O905" i="1"/>
  <c r="O279" i="1"/>
  <c r="O328" i="1"/>
  <c r="O906" i="1"/>
  <c r="O907" i="1"/>
  <c r="O186" i="1"/>
  <c r="O908" i="1"/>
  <c r="O187" i="1"/>
  <c r="O307" i="1"/>
  <c r="O463" i="1"/>
  <c r="O335" i="1"/>
  <c r="O407" i="1"/>
  <c r="O494" i="1"/>
  <c r="O466" i="1"/>
  <c r="O281" i="1"/>
  <c r="O909" i="1"/>
  <c r="O223" i="1"/>
  <c r="O117" i="1"/>
  <c r="O93" i="1"/>
  <c r="O42" i="1"/>
  <c r="O910" i="1"/>
  <c r="O152" i="1"/>
  <c r="O2" i="1"/>
  <c r="O247" i="1"/>
  <c r="O911" i="1"/>
  <c r="O1257" i="1"/>
  <c r="O261" i="1"/>
  <c r="O912" i="1"/>
  <c r="O47" i="1"/>
  <c r="O151" i="1"/>
  <c r="O176" i="1"/>
  <c r="O13" i="1"/>
  <c r="O913" i="1"/>
  <c r="O914" i="1"/>
  <c r="O915" i="1"/>
  <c r="O374" i="1"/>
  <c r="O31" i="1"/>
  <c r="O916" i="1"/>
  <c r="O917" i="1"/>
  <c r="O918" i="1"/>
  <c r="O919" i="1"/>
  <c r="O920" i="1"/>
  <c r="O921" i="1"/>
  <c r="O922" i="1"/>
  <c r="O923" i="1"/>
  <c r="O523" i="1"/>
  <c r="O924" i="1"/>
  <c r="O925" i="1"/>
  <c r="O926" i="1"/>
  <c r="O203" i="1"/>
  <c r="O927" i="1"/>
  <c r="O10" i="1"/>
  <c r="O456" i="1"/>
  <c r="O928" i="1"/>
  <c r="O929" i="1"/>
  <c r="O930" i="1"/>
  <c r="O451" i="1"/>
  <c r="O322" i="1"/>
  <c r="O154" i="1"/>
  <c r="O931" i="1"/>
  <c r="O506" i="1"/>
  <c r="O932" i="1"/>
  <c r="O933" i="1"/>
  <c r="O934" i="1"/>
  <c r="O935" i="1"/>
  <c r="O544" i="1"/>
  <c r="O936" i="1"/>
  <c r="O382" i="1"/>
  <c r="O351" i="1"/>
  <c r="O937" i="1"/>
  <c r="O219" i="1"/>
  <c r="O346" i="1"/>
  <c r="O938" i="1"/>
  <c r="O939" i="1"/>
  <c r="O199" i="1"/>
  <c r="O508" i="1"/>
  <c r="O940" i="1"/>
  <c r="O941" i="1"/>
  <c r="O942" i="1"/>
  <c r="O943" i="1"/>
  <c r="O944" i="1"/>
  <c r="O945" i="1"/>
  <c r="O946" i="1"/>
  <c r="O947" i="1"/>
  <c r="O25" i="1"/>
  <c r="O948" i="1"/>
  <c r="O949" i="1"/>
  <c r="O457" i="1"/>
  <c r="O449" i="1"/>
  <c r="O950" i="1"/>
  <c r="O951" i="1"/>
  <c r="O952" i="1"/>
  <c r="O270" i="1"/>
  <c r="O953" i="1"/>
  <c r="O954" i="1"/>
  <c r="O955" i="1"/>
  <c r="O475" i="1"/>
  <c r="O956" i="1"/>
  <c r="O957" i="1"/>
  <c r="O958" i="1"/>
  <c r="O959" i="1"/>
  <c r="O960" i="1"/>
  <c r="O961" i="1"/>
  <c r="O962" i="1"/>
  <c r="O963" i="1"/>
  <c r="O964" i="1"/>
  <c r="O965" i="1"/>
  <c r="O966" i="1"/>
  <c r="O423" i="1"/>
  <c r="O967" i="1"/>
  <c r="O968" i="1"/>
  <c r="O969" i="1"/>
  <c r="O970" i="1"/>
  <c r="O483" i="1"/>
  <c r="O467" i="1"/>
  <c r="O230" i="1"/>
  <c r="O971" i="1"/>
  <c r="O972" i="1"/>
  <c r="O75" i="1"/>
  <c r="O11" i="1"/>
  <c r="O24" i="1"/>
  <c r="O202" i="1"/>
  <c r="O107" i="1"/>
  <c r="O114" i="1"/>
  <c r="O98" i="1"/>
  <c r="O57" i="1"/>
  <c r="O268" i="1"/>
  <c r="O103" i="1"/>
  <c r="O96" i="1"/>
  <c r="O59" i="1"/>
  <c r="O221" i="1"/>
  <c r="O208" i="1"/>
  <c r="O204" i="1"/>
  <c r="O39" i="1"/>
  <c r="O4" i="1"/>
  <c r="O416" i="1"/>
  <c r="O207" i="1"/>
  <c r="O973" i="1"/>
  <c r="O250" i="1"/>
  <c r="O373" i="1"/>
  <c r="O561" i="1"/>
  <c r="O513" i="1"/>
  <c r="O55" i="1"/>
  <c r="O160" i="1"/>
  <c r="O417" i="1"/>
  <c r="O97" i="1"/>
  <c r="O468" i="1"/>
  <c r="O488" i="1"/>
  <c r="O524" i="1"/>
  <c r="O16" i="1"/>
  <c r="O974" i="1"/>
  <c r="O62" i="1"/>
  <c r="O111" i="1"/>
  <c r="O975" i="1"/>
  <c r="O976" i="1"/>
  <c r="O977" i="1"/>
  <c r="O385" i="1"/>
  <c r="O978" i="1"/>
  <c r="O464" i="1"/>
  <c r="O311" i="1"/>
  <c r="O979" i="1"/>
  <c r="O980" i="1"/>
  <c r="O259" i="1"/>
  <c r="O321" i="1"/>
  <c r="O981" i="1"/>
  <c r="O365" i="1"/>
  <c r="O982" i="1"/>
  <c r="O983" i="1"/>
  <c r="O984" i="1"/>
  <c r="O985" i="1"/>
  <c r="O986" i="1"/>
  <c r="O987" i="1"/>
  <c r="O341" i="1"/>
  <c r="O988" i="1"/>
  <c r="O989" i="1"/>
  <c r="O200" i="1"/>
  <c r="O169" i="1"/>
  <c r="O454" i="1"/>
  <c r="O990" i="1"/>
  <c r="O231" i="1"/>
  <c r="O285" i="1"/>
  <c r="O991" i="1"/>
  <c r="O992" i="1"/>
  <c r="O993" i="1"/>
  <c r="O517" i="1"/>
  <c r="O306" i="1"/>
  <c r="O994" i="1"/>
  <c r="O525" i="1"/>
  <c r="O228" i="1"/>
  <c r="O339" i="1"/>
  <c r="O403" i="1"/>
  <c r="O352" i="1"/>
  <c r="O6" i="1"/>
  <c r="O995" i="1"/>
  <c r="O996" i="1"/>
  <c r="O173" i="1"/>
  <c r="O997" i="1"/>
  <c r="O395" i="1"/>
  <c r="O271" i="1"/>
  <c r="O998" i="1"/>
  <c r="O999" i="1"/>
  <c r="O1000" i="1"/>
  <c r="O131" i="1"/>
  <c r="O1001" i="1"/>
  <c r="O1002" i="1"/>
  <c r="O1003" i="1"/>
  <c r="O1004" i="1"/>
  <c r="O124" i="1"/>
  <c r="O1005" i="1"/>
  <c r="O1006" i="1"/>
  <c r="O476" i="1"/>
  <c r="O1007" i="1"/>
  <c r="O1008" i="1"/>
  <c r="O136" i="1"/>
  <c r="O1009" i="1"/>
  <c r="O445" i="1"/>
  <c r="O484" i="1"/>
  <c r="O157" i="1"/>
  <c r="O81" i="1"/>
  <c r="O401" i="1"/>
  <c r="O254" i="1"/>
  <c r="O1010" i="1"/>
  <c r="O138" i="1"/>
  <c r="O1011" i="1"/>
  <c r="O273" i="1"/>
  <c r="O224" i="1"/>
  <c r="O229" i="1"/>
  <c r="O1012" i="1"/>
  <c r="O277" i="1"/>
  <c r="O1013" i="1"/>
  <c r="O1014" i="1"/>
  <c r="O274" i="1"/>
  <c r="O300" i="1"/>
  <c r="O65" i="1"/>
  <c r="O1015" i="1"/>
  <c r="O1016" i="1"/>
  <c r="O1017" i="1"/>
  <c r="O1018" i="1"/>
  <c r="O1019" i="1"/>
  <c r="O1020" i="1"/>
  <c r="O1021" i="1"/>
  <c r="O1022" i="1"/>
  <c r="O1023" i="1"/>
  <c r="O174" i="1"/>
  <c r="O398" i="1"/>
  <c r="O147" i="1"/>
  <c r="O121" i="1"/>
  <c r="O225" i="1"/>
  <c r="O123" i="1"/>
  <c r="O104" i="1"/>
  <c r="O1024" i="1"/>
  <c r="O1025" i="1"/>
  <c r="O360" i="1"/>
  <c r="O458" i="1"/>
  <c r="O226" i="1"/>
  <c r="O1026" i="1"/>
  <c r="O205" i="1"/>
  <c r="O291" i="1"/>
  <c r="O61" i="1"/>
  <c r="O181" i="1"/>
  <c r="O243" i="1"/>
  <c r="O30" i="1"/>
  <c r="O293" i="1"/>
  <c r="O331" i="1"/>
  <c r="O1027" i="1"/>
  <c r="O185" i="1"/>
  <c r="O9" i="1"/>
  <c r="O87" i="1"/>
  <c r="O72" i="1"/>
  <c r="O14" i="1"/>
  <c r="O1028" i="1"/>
  <c r="O167" i="1"/>
  <c r="O459" i="1"/>
  <c r="O1029" i="1"/>
  <c r="O1030" i="1"/>
  <c r="O178" i="1"/>
  <c r="O1031" i="1"/>
  <c r="O1032" i="1"/>
  <c r="O1033" i="1"/>
  <c r="O1034" i="1"/>
  <c r="O159" i="1"/>
  <c r="O518" i="1"/>
  <c r="O555" i="1"/>
  <c r="O177" i="1"/>
  <c r="O206" i="1"/>
  <c r="O378" i="1"/>
  <c r="O426" i="1"/>
  <c r="O1035" i="1"/>
  <c r="O1036" i="1"/>
  <c r="O509" i="1"/>
  <c r="O1037" i="1"/>
  <c r="O1038" i="1"/>
  <c r="O1039" i="1"/>
  <c r="O389" i="1"/>
  <c r="O1040" i="1"/>
  <c r="O1041" i="1"/>
  <c r="O1042" i="1"/>
  <c r="O1043" i="1"/>
  <c r="O1044" i="1"/>
  <c r="O1045" i="1"/>
  <c r="O217" i="1"/>
  <c r="O1046" i="1"/>
  <c r="O1047" i="1"/>
  <c r="O1048" i="1"/>
  <c r="O1049" i="1"/>
  <c r="O51" i="1"/>
  <c r="O1050" i="1"/>
  <c r="O469" i="1"/>
  <c r="O32" i="1"/>
  <c r="O50" i="1"/>
  <c r="O556" i="1"/>
  <c r="O1051" i="1"/>
  <c r="O348" i="1"/>
  <c r="O452" i="1"/>
  <c r="O248" i="1"/>
  <c r="O23" i="1"/>
  <c r="O399" i="1"/>
  <c r="O1052" i="1"/>
  <c r="O514" i="1"/>
  <c r="O1053" i="1"/>
  <c r="O1054" i="1"/>
  <c r="O29" i="1"/>
  <c r="O1055" i="1"/>
  <c r="O353" i="1"/>
  <c r="O326" i="1"/>
  <c r="O276" i="1"/>
  <c r="O5" i="1"/>
  <c r="O1056" i="1"/>
  <c r="O216" i="1"/>
  <c r="O500" i="1"/>
  <c r="O237" i="1"/>
  <c r="O56" i="1"/>
  <c r="O35" i="1"/>
  <c r="O1057" i="1"/>
  <c r="O1058" i="1"/>
  <c r="O1059" i="1"/>
  <c r="O1060" i="1"/>
  <c r="O45" i="1"/>
  <c r="O1061" i="1"/>
  <c r="O44" i="1"/>
  <c r="O118" i="1"/>
  <c r="O1062" i="1"/>
  <c r="O314" i="1"/>
  <c r="O26" i="1"/>
  <c r="O1063" i="1"/>
  <c r="O1064" i="1"/>
  <c r="O68" i="1"/>
  <c r="O1065" i="1"/>
  <c r="O172" i="1"/>
  <c r="O501" i="1"/>
  <c r="O101" i="1"/>
  <c r="O1066" i="1"/>
  <c r="O116" i="1"/>
  <c r="O130" i="1"/>
  <c r="O1067" i="1"/>
  <c r="O1068" i="1"/>
  <c r="O1069" i="1"/>
  <c r="O1070" i="1"/>
  <c r="O1071" i="1"/>
  <c r="O1072" i="1"/>
  <c r="O519" i="1"/>
  <c r="O1073" i="1"/>
  <c r="O1074" i="1"/>
  <c r="O1075" i="1"/>
  <c r="O1076" i="1"/>
  <c r="O1077" i="1"/>
  <c r="O1078" i="1"/>
  <c r="O1079" i="1"/>
  <c r="O1080" i="1"/>
  <c r="O294" i="1"/>
  <c r="O1081" i="1"/>
  <c r="O1082" i="1"/>
  <c r="O1083" i="1"/>
  <c r="O1084" i="1"/>
  <c r="O289" i="1"/>
  <c r="O1085" i="1"/>
  <c r="O1086" i="1"/>
  <c r="O267" i="1"/>
  <c r="O1087" i="1"/>
  <c r="O1088" i="1"/>
  <c r="O1089" i="1"/>
  <c r="O1090" i="1"/>
  <c r="O127" i="1"/>
  <c r="O144" i="1"/>
  <c r="O89" i="1"/>
  <c r="O396" i="1"/>
  <c r="O1091" i="1"/>
  <c r="O241" i="1"/>
  <c r="O1092" i="1"/>
  <c r="O1093" i="1"/>
  <c r="O1094" i="1"/>
  <c r="O1095" i="1"/>
  <c r="O1096" i="1"/>
  <c r="O1097" i="1"/>
  <c r="O1098" i="1"/>
  <c r="O1099" i="1"/>
  <c r="O1100" i="1"/>
  <c r="O1101" i="1"/>
  <c r="O329" i="1"/>
  <c r="O1102" i="1"/>
  <c r="O1103" i="1"/>
  <c r="O1104" i="1"/>
  <c r="O411" i="1"/>
  <c r="O1105" i="1"/>
  <c r="O1106" i="1"/>
  <c r="O526" i="1"/>
  <c r="O1107" i="1"/>
  <c r="O434" i="1"/>
  <c r="O545" i="1"/>
  <c r="O473" i="1"/>
  <c r="O1108" i="1"/>
  <c r="O422" i="1"/>
  <c r="O557" i="1"/>
  <c r="O489" i="1"/>
  <c r="O435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502" i="1"/>
  <c r="O71" i="1"/>
  <c r="O1122" i="1"/>
  <c r="O84" i="1"/>
  <c r="O94" i="1"/>
  <c r="O78" i="1"/>
  <c r="O53" i="1"/>
  <c r="O197" i="1"/>
  <c r="O1123" i="1"/>
  <c r="O150" i="1"/>
  <c r="O79" i="1"/>
  <c r="O54" i="1"/>
  <c r="O302" i="1"/>
  <c r="O264" i="1"/>
  <c r="O218" i="1"/>
  <c r="O36" i="1"/>
  <c r="O354" i="1"/>
  <c r="O361" i="1"/>
  <c r="O146" i="1"/>
  <c r="O1124" i="1"/>
  <c r="O168" i="1"/>
  <c r="O1125" i="1"/>
  <c r="O1126" i="1"/>
  <c r="O1127" i="1"/>
  <c r="O1128" i="1"/>
  <c r="O1129" i="1"/>
  <c r="O460" i="1"/>
  <c r="O1130" i="1"/>
  <c r="O298" i="1"/>
  <c r="O21" i="1"/>
  <c r="O340" i="1"/>
  <c r="O461" i="1"/>
  <c r="O213" i="1"/>
  <c r="O1131" i="1"/>
  <c r="O49" i="1"/>
  <c r="O69" i="1"/>
  <c r="O215" i="1"/>
  <c r="O60" i="1"/>
  <c r="O20" i="1"/>
  <c r="O1132" i="1"/>
  <c r="O40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546" i="1"/>
  <c r="O1146" i="1"/>
  <c r="O1147" i="1"/>
  <c r="O236" i="1"/>
  <c r="O436" i="1"/>
  <c r="O1148" i="1"/>
  <c r="O244" i="1"/>
  <c r="O439" i="1"/>
  <c r="O397" i="1"/>
  <c r="O368" i="1"/>
  <c r="O404" i="1"/>
  <c r="O345" i="1"/>
  <c r="O1149" i="1"/>
  <c r="O1150" i="1"/>
  <c r="O1151" i="1"/>
  <c r="O257" i="1"/>
  <c r="O1152" i="1"/>
  <c r="O558" i="1"/>
  <c r="O1153" i="1"/>
  <c r="O1154" i="1"/>
  <c r="O1155" i="1"/>
  <c r="O1156" i="1"/>
  <c r="O1157" i="1"/>
  <c r="O1158" i="1"/>
  <c r="O1159" i="1"/>
  <c r="O515" i="1"/>
  <c r="O392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547" i="1"/>
  <c r="O527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3" i="1"/>
  <c r="O1203" i="1"/>
  <c r="O1204" i="1"/>
  <c r="O1205" i="1"/>
  <c r="O1206" i="1"/>
  <c r="O1207" i="1"/>
  <c r="O1208" i="1"/>
  <c r="O510" i="1"/>
  <c r="O1209" i="1"/>
  <c r="O1210" i="1"/>
  <c r="O1211" i="1"/>
  <c r="O295" i="1"/>
  <c r="O1212" i="1"/>
  <c r="O377" i="1"/>
  <c r="O246" i="1"/>
  <c r="O371" i="1"/>
  <c r="O1213" i="1"/>
  <c r="O562" i="1"/>
  <c r="O548" i="1"/>
  <c r="O1214" i="1"/>
  <c r="O405" i="1"/>
  <c r="O1215" i="1"/>
  <c r="O1216" i="1"/>
  <c r="O1217" i="1"/>
  <c r="O1218" i="1"/>
  <c r="O1219" i="1"/>
  <c r="O1220" i="1"/>
  <c r="O1221" i="1"/>
  <c r="O1222" i="1"/>
  <c r="O1223" i="1"/>
  <c r="O190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356" i="1"/>
  <c r="O1240" i="1"/>
  <c r="O453" i="1"/>
  <c r="O1241" i="1"/>
  <c r="O1242" i="1"/>
  <c r="O1243" i="1"/>
  <c r="O1244" i="1"/>
  <c r="O1245" i="1"/>
  <c r="O1246" i="1"/>
  <c r="O394" i="1"/>
  <c r="O1247" i="1"/>
  <c r="O1248" i="1"/>
  <c r="O470" i="1"/>
  <c r="O1249" i="1"/>
  <c r="O477" i="1"/>
  <c r="O1250" i="1"/>
  <c r="O1251" i="1"/>
  <c r="O536" i="1"/>
  <c r="O1252" i="1"/>
  <c r="O549" i="1"/>
  <c r="O537" i="1"/>
  <c r="O1253" i="1"/>
  <c r="O1254" i="1"/>
  <c r="O550" i="1"/>
  <c r="O1255" i="1"/>
  <c r="S563" i="1"/>
  <c r="S564" i="1"/>
  <c r="S171" i="1"/>
  <c r="S63" i="1"/>
  <c r="S565" i="1"/>
  <c r="S566" i="1"/>
  <c r="S12" i="1"/>
  <c r="S567" i="1"/>
  <c r="S212" i="1"/>
  <c r="S568" i="1"/>
  <c r="S325" i="1"/>
  <c r="S15" i="1"/>
  <c r="S347" i="1"/>
  <c r="S220" i="1"/>
  <c r="S569" i="1"/>
  <c r="S137" i="1"/>
  <c r="S33" i="1"/>
  <c r="S133" i="1"/>
  <c r="S528" i="1"/>
  <c r="S570" i="1"/>
  <c r="S571" i="1"/>
  <c r="S418" i="1"/>
  <c r="S572" i="1"/>
  <c r="S573" i="1"/>
  <c r="S574" i="1"/>
  <c r="S575" i="1"/>
  <c r="S576" i="1"/>
  <c r="S430" i="1"/>
  <c r="S577" i="1"/>
  <c r="S538" i="1"/>
  <c r="S578" i="1"/>
  <c r="S579" i="1"/>
  <c r="S580" i="1"/>
  <c r="S581" i="1"/>
  <c r="S582" i="1"/>
  <c r="S583" i="1"/>
  <c r="S383" i="1"/>
  <c r="S106" i="1"/>
  <c r="S584" i="1"/>
  <c r="S74" i="1"/>
  <c r="S585" i="1"/>
  <c r="S86" i="1"/>
  <c r="S299" i="1"/>
  <c r="S586" i="1"/>
  <c r="S520" i="1"/>
  <c r="S587" i="1"/>
  <c r="S588" i="1"/>
  <c r="S362" i="1"/>
  <c r="S139" i="1"/>
  <c r="S589" i="1"/>
  <c r="S83" i="1"/>
  <c r="S193" i="1"/>
  <c r="S275" i="1"/>
  <c r="S120" i="1"/>
  <c r="S142" i="1"/>
  <c r="S64" i="1"/>
  <c r="S170" i="1"/>
  <c r="S590" i="1"/>
  <c r="S591" i="1"/>
  <c r="S446" i="1"/>
  <c r="S141" i="1"/>
  <c r="S52" i="1"/>
  <c r="S592" i="1"/>
  <c r="S593" i="1"/>
  <c r="S594" i="1"/>
  <c r="S595" i="1"/>
  <c r="S596" i="1"/>
  <c r="S597" i="1"/>
  <c r="S598" i="1"/>
  <c r="S599" i="1"/>
  <c r="S600" i="1"/>
  <c r="S601" i="1"/>
  <c r="S602" i="1"/>
  <c r="S303" i="1"/>
  <c r="S211" i="1"/>
  <c r="S603" i="1"/>
  <c r="S604" i="1"/>
  <c r="S605" i="1"/>
  <c r="S606" i="1"/>
  <c r="S607" i="1"/>
  <c r="S608" i="1"/>
  <c r="S349" i="1"/>
  <c r="S609" i="1"/>
  <c r="S286" i="1"/>
  <c r="S610" i="1"/>
  <c r="S611" i="1"/>
  <c r="S369" i="1"/>
  <c r="S612" i="1"/>
  <c r="S613" i="1"/>
  <c r="S614" i="1"/>
  <c r="S180" i="1"/>
  <c r="S77" i="1"/>
  <c r="S615" i="1"/>
  <c r="S616" i="1"/>
  <c r="S617" i="1"/>
  <c r="S400" i="1"/>
  <c r="S618" i="1"/>
  <c r="S134" i="1"/>
  <c r="S619" i="1"/>
  <c r="S196" i="1"/>
  <c r="S620" i="1"/>
  <c r="S145" i="1"/>
  <c r="S153" i="1"/>
  <c r="S621" i="1"/>
  <c r="S333" i="1"/>
  <c r="S282" i="1"/>
  <c r="S85" i="1"/>
  <c r="S305" i="1"/>
  <c r="S76" i="1"/>
  <c r="S122" i="1"/>
  <c r="S110" i="1"/>
  <c r="S539" i="1"/>
  <c r="S622" i="1"/>
  <c r="S128" i="1"/>
  <c r="S623" i="1"/>
  <c r="S624" i="1"/>
  <c r="S625" i="1"/>
  <c r="S626" i="1"/>
  <c r="S316" i="1"/>
  <c r="S627" i="1"/>
  <c r="S260" i="1"/>
  <c r="S628" i="1"/>
  <c r="S629" i="1"/>
  <c r="S630" i="1"/>
  <c r="S631" i="1"/>
  <c r="S632" i="1"/>
  <c r="S633" i="1"/>
  <c r="S634" i="1"/>
  <c r="S372" i="1"/>
  <c r="S450" i="1"/>
  <c r="S1256" i="1"/>
  <c r="S105" i="1"/>
  <c r="S166" i="1"/>
  <c r="S635" i="1"/>
  <c r="S636" i="1"/>
  <c r="S379" i="1"/>
  <c r="S637" i="1"/>
  <c r="S319" i="1"/>
  <c r="S638" i="1"/>
  <c r="S639" i="1"/>
  <c r="S640" i="1"/>
  <c r="S363" i="1"/>
  <c r="S431" i="1"/>
  <c r="S641" i="1"/>
  <c r="S551" i="1"/>
  <c r="S642" i="1"/>
  <c r="S125" i="1"/>
  <c r="S643" i="1"/>
  <c r="S644" i="1"/>
  <c r="S645" i="1"/>
  <c r="S559" i="1"/>
  <c r="S646" i="1"/>
  <c r="S495" i="1"/>
  <c r="S474" i="1"/>
  <c r="S647" i="1"/>
  <c r="S648" i="1"/>
  <c r="S384" i="1"/>
  <c r="S462" i="1"/>
  <c r="S496" i="1"/>
  <c r="S511" i="1"/>
  <c r="S447" i="1"/>
  <c r="S521" i="1"/>
  <c r="S443" i="1"/>
  <c r="S540" i="1"/>
  <c r="S490" i="1"/>
  <c r="S491" i="1"/>
  <c r="S406" i="1"/>
  <c r="S478" i="1"/>
  <c r="S479" i="1"/>
  <c r="S390" i="1"/>
  <c r="S393" i="1"/>
  <c r="S529" i="1"/>
  <c r="S432" i="1"/>
  <c r="S497" i="1"/>
  <c r="S188" i="1"/>
  <c r="S465" i="1"/>
  <c r="S485" i="1"/>
  <c r="S438" i="1"/>
  <c r="S412" i="1"/>
  <c r="S440" i="1"/>
  <c r="S530" i="1"/>
  <c r="S486" i="1"/>
  <c r="S210" i="1"/>
  <c r="S649" i="1"/>
  <c r="S357" i="1"/>
  <c r="S433" i="1"/>
  <c r="S249" i="1"/>
  <c r="S498" i="1"/>
  <c r="S391" i="1"/>
  <c r="S337" i="1"/>
  <c r="S541" i="1"/>
  <c r="S512" i="1"/>
  <c r="S503" i="1"/>
  <c r="S355" i="1"/>
  <c r="S480" i="1"/>
  <c r="S448" i="1"/>
  <c r="S100" i="1"/>
  <c r="S18" i="1"/>
  <c r="S67" i="1"/>
  <c r="S92" i="1"/>
  <c r="S34" i="1"/>
  <c r="S650" i="1"/>
  <c r="S129" i="1"/>
  <c r="S8" i="1"/>
  <c r="S531" i="1"/>
  <c r="S109" i="1"/>
  <c r="S66" i="1"/>
  <c r="S37" i="1"/>
  <c r="S262" i="1"/>
  <c r="S651" i="1"/>
  <c r="S652" i="1"/>
  <c r="S522" i="1"/>
  <c r="S653" i="1"/>
  <c r="S654" i="1"/>
  <c r="S17" i="1"/>
  <c r="S655" i="1"/>
  <c r="S419" i="1"/>
  <c r="S338" i="1"/>
  <c r="S507" i="1"/>
  <c r="S656" i="1"/>
  <c r="S657" i="1"/>
  <c r="S320" i="1"/>
  <c r="S658" i="1"/>
  <c r="S194" i="1"/>
  <c r="S659" i="1"/>
  <c r="S102" i="1"/>
  <c r="S660" i="1"/>
  <c r="S661" i="1"/>
  <c r="S38" i="1"/>
  <c r="S662" i="1"/>
  <c r="S46" i="1"/>
  <c r="S663" i="1"/>
  <c r="S140" i="1"/>
  <c r="S350" i="1"/>
  <c r="S201" i="1"/>
  <c r="S664" i="1"/>
  <c r="S332" i="1"/>
  <c r="S408" i="1"/>
  <c r="S665" i="1"/>
  <c r="S666" i="1"/>
  <c r="S667" i="1"/>
  <c r="S668" i="1"/>
  <c r="S669" i="1"/>
  <c r="S441" i="1"/>
  <c r="S670" i="1"/>
  <c r="S481" i="1"/>
  <c r="S532" i="1"/>
  <c r="S671" i="1"/>
  <c r="S672" i="1"/>
  <c r="S673" i="1"/>
  <c r="S674" i="1"/>
  <c r="S675" i="1"/>
  <c r="S676" i="1"/>
  <c r="S677" i="1"/>
  <c r="S678" i="1"/>
  <c r="S533" i="1"/>
  <c r="S679" i="1"/>
  <c r="S680" i="1"/>
  <c r="S380" i="1"/>
  <c r="S681" i="1"/>
  <c r="S330" i="1"/>
  <c r="S427" i="1"/>
  <c r="S682" i="1"/>
  <c r="S288" i="1"/>
  <c r="S683" i="1"/>
  <c r="S684" i="1"/>
  <c r="S685" i="1"/>
  <c r="S686" i="1"/>
  <c r="S687" i="1"/>
  <c r="S688" i="1"/>
  <c r="S689" i="1"/>
  <c r="S690" i="1"/>
  <c r="S691" i="1"/>
  <c r="S692" i="1"/>
  <c r="S179" i="1"/>
  <c r="S693" i="1"/>
  <c r="S694" i="1"/>
  <c r="S280" i="1"/>
  <c r="S695" i="1"/>
  <c r="S560" i="1"/>
  <c r="S242" i="1"/>
  <c r="S253" i="1"/>
  <c r="S696" i="1"/>
  <c r="S19" i="1"/>
  <c r="S697" i="1"/>
  <c r="S27" i="1"/>
  <c r="S88" i="1"/>
  <c r="S95" i="1"/>
  <c r="S112" i="1"/>
  <c r="S504" i="1"/>
  <c r="S516" i="1"/>
  <c r="S698" i="1"/>
  <c r="S175" i="1"/>
  <c r="S156" i="1"/>
  <c r="S699" i="1"/>
  <c r="S424" i="1"/>
  <c r="S700" i="1"/>
  <c r="S471" i="1"/>
  <c r="S701" i="1"/>
  <c r="S702" i="1"/>
  <c r="S358" i="1"/>
  <c r="S505" i="1"/>
  <c r="S336" i="1"/>
  <c r="S366" i="1"/>
  <c r="S413" i="1"/>
  <c r="S703" i="1"/>
  <c r="S552" i="1"/>
  <c r="S553" i="1"/>
  <c r="S414" i="1"/>
  <c r="S415" i="1"/>
  <c r="S704" i="1"/>
  <c r="S425" i="1"/>
  <c r="S705" i="1"/>
  <c r="S706" i="1"/>
  <c r="S707" i="1"/>
  <c r="S708" i="1"/>
  <c r="S709" i="1"/>
  <c r="S265" i="1"/>
  <c r="S258" i="1"/>
  <c r="S710" i="1"/>
  <c r="S711" i="1"/>
  <c r="S712" i="1"/>
  <c r="S713" i="1"/>
  <c r="S714" i="1"/>
  <c r="S715" i="1"/>
  <c r="S251" i="1"/>
  <c r="S716" i="1"/>
  <c r="S717" i="1"/>
  <c r="S718" i="1"/>
  <c r="S719" i="1"/>
  <c r="S720" i="1"/>
  <c r="S22" i="1"/>
  <c r="S721" i="1"/>
  <c r="S722" i="1"/>
  <c r="S723" i="1"/>
  <c r="S724" i="1"/>
  <c r="S359" i="1"/>
  <c r="S272" i="1"/>
  <c r="S725" i="1"/>
  <c r="S726" i="1"/>
  <c r="S284" i="1"/>
  <c r="S727" i="1"/>
  <c r="S728" i="1"/>
  <c r="S729" i="1"/>
  <c r="S730" i="1"/>
  <c r="S731" i="1"/>
  <c r="S732" i="1"/>
  <c r="S733" i="1"/>
  <c r="S189" i="1"/>
  <c r="S734" i="1"/>
  <c r="S283" i="1"/>
  <c r="S735" i="1"/>
  <c r="S736" i="1"/>
  <c r="S737" i="1"/>
  <c r="S738" i="1"/>
  <c r="S739" i="1"/>
  <c r="S740" i="1"/>
  <c r="S542" i="1"/>
  <c r="S741" i="1"/>
  <c r="S742" i="1"/>
  <c r="S743" i="1"/>
  <c r="S744" i="1"/>
  <c r="S745" i="1"/>
  <c r="S746" i="1"/>
  <c r="S747" i="1"/>
  <c r="S748" i="1"/>
  <c r="S749" i="1"/>
  <c r="S222" i="1"/>
  <c r="S158" i="1"/>
  <c r="S287" i="1"/>
  <c r="S48" i="1"/>
  <c r="S750" i="1"/>
  <c r="S751" i="1"/>
  <c r="S232" i="1"/>
  <c r="S752" i="1"/>
  <c r="S753" i="1"/>
  <c r="S312" i="1"/>
  <c r="S754" i="1"/>
  <c r="S755" i="1"/>
  <c r="S310" i="1"/>
  <c r="S756" i="1"/>
  <c r="S757" i="1"/>
  <c r="S758" i="1"/>
  <c r="S759" i="1"/>
  <c r="S760" i="1"/>
  <c r="S239" i="1"/>
  <c r="S761" i="1"/>
  <c r="S428" i="1"/>
  <c r="S387" i="1"/>
  <c r="S762" i="1"/>
  <c r="S763" i="1"/>
  <c r="S318" i="1"/>
  <c r="S108" i="1"/>
  <c r="S764" i="1"/>
  <c r="S765" i="1"/>
  <c r="S766" i="1"/>
  <c r="S767" i="1"/>
  <c r="S768" i="1"/>
  <c r="S163" i="1"/>
  <c r="S769" i="1"/>
  <c r="S209" i="1"/>
  <c r="S770" i="1"/>
  <c r="S771" i="1"/>
  <c r="S292" i="1"/>
  <c r="S70" i="1"/>
  <c r="S772" i="1"/>
  <c r="S773" i="1"/>
  <c r="S774" i="1"/>
  <c r="S775" i="1"/>
  <c r="S776" i="1"/>
  <c r="S375" i="1"/>
  <c r="S777" i="1"/>
  <c r="S778" i="1"/>
  <c r="S779" i="1"/>
  <c r="S780" i="1"/>
  <c r="S781" i="1"/>
  <c r="S782" i="1"/>
  <c r="S783" i="1"/>
  <c r="S342" i="1"/>
  <c r="S784" i="1"/>
  <c r="S785" i="1"/>
  <c r="S786" i="1"/>
  <c r="S787" i="1"/>
  <c r="S788" i="1"/>
  <c r="S789" i="1"/>
  <c r="S790" i="1"/>
  <c r="S791" i="1"/>
  <c r="S792" i="1"/>
  <c r="S793" i="1"/>
  <c r="S343" i="1"/>
  <c r="S794" i="1"/>
  <c r="S420" i="1"/>
  <c r="S233" i="1"/>
  <c r="S795" i="1"/>
  <c r="S364" i="1"/>
  <c r="S192" i="1"/>
  <c r="S796" i="1"/>
  <c r="S184" i="1"/>
  <c r="S797" i="1"/>
  <c r="S421" i="1"/>
  <c r="S148" i="1"/>
  <c r="S492" i="1"/>
  <c r="S334" i="1"/>
  <c r="S183" i="1"/>
  <c r="S290" i="1"/>
  <c r="S143" i="1"/>
  <c r="S266" i="1"/>
  <c r="S214" i="1"/>
  <c r="S367" i="1"/>
  <c r="S43" i="1"/>
  <c r="S304" i="1"/>
  <c r="S155" i="1"/>
  <c r="S80" i="1"/>
  <c r="S245" i="1"/>
  <c r="S455" i="1"/>
  <c r="S798" i="1"/>
  <c r="S386" i="1"/>
  <c r="S437" i="1"/>
  <c r="S543" i="1"/>
  <c r="S82" i="1"/>
  <c r="S472" i="1"/>
  <c r="S799" i="1"/>
  <c r="S800" i="1"/>
  <c r="S323" i="1"/>
  <c r="S370" i="1"/>
  <c r="S442" i="1"/>
  <c r="S499" i="1"/>
  <c r="S534" i="1"/>
  <c r="S135" i="1"/>
  <c r="S409" i="1"/>
  <c r="S801" i="1"/>
  <c r="S802" i="1"/>
  <c r="S803" i="1"/>
  <c r="S804" i="1"/>
  <c r="S805" i="1"/>
  <c r="S806" i="1"/>
  <c r="S807" i="1"/>
  <c r="S482" i="1"/>
  <c r="S808" i="1"/>
  <c r="S809" i="1"/>
  <c r="S810" i="1"/>
  <c r="S811" i="1"/>
  <c r="S296" i="1"/>
  <c r="S812" i="1"/>
  <c r="S813" i="1"/>
  <c r="S814" i="1"/>
  <c r="S815" i="1"/>
  <c r="S816" i="1"/>
  <c r="S198" i="1"/>
  <c r="S817" i="1"/>
  <c r="S818" i="1"/>
  <c r="S819" i="1"/>
  <c r="S820" i="1"/>
  <c r="S821" i="1"/>
  <c r="S535" i="1"/>
  <c r="S493" i="1"/>
  <c r="S822" i="1"/>
  <c r="S823" i="1"/>
  <c r="S824" i="1"/>
  <c r="S825" i="1"/>
  <c r="S826" i="1"/>
  <c r="S827" i="1"/>
  <c r="S487" i="1"/>
  <c r="S410" i="1"/>
  <c r="S828" i="1"/>
  <c r="S829" i="1"/>
  <c r="S830" i="1"/>
  <c r="S831" i="1"/>
  <c r="S832" i="1"/>
  <c r="S833" i="1"/>
  <c r="S41" i="1"/>
  <c r="S161" i="1"/>
  <c r="S834" i="1"/>
  <c r="S162" i="1"/>
  <c r="S835" i="1"/>
  <c r="S836" i="1"/>
  <c r="S327" i="1"/>
  <c r="S164" i="1"/>
  <c r="S297" i="1"/>
  <c r="S58" i="1"/>
  <c r="S7" i="1"/>
  <c r="S28" i="1"/>
  <c r="S278" i="1"/>
  <c r="S191" i="1"/>
  <c r="S113" i="1"/>
  <c r="S837" i="1"/>
  <c r="S263" i="1"/>
  <c r="S119" i="1"/>
  <c r="S40" i="1"/>
  <c r="S165" i="1"/>
  <c r="S838" i="1"/>
  <c r="S839" i="1"/>
  <c r="S269" i="1"/>
  <c r="S99" i="1"/>
  <c r="S840" i="1"/>
  <c r="S195" i="1"/>
  <c r="S90" i="1"/>
  <c r="S301" i="1"/>
  <c r="S149" i="1"/>
  <c r="S841" i="1"/>
  <c r="S115" i="1"/>
  <c r="S235" i="1"/>
  <c r="S182" i="1"/>
  <c r="S91" i="1"/>
  <c r="S132" i="1"/>
  <c r="S73" i="1"/>
  <c r="S126" i="1"/>
  <c r="S842" i="1"/>
  <c r="S256" i="1"/>
  <c r="S843" i="1"/>
  <c r="S844" i="1"/>
  <c r="S845" i="1"/>
  <c r="S308" i="1"/>
  <c r="S846" i="1"/>
  <c r="S847" i="1"/>
  <c r="S309" i="1"/>
  <c r="S848" i="1"/>
  <c r="S313" i="1"/>
  <c r="S849" i="1"/>
  <c r="S850" i="1"/>
  <c r="S851" i="1"/>
  <c r="S852" i="1"/>
  <c r="S853" i="1"/>
  <c r="S854" i="1"/>
  <c r="S855" i="1"/>
  <c r="S856" i="1"/>
  <c r="S857" i="1"/>
  <c r="S858" i="1"/>
  <c r="S859" i="1"/>
  <c r="S860" i="1"/>
  <c r="S388" i="1"/>
  <c r="S861" i="1"/>
  <c r="S862" i="1"/>
  <c r="S863" i="1"/>
  <c r="S864" i="1"/>
  <c r="S865" i="1"/>
  <c r="S252" i="1"/>
  <c r="S344" i="1"/>
  <c r="S866" i="1"/>
  <c r="S867" i="1"/>
  <c r="S868" i="1"/>
  <c r="S869" i="1"/>
  <c r="S870" i="1"/>
  <c r="S871" i="1"/>
  <c r="S872" i="1"/>
  <c r="S873" i="1"/>
  <c r="S874" i="1"/>
  <c r="S240" i="1"/>
  <c r="S875" i="1"/>
  <c r="S876" i="1"/>
  <c r="S877" i="1"/>
  <c r="S315" i="1"/>
  <c r="S878" i="1"/>
  <c r="S879" i="1"/>
  <c r="S238" i="1"/>
  <c r="S234" i="1"/>
  <c r="S880" i="1"/>
  <c r="S881" i="1"/>
  <c r="S376" i="1"/>
  <c r="S882" i="1"/>
  <c r="S883" i="1"/>
  <c r="S884" i="1"/>
  <c r="S885" i="1"/>
  <c r="S886" i="1"/>
  <c r="S227" i="1"/>
  <c r="S887" i="1"/>
  <c r="S888" i="1"/>
  <c r="S255" i="1"/>
  <c r="S889" i="1"/>
  <c r="S554" i="1"/>
  <c r="S890" i="1"/>
  <c r="S891" i="1"/>
  <c r="S892" i="1"/>
  <c r="S893" i="1"/>
  <c r="S894" i="1"/>
  <c r="S895" i="1"/>
  <c r="S896" i="1"/>
  <c r="S317" i="1"/>
  <c r="S897" i="1"/>
  <c r="S429" i="1"/>
  <c r="S324" i="1"/>
  <c r="S444" i="1"/>
  <c r="S898" i="1"/>
  <c r="S381" i="1"/>
  <c r="S899" i="1"/>
  <c r="S900" i="1"/>
  <c r="S901" i="1"/>
  <c r="S902" i="1"/>
  <c r="S903" i="1"/>
  <c r="S904" i="1"/>
  <c r="S905" i="1"/>
  <c r="S279" i="1"/>
  <c r="S328" i="1"/>
  <c r="S906" i="1"/>
  <c r="S907" i="1"/>
  <c r="S186" i="1"/>
  <c r="S908" i="1"/>
  <c r="S187" i="1"/>
  <c r="S307" i="1"/>
  <c r="S463" i="1"/>
  <c r="S335" i="1"/>
  <c r="S407" i="1"/>
  <c r="S494" i="1"/>
  <c r="S466" i="1"/>
  <c r="S281" i="1"/>
  <c r="S909" i="1"/>
  <c r="S223" i="1"/>
  <c r="S117" i="1"/>
  <c r="S93" i="1"/>
  <c r="S42" i="1"/>
  <c r="S910" i="1"/>
  <c r="S152" i="1"/>
  <c r="S2" i="1"/>
  <c r="S247" i="1"/>
  <c r="S911" i="1"/>
  <c r="S1257" i="1"/>
  <c r="S261" i="1"/>
  <c r="S912" i="1"/>
  <c r="S47" i="1"/>
  <c r="S151" i="1"/>
  <c r="S176" i="1"/>
  <c r="S13" i="1"/>
  <c r="S913" i="1"/>
  <c r="S914" i="1"/>
  <c r="S915" i="1"/>
  <c r="S374" i="1"/>
  <c r="S31" i="1"/>
  <c r="S916" i="1"/>
  <c r="S917" i="1"/>
  <c r="S918" i="1"/>
  <c r="S919" i="1"/>
  <c r="S920" i="1"/>
  <c r="S921" i="1"/>
  <c r="S922" i="1"/>
  <c r="S923" i="1"/>
  <c r="S523" i="1"/>
  <c r="S924" i="1"/>
  <c r="S925" i="1"/>
  <c r="S926" i="1"/>
  <c r="S203" i="1"/>
  <c r="S927" i="1"/>
  <c r="S10" i="1"/>
  <c r="S456" i="1"/>
  <c r="S928" i="1"/>
  <c r="S929" i="1"/>
  <c r="S930" i="1"/>
  <c r="S451" i="1"/>
  <c r="S322" i="1"/>
  <c r="S154" i="1"/>
  <c r="S931" i="1"/>
  <c r="S506" i="1"/>
  <c r="S932" i="1"/>
  <c r="S933" i="1"/>
  <c r="S934" i="1"/>
  <c r="S935" i="1"/>
  <c r="S544" i="1"/>
  <c r="S936" i="1"/>
  <c r="S382" i="1"/>
  <c r="S351" i="1"/>
  <c r="S937" i="1"/>
  <c r="S219" i="1"/>
  <c r="S346" i="1"/>
  <c r="S938" i="1"/>
  <c r="S939" i="1"/>
  <c r="S199" i="1"/>
  <c r="S508" i="1"/>
  <c r="S940" i="1"/>
  <c r="S941" i="1"/>
  <c r="S942" i="1"/>
  <c r="S943" i="1"/>
  <c r="S944" i="1"/>
  <c r="S945" i="1"/>
  <c r="S946" i="1"/>
  <c r="S947" i="1"/>
  <c r="S25" i="1"/>
  <c r="S948" i="1"/>
  <c r="S949" i="1"/>
  <c r="S457" i="1"/>
  <c r="S449" i="1"/>
  <c r="S950" i="1"/>
  <c r="S951" i="1"/>
  <c r="S952" i="1"/>
  <c r="S270" i="1"/>
  <c r="S953" i="1"/>
  <c r="S954" i="1"/>
  <c r="S955" i="1"/>
  <c r="S475" i="1"/>
  <c r="S956" i="1"/>
  <c r="S957" i="1"/>
  <c r="S958" i="1"/>
  <c r="S959" i="1"/>
  <c r="S960" i="1"/>
  <c r="S961" i="1"/>
  <c r="S962" i="1"/>
  <c r="S963" i="1"/>
  <c r="S964" i="1"/>
  <c r="S965" i="1"/>
  <c r="S966" i="1"/>
  <c r="S423" i="1"/>
  <c r="S967" i="1"/>
  <c r="S968" i="1"/>
  <c r="S969" i="1"/>
  <c r="S970" i="1"/>
  <c r="S483" i="1"/>
  <c r="S467" i="1"/>
  <c r="S230" i="1"/>
  <c r="S971" i="1"/>
  <c r="S972" i="1"/>
  <c r="S75" i="1"/>
  <c r="S11" i="1"/>
  <c r="S24" i="1"/>
  <c r="S202" i="1"/>
  <c r="S107" i="1"/>
  <c r="S114" i="1"/>
  <c r="S98" i="1"/>
  <c r="S57" i="1"/>
  <c r="S268" i="1"/>
  <c r="S103" i="1"/>
  <c r="S96" i="1"/>
  <c r="S59" i="1"/>
  <c r="S221" i="1"/>
  <c r="S208" i="1"/>
  <c r="S204" i="1"/>
  <c r="S39" i="1"/>
  <c r="S4" i="1"/>
  <c r="S416" i="1"/>
  <c r="S207" i="1"/>
  <c r="S973" i="1"/>
  <c r="S250" i="1"/>
  <c r="S373" i="1"/>
  <c r="S561" i="1"/>
  <c r="S513" i="1"/>
  <c r="S55" i="1"/>
  <c r="S160" i="1"/>
  <c r="S417" i="1"/>
  <c r="S97" i="1"/>
  <c r="S468" i="1"/>
  <c r="S488" i="1"/>
  <c r="S524" i="1"/>
  <c r="S16" i="1"/>
  <c r="S974" i="1"/>
  <c r="S62" i="1"/>
  <c r="S111" i="1"/>
  <c r="S975" i="1"/>
  <c r="S976" i="1"/>
  <c r="S977" i="1"/>
  <c r="S385" i="1"/>
  <c r="S978" i="1"/>
  <c r="S464" i="1"/>
  <c r="S311" i="1"/>
  <c r="S979" i="1"/>
  <c r="S980" i="1"/>
  <c r="S259" i="1"/>
  <c r="S321" i="1"/>
  <c r="S981" i="1"/>
  <c r="S365" i="1"/>
  <c r="S982" i="1"/>
  <c r="S983" i="1"/>
  <c r="S984" i="1"/>
  <c r="S985" i="1"/>
  <c r="S986" i="1"/>
  <c r="S987" i="1"/>
  <c r="S341" i="1"/>
  <c r="S988" i="1"/>
  <c r="S989" i="1"/>
  <c r="S200" i="1"/>
  <c r="S169" i="1"/>
  <c r="S454" i="1"/>
  <c r="S990" i="1"/>
  <c r="S231" i="1"/>
  <c r="S285" i="1"/>
  <c r="S991" i="1"/>
  <c r="S992" i="1"/>
  <c r="S993" i="1"/>
  <c r="S517" i="1"/>
  <c r="S306" i="1"/>
  <c r="S994" i="1"/>
  <c r="S525" i="1"/>
  <c r="S228" i="1"/>
  <c r="S339" i="1"/>
  <c r="S403" i="1"/>
  <c r="S352" i="1"/>
  <c r="S6" i="1"/>
  <c r="S995" i="1"/>
  <c r="S996" i="1"/>
  <c r="S173" i="1"/>
  <c r="S997" i="1"/>
  <c r="S395" i="1"/>
  <c r="S271" i="1"/>
  <c r="S998" i="1"/>
  <c r="S999" i="1"/>
  <c r="S1000" i="1"/>
  <c r="S131" i="1"/>
  <c r="S1001" i="1"/>
  <c r="S1002" i="1"/>
  <c r="S1003" i="1"/>
  <c r="S1004" i="1"/>
  <c r="S124" i="1"/>
  <c r="S1005" i="1"/>
  <c r="S1006" i="1"/>
  <c r="S476" i="1"/>
  <c r="S1007" i="1"/>
  <c r="S1008" i="1"/>
  <c r="S136" i="1"/>
  <c r="S1009" i="1"/>
  <c r="S445" i="1"/>
  <c r="S484" i="1"/>
  <c r="S157" i="1"/>
  <c r="S81" i="1"/>
  <c r="S401" i="1"/>
  <c r="S254" i="1"/>
  <c r="S1010" i="1"/>
  <c r="S138" i="1"/>
  <c r="S1011" i="1"/>
  <c r="S273" i="1"/>
  <c r="S224" i="1"/>
  <c r="S229" i="1"/>
  <c r="S1012" i="1"/>
  <c r="S277" i="1"/>
  <c r="S1013" i="1"/>
  <c r="S1014" i="1"/>
  <c r="S274" i="1"/>
  <c r="S300" i="1"/>
  <c r="S65" i="1"/>
  <c r="S1015" i="1"/>
  <c r="S1016" i="1"/>
  <c r="S1017" i="1"/>
  <c r="S1018" i="1"/>
  <c r="S1019" i="1"/>
  <c r="S1020" i="1"/>
  <c r="S1021" i="1"/>
  <c r="S1022" i="1"/>
  <c r="S1023" i="1"/>
  <c r="S174" i="1"/>
  <c r="S398" i="1"/>
  <c r="S147" i="1"/>
  <c r="S121" i="1"/>
  <c r="S225" i="1"/>
  <c r="S123" i="1"/>
  <c r="S104" i="1"/>
  <c r="S1024" i="1"/>
  <c r="S1025" i="1"/>
  <c r="S360" i="1"/>
  <c r="S458" i="1"/>
  <c r="S226" i="1"/>
  <c r="S1026" i="1"/>
  <c r="S205" i="1"/>
  <c r="S291" i="1"/>
  <c r="S61" i="1"/>
  <c r="S181" i="1"/>
  <c r="S243" i="1"/>
  <c r="S30" i="1"/>
  <c r="S293" i="1"/>
  <c r="S331" i="1"/>
  <c r="S1027" i="1"/>
  <c r="S185" i="1"/>
  <c r="S9" i="1"/>
  <c r="S87" i="1"/>
  <c r="S72" i="1"/>
  <c r="S14" i="1"/>
  <c r="S1028" i="1"/>
  <c r="S167" i="1"/>
  <c r="S459" i="1"/>
  <c r="S1029" i="1"/>
  <c r="S1030" i="1"/>
  <c r="S178" i="1"/>
  <c r="S1031" i="1"/>
  <c r="S1032" i="1"/>
  <c r="S1033" i="1"/>
  <c r="S1034" i="1"/>
  <c r="S159" i="1"/>
  <c r="S518" i="1"/>
  <c r="S555" i="1"/>
  <c r="S177" i="1"/>
  <c r="S206" i="1"/>
  <c r="S378" i="1"/>
  <c r="S426" i="1"/>
  <c r="S1035" i="1"/>
  <c r="S1036" i="1"/>
  <c r="S509" i="1"/>
  <c r="S1037" i="1"/>
  <c r="S1038" i="1"/>
  <c r="S1039" i="1"/>
  <c r="S389" i="1"/>
  <c r="S1040" i="1"/>
  <c r="S1041" i="1"/>
  <c r="S1042" i="1"/>
  <c r="S1043" i="1"/>
  <c r="S1044" i="1"/>
  <c r="S1045" i="1"/>
  <c r="S217" i="1"/>
  <c r="S1046" i="1"/>
  <c r="S1047" i="1"/>
  <c r="S1048" i="1"/>
  <c r="S1049" i="1"/>
  <c r="S51" i="1"/>
  <c r="S1050" i="1"/>
  <c r="S469" i="1"/>
  <c r="S32" i="1"/>
  <c r="S50" i="1"/>
  <c r="S556" i="1"/>
  <c r="S1051" i="1"/>
  <c r="S348" i="1"/>
  <c r="S452" i="1"/>
  <c r="S248" i="1"/>
  <c r="S23" i="1"/>
  <c r="S399" i="1"/>
  <c r="S1052" i="1"/>
  <c r="S514" i="1"/>
  <c r="S1053" i="1"/>
  <c r="S1054" i="1"/>
  <c r="S29" i="1"/>
  <c r="S1055" i="1"/>
  <c r="S353" i="1"/>
  <c r="S326" i="1"/>
  <c r="S276" i="1"/>
  <c r="S5" i="1"/>
  <c r="S1056" i="1"/>
  <c r="S216" i="1"/>
  <c r="S500" i="1"/>
  <c r="S237" i="1"/>
  <c r="S56" i="1"/>
  <c r="S35" i="1"/>
  <c r="S1057" i="1"/>
  <c r="S1058" i="1"/>
  <c r="S1059" i="1"/>
  <c r="S1060" i="1"/>
  <c r="S45" i="1"/>
  <c r="S1061" i="1"/>
  <c r="S44" i="1"/>
  <c r="S118" i="1"/>
  <c r="S1062" i="1"/>
  <c r="S314" i="1"/>
  <c r="S26" i="1"/>
  <c r="S1063" i="1"/>
  <c r="S1064" i="1"/>
  <c r="S68" i="1"/>
  <c r="S1065" i="1"/>
  <c r="S172" i="1"/>
  <c r="S501" i="1"/>
  <c r="S101" i="1"/>
  <c r="S1066" i="1"/>
  <c r="S116" i="1"/>
  <c r="S130" i="1"/>
  <c r="S1067" i="1"/>
  <c r="S1068" i="1"/>
  <c r="S1069" i="1"/>
  <c r="S1070" i="1"/>
  <c r="S1071" i="1"/>
  <c r="S1072" i="1"/>
  <c r="S519" i="1"/>
  <c r="S1073" i="1"/>
  <c r="S1074" i="1"/>
  <c r="S1075" i="1"/>
  <c r="S1076" i="1"/>
  <c r="S1077" i="1"/>
  <c r="S1078" i="1"/>
  <c r="S1079" i="1"/>
  <c r="S1080" i="1"/>
  <c r="S294" i="1"/>
  <c r="S1081" i="1"/>
  <c r="S1082" i="1"/>
  <c r="S1083" i="1"/>
  <c r="S1084" i="1"/>
  <c r="S289" i="1"/>
  <c r="S1085" i="1"/>
  <c r="S1086" i="1"/>
  <c r="S267" i="1"/>
  <c r="S1087" i="1"/>
  <c r="S1088" i="1"/>
  <c r="S1089" i="1"/>
  <c r="S1090" i="1"/>
  <c r="S127" i="1"/>
  <c r="S144" i="1"/>
  <c r="S89" i="1"/>
  <c r="S396" i="1"/>
  <c r="S1091" i="1"/>
  <c r="S241" i="1"/>
  <c r="S1092" i="1"/>
  <c r="S1093" i="1"/>
  <c r="S1094" i="1"/>
  <c r="S1095" i="1"/>
  <c r="S1096" i="1"/>
  <c r="S1097" i="1"/>
  <c r="S1098" i="1"/>
  <c r="S1099" i="1"/>
  <c r="S1100" i="1"/>
  <c r="S1101" i="1"/>
  <c r="S329" i="1"/>
  <c r="S1102" i="1"/>
  <c r="S1103" i="1"/>
  <c r="S1104" i="1"/>
  <c r="S411" i="1"/>
  <c r="S1105" i="1"/>
  <c r="S1106" i="1"/>
  <c r="S526" i="1"/>
  <c r="S1107" i="1"/>
  <c r="S434" i="1"/>
  <c r="S545" i="1"/>
  <c r="S473" i="1"/>
  <c r="S1108" i="1"/>
  <c r="S422" i="1"/>
  <c r="S557" i="1"/>
  <c r="S489" i="1"/>
  <c r="S435" i="1"/>
  <c r="S1109" i="1"/>
  <c r="S1110" i="1"/>
  <c r="S1111" i="1"/>
  <c r="S1112" i="1"/>
  <c r="S1113" i="1"/>
  <c r="S1114" i="1"/>
  <c r="S1115" i="1"/>
  <c r="S1116" i="1"/>
  <c r="S1117" i="1"/>
  <c r="S1118" i="1"/>
  <c r="S1119" i="1"/>
  <c r="S1120" i="1"/>
  <c r="S1121" i="1"/>
  <c r="S502" i="1"/>
  <c r="S71" i="1"/>
  <c r="S1122" i="1"/>
  <c r="S84" i="1"/>
  <c r="S94" i="1"/>
  <c r="S78" i="1"/>
  <c r="S53" i="1"/>
  <c r="S197" i="1"/>
  <c r="S1123" i="1"/>
  <c r="S150" i="1"/>
  <c r="S79" i="1"/>
  <c r="S54" i="1"/>
  <c r="S302" i="1"/>
  <c r="S264" i="1"/>
  <c r="S218" i="1"/>
  <c r="S36" i="1"/>
  <c r="S354" i="1"/>
  <c r="S361" i="1"/>
  <c r="S146" i="1"/>
  <c r="S1124" i="1"/>
  <c r="S168" i="1"/>
  <c r="S1125" i="1"/>
  <c r="S1126" i="1"/>
  <c r="S1127" i="1"/>
  <c r="S1128" i="1"/>
  <c r="S1129" i="1"/>
  <c r="S460" i="1"/>
  <c r="S1130" i="1"/>
  <c r="S298" i="1"/>
  <c r="S21" i="1"/>
  <c r="S340" i="1"/>
  <c r="S461" i="1"/>
  <c r="S213" i="1"/>
  <c r="S1131" i="1"/>
  <c r="S49" i="1"/>
  <c r="S69" i="1"/>
  <c r="S215" i="1"/>
  <c r="S60" i="1"/>
  <c r="S20" i="1"/>
  <c r="S1132" i="1"/>
  <c r="S402" i="1"/>
  <c r="S1133" i="1"/>
  <c r="S1134" i="1"/>
  <c r="S1135" i="1"/>
  <c r="S1136" i="1"/>
  <c r="S1137" i="1"/>
  <c r="S1138" i="1"/>
  <c r="S1139" i="1"/>
  <c r="S1140" i="1"/>
  <c r="S1141" i="1"/>
  <c r="S1142" i="1"/>
  <c r="S1143" i="1"/>
  <c r="S1144" i="1"/>
  <c r="S1145" i="1"/>
  <c r="S546" i="1"/>
  <c r="S1146" i="1"/>
  <c r="S1147" i="1"/>
  <c r="S236" i="1"/>
  <c r="S436" i="1"/>
  <c r="S1148" i="1"/>
  <c r="S244" i="1"/>
  <c r="S439" i="1"/>
  <c r="S397" i="1"/>
  <c r="S368" i="1"/>
  <c r="S404" i="1"/>
  <c r="S345" i="1"/>
  <c r="S1149" i="1"/>
  <c r="S1150" i="1"/>
  <c r="S1151" i="1"/>
  <c r="S257" i="1"/>
  <c r="S1152" i="1"/>
  <c r="S558" i="1"/>
  <c r="S1153" i="1"/>
  <c r="S1154" i="1"/>
  <c r="S1155" i="1"/>
  <c r="S1156" i="1"/>
  <c r="S1157" i="1"/>
  <c r="S1158" i="1"/>
  <c r="S1159" i="1"/>
  <c r="S515" i="1"/>
  <c r="S392" i="1"/>
  <c r="S1160" i="1"/>
  <c r="S1161" i="1"/>
  <c r="S1162" i="1"/>
  <c r="S1163" i="1"/>
  <c r="S1164" i="1"/>
  <c r="S1165" i="1"/>
  <c r="S1166" i="1"/>
  <c r="S1167" i="1"/>
  <c r="S1168" i="1"/>
  <c r="S1169" i="1"/>
  <c r="S1170" i="1"/>
  <c r="S1171" i="1"/>
  <c r="S1172" i="1"/>
  <c r="S1173" i="1"/>
  <c r="S547" i="1"/>
  <c r="S527" i="1"/>
  <c r="S1174" i="1"/>
  <c r="S1175" i="1"/>
  <c r="S1176" i="1"/>
  <c r="S1177" i="1"/>
  <c r="S1178" i="1"/>
  <c r="S1179" i="1"/>
  <c r="S1180" i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S1193" i="1"/>
  <c r="S1194" i="1"/>
  <c r="S1195" i="1"/>
  <c r="S1196" i="1"/>
  <c r="S1197" i="1"/>
  <c r="S1198" i="1"/>
  <c r="S1199" i="1"/>
  <c r="S1200" i="1"/>
  <c r="S1201" i="1"/>
  <c r="S1202" i="1"/>
  <c r="S3" i="1"/>
  <c r="S1203" i="1"/>
  <c r="S1204" i="1"/>
  <c r="S1205" i="1"/>
  <c r="S1206" i="1"/>
  <c r="S1207" i="1"/>
  <c r="S1208" i="1"/>
  <c r="S510" i="1"/>
  <c r="S1209" i="1"/>
  <c r="S1210" i="1"/>
  <c r="S1211" i="1"/>
  <c r="S295" i="1"/>
  <c r="S1212" i="1"/>
  <c r="S377" i="1"/>
  <c r="S246" i="1"/>
  <c r="S371" i="1"/>
  <c r="S1213" i="1"/>
  <c r="S562" i="1"/>
  <c r="S548" i="1"/>
  <c r="S1214" i="1"/>
  <c r="S405" i="1"/>
  <c r="S1215" i="1"/>
  <c r="S1216" i="1"/>
  <c r="S1217" i="1"/>
  <c r="S1218" i="1"/>
  <c r="S1219" i="1"/>
  <c r="S1220" i="1"/>
  <c r="S1221" i="1"/>
  <c r="S1222" i="1"/>
  <c r="S1223" i="1"/>
  <c r="S190" i="1"/>
  <c r="S1224" i="1"/>
  <c r="S1225" i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356" i="1"/>
  <c r="S1240" i="1"/>
  <c r="S453" i="1"/>
  <c r="S1241" i="1"/>
  <c r="S1242" i="1"/>
  <c r="S1243" i="1"/>
  <c r="S1244" i="1"/>
  <c r="S1245" i="1"/>
  <c r="S1246" i="1"/>
  <c r="S394" i="1"/>
  <c r="S1247" i="1"/>
  <c r="S1248" i="1"/>
  <c r="S470" i="1"/>
  <c r="S1249" i="1"/>
  <c r="S477" i="1"/>
  <c r="S1250" i="1"/>
  <c r="S1251" i="1"/>
  <c r="S536" i="1"/>
  <c r="S1252" i="1"/>
  <c r="S549" i="1"/>
  <c r="S537" i="1"/>
  <c r="S1253" i="1"/>
  <c r="S1254" i="1"/>
  <c r="S550" i="1"/>
  <c r="S1255" i="1"/>
  <c r="I171" i="1" l="1"/>
  <c r="J171" i="1" s="1"/>
  <c r="I962" i="1"/>
  <c r="J962" i="1" s="1"/>
  <c r="I1254" i="1"/>
  <c r="J1254" i="1" s="1"/>
  <c r="I295" i="1"/>
  <c r="J295" i="1" s="1"/>
  <c r="I392" i="1"/>
  <c r="J392" i="1" s="1"/>
  <c r="I1114" i="1"/>
  <c r="J1114" i="1" s="1"/>
  <c r="I14" i="1"/>
  <c r="J14" i="1" s="1"/>
  <c r="I1232" i="1"/>
  <c r="J1232" i="1" s="1"/>
  <c r="I1186" i="1"/>
  <c r="J1186" i="1" s="1"/>
  <c r="I1144" i="1"/>
  <c r="J1144" i="1" s="1"/>
  <c r="I1064" i="1"/>
  <c r="J1064" i="1" s="1"/>
  <c r="I6" i="1"/>
  <c r="J6" i="1" s="1"/>
  <c r="I343" i="1"/>
  <c r="J343" i="1" s="1"/>
  <c r="I1220" i="1"/>
  <c r="J1220" i="1" s="1"/>
  <c r="I547" i="1"/>
  <c r="J547" i="1" s="1"/>
  <c r="I1128" i="1"/>
  <c r="J1128" i="1" s="1"/>
  <c r="I469" i="1"/>
  <c r="J469" i="1" s="1"/>
  <c r="I976" i="1"/>
  <c r="J976" i="1" s="1"/>
  <c r="I551" i="1"/>
  <c r="J551" i="1" s="1"/>
  <c r="I1252" i="1"/>
  <c r="J1252" i="1" s="1"/>
  <c r="I1241" i="1"/>
  <c r="J1241" i="1" s="1"/>
  <c r="I1230" i="1"/>
  <c r="J1230" i="1" s="1"/>
  <c r="I1216" i="1"/>
  <c r="J1216" i="1" s="1"/>
  <c r="I510" i="1"/>
  <c r="J510" i="1" s="1"/>
  <c r="I1197" i="1"/>
  <c r="J1197" i="1" s="1"/>
  <c r="I1182" i="1"/>
  <c r="J1182" i="1" s="1"/>
  <c r="I1170" i="1"/>
  <c r="J1170" i="1" s="1"/>
  <c r="I1158" i="1"/>
  <c r="J1158" i="1" s="1"/>
  <c r="I368" i="1"/>
  <c r="J368" i="1" s="1"/>
  <c r="I1137" i="1"/>
  <c r="J1137" i="1" s="1"/>
  <c r="I354" i="1"/>
  <c r="J354" i="1" s="1"/>
  <c r="I422" i="1"/>
  <c r="J422" i="1" s="1"/>
  <c r="I1084" i="1"/>
  <c r="J1084" i="1" s="1"/>
  <c r="I1059" i="1"/>
  <c r="J1059" i="1" s="1"/>
  <c r="I1043" i="1"/>
  <c r="J1043" i="1" s="1"/>
  <c r="I243" i="1"/>
  <c r="J243" i="1" s="1"/>
  <c r="I1010" i="1"/>
  <c r="J1010" i="1" s="1"/>
  <c r="I517" i="1"/>
  <c r="J517" i="1" s="1"/>
  <c r="I160" i="1"/>
  <c r="J160" i="1" s="1"/>
  <c r="I949" i="1"/>
  <c r="J949" i="1" s="1"/>
  <c r="I904" i="1"/>
  <c r="J904" i="1" s="1"/>
  <c r="I741" i="1"/>
  <c r="J741" i="1" s="1"/>
  <c r="I477" i="1"/>
  <c r="J477" i="1" s="1"/>
  <c r="I356" i="1"/>
  <c r="J356" i="1" s="1"/>
  <c r="I1226" i="1"/>
  <c r="J1226" i="1" s="1"/>
  <c r="I548" i="1"/>
  <c r="J548" i="1" s="1"/>
  <c r="I1207" i="1"/>
  <c r="J1207" i="1" s="1"/>
  <c r="I1193" i="1"/>
  <c r="J1193" i="1" s="1"/>
  <c r="I1178" i="1"/>
  <c r="J1178" i="1" s="1"/>
  <c r="I1167" i="1"/>
  <c r="J1167" i="1" s="1"/>
  <c r="I1154" i="1"/>
  <c r="J1154" i="1" s="1"/>
  <c r="I1148" i="1"/>
  <c r="J1148" i="1" s="1"/>
  <c r="I60" i="1"/>
  <c r="J60" i="1" s="1"/>
  <c r="I150" i="1"/>
  <c r="J150" i="1" s="1"/>
  <c r="I1105" i="1"/>
  <c r="J1105" i="1" s="1"/>
  <c r="I1075" i="1"/>
  <c r="J1075" i="1" s="1"/>
  <c r="I276" i="1"/>
  <c r="J276" i="1" s="1"/>
  <c r="I1036" i="1"/>
  <c r="J1036" i="1" s="1"/>
  <c r="I104" i="1"/>
  <c r="J104" i="1" s="1"/>
  <c r="I1008" i="1"/>
  <c r="J1008" i="1" s="1"/>
  <c r="I200" i="1"/>
  <c r="J200" i="1" s="1"/>
  <c r="I59" i="1"/>
  <c r="J59" i="1" s="1"/>
  <c r="I346" i="1"/>
  <c r="J346" i="1" s="1"/>
  <c r="I240" i="1"/>
  <c r="J240" i="1" s="1"/>
  <c r="I676" i="1"/>
  <c r="J676" i="1" s="1"/>
  <c r="I1255" i="1"/>
  <c r="J1255" i="1" s="1"/>
  <c r="I1248" i="1"/>
  <c r="J1248" i="1" s="1"/>
  <c r="I1236" i="1"/>
  <c r="J1236" i="1" s="1"/>
  <c r="I1223" i="1"/>
  <c r="J1223" i="1" s="1"/>
  <c r="I371" i="1"/>
  <c r="J371" i="1" s="1"/>
  <c r="I1203" i="1"/>
  <c r="J1203" i="1" s="1"/>
  <c r="I1189" i="1"/>
  <c r="J1189" i="1" s="1"/>
  <c r="I1176" i="1"/>
  <c r="J1176" i="1" s="1"/>
  <c r="I1163" i="1"/>
  <c r="J1163" i="1" s="1"/>
  <c r="I257" i="1"/>
  <c r="J257" i="1" s="1"/>
  <c r="I1147" i="1"/>
  <c r="J1147" i="1" s="1"/>
  <c r="I461" i="1"/>
  <c r="J461" i="1" s="1"/>
  <c r="I84" i="1"/>
  <c r="J84" i="1" s="1"/>
  <c r="I1096" i="1"/>
  <c r="J1096" i="1" s="1"/>
  <c r="I1068" i="1"/>
  <c r="J1068" i="1" s="1"/>
  <c r="I1052" i="1"/>
  <c r="J1052" i="1" s="1"/>
  <c r="I1032" i="1"/>
  <c r="J1032" i="1" s="1"/>
  <c r="I1021" i="1"/>
  <c r="J1021" i="1" s="1"/>
  <c r="I1001" i="1"/>
  <c r="J1001" i="1" s="1"/>
  <c r="I981" i="1"/>
  <c r="J981" i="1" s="1"/>
  <c r="I972" i="1"/>
  <c r="J972" i="1" s="1"/>
  <c r="I930" i="1"/>
  <c r="J930" i="1" s="1"/>
  <c r="I832" i="1"/>
  <c r="J832" i="1" s="1"/>
  <c r="I453" i="1"/>
  <c r="J453" i="1" s="1"/>
  <c r="I1246" i="1"/>
  <c r="J1246" i="1" s="1"/>
  <c r="I1251" i="1"/>
  <c r="J1251" i="1" s="1"/>
  <c r="I550" i="1"/>
  <c r="J550" i="1" s="1"/>
  <c r="I1048" i="1"/>
  <c r="J1048" i="1" s="1"/>
  <c r="I348" i="1"/>
  <c r="J348" i="1" s="1"/>
  <c r="I1054" i="1"/>
  <c r="J1054" i="1" s="1"/>
  <c r="I56" i="1"/>
  <c r="J56" i="1" s="1"/>
  <c r="I118" i="1"/>
  <c r="J118" i="1" s="1"/>
  <c r="I501" i="1"/>
  <c r="J501" i="1" s="1"/>
  <c r="I519" i="1"/>
  <c r="J519" i="1" s="1"/>
  <c r="I1080" i="1"/>
  <c r="J1080" i="1" s="1"/>
  <c r="I267" i="1"/>
  <c r="J267" i="1" s="1"/>
  <c r="I1092" i="1"/>
  <c r="J1092" i="1" s="1"/>
  <c r="I1101" i="1"/>
  <c r="J1101" i="1" s="1"/>
  <c r="I526" i="1"/>
  <c r="J526" i="1" s="1"/>
  <c r="I1110" i="1"/>
  <c r="J1110" i="1" s="1"/>
  <c r="I1119" i="1"/>
  <c r="J1119" i="1" s="1"/>
  <c r="I78" i="1"/>
  <c r="J78" i="1" s="1"/>
  <c r="I264" i="1"/>
  <c r="J264" i="1" s="1"/>
  <c r="I168" i="1"/>
  <c r="J168" i="1" s="1"/>
  <c r="I1130" i="1"/>
  <c r="J1130" i="1" s="1"/>
  <c r="I69" i="1"/>
  <c r="J69" i="1" s="1"/>
  <c r="I1133" i="1"/>
  <c r="J1133" i="1" s="1"/>
  <c r="I1140" i="1"/>
  <c r="J1140" i="1" s="1"/>
  <c r="I575" i="1"/>
  <c r="J575" i="1" s="1"/>
  <c r="I549" i="1"/>
  <c r="J549" i="1" s="1"/>
  <c r="I470" i="1"/>
  <c r="J470" i="1" s="1"/>
  <c r="I1244" i="1"/>
  <c r="J1244" i="1" s="1"/>
  <c r="I1238" i="1"/>
  <c r="J1238" i="1" s="1"/>
  <c r="I1231" i="1"/>
  <c r="J1231" i="1" s="1"/>
  <c r="I1224" i="1"/>
  <c r="J1224" i="1" s="1"/>
  <c r="I1217" i="1"/>
  <c r="J1217" i="1" s="1"/>
  <c r="I562" i="1"/>
  <c r="J562" i="1" s="1"/>
  <c r="I1211" i="1"/>
  <c r="J1211" i="1" s="1"/>
  <c r="I1204" i="1"/>
  <c r="J1204" i="1" s="1"/>
  <c r="I1198" i="1"/>
  <c r="J1198" i="1" s="1"/>
  <c r="I1192" i="1"/>
  <c r="J1192" i="1" s="1"/>
  <c r="I1184" i="1"/>
  <c r="J1184" i="1" s="1"/>
  <c r="I1177" i="1"/>
  <c r="J1177" i="1" s="1"/>
  <c r="I1172" i="1"/>
  <c r="J1172" i="1" s="1"/>
  <c r="I1164" i="1"/>
  <c r="J1164" i="1" s="1"/>
  <c r="I515" i="1"/>
  <c r="J515" i="1" s="1"/>
  <c r="I1153" i="1"/>
  <c r="J1153" i="1" s="1"/>
  <c r="I404" i="1"/>
  <c r="J404" i="1" s="1"/>
  <c r="I236" i="1"/>
  <c r="J236" i="1" s="1"/>
  <c r="I1143" i="1"/>
  <c r="J1143" i="1" s="1"/>
  <c r="I1135" i="1"/>
  <c r="J1135" i="1" s="1"/>
  <c r="I215" i="1"/>
  <c r="J215" i="1" s="1"/>
  <c r="I21" i="1"/>
  <c r="J21" i="1" s="1"/>
  <c r="I1125" i="1"/>
  <c r="J1125" i="1" s="1"/>
  <c r="I36" i="1"/>
  <c r="J36" i="1" s="1"/>
  <c r="I1123" i="1"/>
  <c r="J1123" i="1" s="1"/>
  <c r="I1121" i="1"/>
  <c r="J1121" i="1" s="1"/>
  <c r="I1113" i="1"/>
  <c r="J1113" i="1" s="1"/>
  <c r="I473" i="1"/>
  <c r="J473" i="1" s="1"/>
  <c r="I1102" i="1"/>
  <c r="J1102" i="1" s="1"/>
  <c r="I1093" i="1"/>
  <c r="J1093" i="1" s="1"/>
  <c r="I1090" i="1"/>
  <c r="J1090" i="1" s="1"/>
  <c r="I1082" i="1"/>
  <c r="J1082" i="1" s="1"/>
  <c r="I1073" i="1"/>
  <c r="J1073" i="1" s="1"/>
  <c r="I116" i="1"/>
  <c r="J116" i="1" s="1"/>
  <c r="I1062" i="1"/>
  <c r="J1062" i="1" s="1"/>
  <c r="I1057" i="1"/>
  <c r="J1057" i="1" s="1"/>
  <c r="I326" i="1"/>
  <c r="J326" i="1" s="1"/>
  <c r="I452" i="1"/>
  <c r="J452" i="1" s="1"/>
  <c r="I1049" i="1"/>
  <c r="J1049" i="1" s="1"/>
  <c r="I1042" i="1"/>
  <c r="J1042" i="1" s="1"/>
  <c r="I378" i="1"/>
  <c r="J378" i="1" s="1"/>
  <c r="I1031" i="1"/>
  <c r="J1031" i="1" s="1"/>
  <c r="I87" i="1"/>
  <c r="J87" i="1" s="1"/>
  <c r="I205" i="1"/>
  <c r="J205" i="1" s="1"/>
  <c r="I123" i="1"/>
  <c r="J123" i="1" s="1"/>
  <c r="I1020" i="1"/>
  <c r="J1020" i="1" s="1"/>
  <c r="I277" i="1"/>
  <c r="J277" i="1" s="1"/>
  <c r="I401" i="1"/>
  <c r="J401" i="1" s="1"/>
  <c r="I1007" i="1"/>
  <c r="J1007" i="1" s="1"/>
  <c r="I999" i="1"/>
  <c r="J999" i="1" s="1"/>
  <c r="I352" i="1"/>
  <c r="J352" i="1" s="1"/>
  <c r="I991" i="1"/>
  <c r="J991" i="1" s="1"/>
  <c r="I987" i="1"/>
  <c r="J987" i="1" s="1"/>
  <c r="I321" i="1"/>
  <c r="J321" i="1" s="1"/>
  <c r="I62" i="1"/>
  <c r="J62" i="1" s="1"/>
  <c r="I250" i="1"/>
  <c r="J250" i="1" s="1"/>
  <c r="I57" i="1"/>
  <c r="J57" i="1" s="1"/>
  <c r="I467" i="1"/>
  <c r="J467" i="1" s="1"/>
  <c r="I960" i="1"/>
  <c r="J960" i="1" s="1"/>
  <c r="I948" i="1"/>
  <c r="J948" i="1" s="1"/>
  <c r="I937" i="1"/>
  <c r="J937" i="1" s="1"/>
  <c r="I203" i="1"/>
  <c r="J203" i="1" s="1"/>
  <c r="I912" i="1"/>
  <c r="J912" i="1" s="1"/>
  <c r="I444" i="1"/>
  <c r="J444" i="1" s="1"/>
  <c r="I313" i="1"/>
  <c r="J313" i="1" s="1"/>
  <c r="I810" i="1"/>
  <c r="J810" i="1" s="1"/>
  <c r="I770" i="1"/>
  <c r="J770" i="1" s="1"/>
  <c r="I711" i="1"/>
  <c r="J711" i="1" s="1"/>
  <c r="I655" i="1"/>
  <c r="J655" i="1" s="1"/>
  <c r="I618" i="1"/>
  <c r="J618" i="1" s="1"/>
  <c r="I1039" i="1"/>
  <c r="J1039" i="1" s="1"/>
  <c r="I177" i="1"/>
  <c r="J177" i="1" s="1"/>
  <c r="I178" i="1"/>
  <c r="J178" i="1" s="1"/>
  <c r="I1027" i="1"/>
  <c r="J1027" i="1" s="1"/>
  <c r="I1026" i="1"/>
  <c r="J1026" i="1" s="1"/>
  <c r="I147" i="1"/>
  <c r="J147" i="1" s="1"/>
  <c r="I1016" i="1"/>
  <c r="J1016" i="1" s="1"/>
  <c r="I1012" i="1"/>
  <c r="J1012" i="1" s="1"/>
  <c r="I157" i="1"/>
  <c r="J157" i="1" s="1"/>
  <c r="I124" i="1"/>
  <c r="J124" i="1" s="1"/>
  <c r="I395" i="1"/>
  <c r="J395" i="1" s="1"/>
  <c r="I339" i="1"/>
  <c r="J339" i="1" s="1"/>
  <c r="I231" i="1"/>
  <c r="J231" i="1" s="1"/>
  <c r="I985" i="1"/>
  <c r="J985" i="1" s="1"/>
  <c r="I979" i="1"/>
  <c r="J979" i="1" s="1"/>
  <c r="I468" i="1"/>
  <c r="J468" i="1" s="1"/>
  <c r="I416" i="1"/>
  <c r="J416" i="1" s="1"/>
  <c r="I114" i="1"/>
  <c r="J114" i="1" s="1"/>
  <c r="I967" i="1"/>
  <c r="J967" i="1" s="1"/>
  <c r="I956" i="1"/>
  <c r="J956" i="1" s="1"/>
  <c r="I946" i="1"/>
  <c r="J946" i="1" s="1"/>
  <c r="I934" i="1"/>
  <c r="J934" i="1" s="1"/>
  <c r="I925" i="1"/>
  <c r="J925" i="1" s="1"/>
  <c r="I152" i="1"/>
  <c r="J152" i="1" s="1"/>
  <c r="I883" i="1"/>
  <c r="J883" i="1" s="1"/>
  <c r="I132" i="1"/>
  <c r="J132" i="1" s="1"/>
  <c r="I803" i="1"/>
  <c r="J803" i="1" s="1"/>
  <c r="I766" i="1"/>
  <c r="J766" i="1" s="1"/>
  <c r="I358" i="1"/>
  <c r="J358" i="1" s="1"/>
  <c r="I66" i="1"/>
  <c r="J66" i="1" s="1"/>
  <c r="I609" i="1"/>
  <c r="J609" i="1" s="1"/>
  <c r="I1235" i="1"/>
  <c r="J1235" i="1" s="1"/>
  <c r="I1227" i="1"/>
  <c r="J1227" i="1" s="1"/>
  <c r="I1221" i="1"/>
  <c r="J1221" i="1" s="1"/>
  <c r="I1215" i="1"/>
  <c r="J1215" i="1" s="1"/>
  <c r="I377" i="1"/>
  <c r="J377" i="1" s="1"/>
  <c r="I1208" i="1"/>
  <c r="J1208" i="1" s="1"/>
  <c r="I1202" i="1"/>
  <c r="J1202" i="1" s="1"/>
  <c r="I1194" i="1"/>
  <c r="J1194" i="1" s="1"/>
  <c r="I1188" i="1"/>
  <c r="J1188" i="1" s="1"/>
  <c r="I1181" i="1"/>
  <c r="J1181" i="1" s="1"/>
  <c r="I527" i="1"/>
  <c r="J527" i="1" s="1"/>
  <c r="I1168" i="1"/>
  <c r="J1168" i="1" s="1"/>
  <c r="I1162" i="1"/>
  <c r="J1162" i="1" s="1"/>
  <c r="I1156" i="1"/>
  <c r="J1156" i="1" s="1"/>
  <c r="I1151" i="1"/>
  <c r="J1151" i="1" s="1"/>
  <c r="I439" i="1"/>
  <c r="J439" i="1" s="1"/>
  <c r="I1145" i="1"/>
  <c r="J1145" i="1" s="1"/>
  <c r="I1139" i="1"/>
  <c r="J1139" i="1" s="1"/>
  <c r="I402" i="1"/>
  <c r="J402" i="1" s="1"/>
  <c r="I213" i="1"/>
  <c r="J213" i="1" s="1"/>
  <c r="I1129" i="1"/>
  <c r="J1129" i="1" s="1"/>
  <c r="I1124" i="1"/>
  <c r="J1124" i="1" s="1"/>
  <c r="I54" i="1"/>
  <c r="J54" i="1" s="1"/>
  <c r="I94" i="1"/>
  <c r="J94" i="1" s="1"/>
  <c r="I1118" i="1"/>
  <c r="J1118" i="1" s="1"/>
  <c r="I489" i="1"/>
  <c r="J489" i="1" s="1"/>
  <c r="I1106" i="1"/>
  <c r="J1106" i="1" s="1"/>
  <c r="I1099" i="1"/>
  <c r="J1099" i="1" s="1"/>
  <c r="I89" i="1"/>
  <c r="J89" i="1" s="1"/>
  <c r="I1086" i="1"/>
  <c r="J1086" i="1" s="1"/>
  <c r="I1079" i="1"/>
  <c r="J1079" i="1" s="1"/>
  <c r="I1069" i="1"/>
  <c r="J1069" i="1" s="1"/>
  <c r="I1065" i="1"/>
  <c r="J1065" i="1" s="1"/>
  <c r="I44" i="1"/>
  <c r="J44" i="1" s="1"/>
  <c r="I216" i="1"/>
  <c r="J216" i="1" s="1"/>
  <c r="I1053" i="1"/>
  <c r="J1053" i="1" s="1"/>
  <c r="I50" i="1"/>
  <c r="J50" i="1" s="1"/>
  <c r="I1045" i="1"/>
  <c r="J1045" i="1" s="1"/>
  <c r="I1038" i="1"/>
  <c r="J1038" i="1" s="1"/>
  <c r="I518" i="1"/>
  <c r="J518" i="1" s="1"/>
  <c r="I167" i="1"/>
  <c r="J167" i="1" s="1"/>
  <c r="I30" i="1"/>
  <c r="J30" i="1" s="1"/>
  <c r="I458" i="1"/>
  <c r="J458" i="1" s="1"/>
  <c r="I174" i="1"/>
  <c r="J174" i="1" s="1"/>
  <c r="I65" i="1"/>
  <c r="J65" i="1" s="1"/>
  <c r="I273" i="1"/>
  <c r="J273" i="1" s="1"/>
  <c r="I136" i="1"/>
  <c r="J136" i="1" s="1"/>
  <c r="I1003" i="1"/>
  <c r="J1003" i="1" s="1"/>
  <c r="I997" i="1"/>
  <c r="J997" i="1" s="1"/>
  <c r="I306" i="1"/>
  <c r="J306" i="1" s="1"/>
  <c r="I169" i="1"/>
  <c r="J169" i="1" s="1"/>
  <c r="I984" i="1"/>
  <c r="J984" i="1" s="1"/>
  <c r="I978" i="1"/>
  <c r="J978" i="1" s="1"/>
  <c r="I97" i="1"/>
  <c r="J97" i="1" s="1"/>
  <c r="I39" i="1"/>
  <c r="J39" i="1" s="1"/>
  <c r="I75" i="1"/>
  <c r="J75" i="1" s="1"/>
  <c r="I966" i="1"/>
  <c r="J966" i="1" s="1"/>
  <c r="I953" i="1"/>
  <c r="J953" i="1" s="1"/>
  <c r="I508" i="1"/>
  <c r="J508" i="1" s="1"/>
  <c r="I154" i="1"/>
  <c r="J154" i="1" s="1"/>
  <c r="I921" i="1"/>
  <c r="J921" i="1" s="1"/>
  <c r="I466" i="1"/>
  <c r="J466" i="1" s="1"/>
  <c r="I879" i="1"/>
  <c r="J879" i="1" s="1"/>
  <c r="I836" i="1"/>
  <c r="J836" i="1" s="1"/>
  <c r="I290" i="1"/>
  <c r="J290" i="1" s="1"/>
  <c r="I748" i="1"/>
  <c r="J748" i="1" s="1"/>
  <c r="I288" i="1"/>
  <c r="J288" i="1" s="1"/>
  <c r="I406" i="1"/>
  <c r="J406" i="1" s="1"/>
  <c r="I220" i="1"/>
  <c r="I578" i="1"/>
  <c r="J578" i="1" s="1"/>
  <c r="I587" i="1"/>
  <c r="J587" i="1" s="1"/>
  <c r="I591" i="1"/>
  <c r="J591" i="1" s="1"/>
  <c r="I599" i="1"/>
  <c r="J599" i="1" s="1"/>
  <c r="I612" i="1"/>
  <c r="J612" i="1" s="1"/>
  <c r="I196" i="1"/>
  <c r="J196" i="1" s="1"/>
  <c r="I110" i="1"/>
  <c r="J110" i="1" s="1"/>
  <c r="I631" i="1"/>
  <c r="J631" i="1" s="1"/>
  <c r="I379" i="1"/>
  <c r="J379" i="1" s="1"/>
  <c r="I125" i="1"/>
  <c r="J125" i="1" s="1"/>
  <c r="I496" i="1"/>
  <c r="J496" i="1" s="1"/>
  <c r="I478" i="1"/>
  <c r="J478" i="1" s="1"/>
  <c r="I440" i="1"/>
  <c r="J440" i="1" s="1"/>
  <c r="I391" i="1"/>
  <c r="J391" i="1" s="1"/>
  <c r="I92" i="1"/>
  <c r="J92" i="1" s="1"/>
  <c r="I262" i="1"/>
  <c r="J262" i="1" s="1"/>
  <c r="I419" i="1"/>
  <c r="J419" i="1" s="1"/>
  <c r="I661" i="1"/>
  <c r="J661" i="1" s="1"/>
  <c r="I332" i="1"/>
  <c r="J332" i="1" s="1"/>
  <c r="I532" i="1"/>
  <c r="J532" i="1" s="1"/>
  <c r="I679" i="1"/>
  <c r="J679" i="1" s="1"/>
  <c r="I683" i="1"/>
  <c r="J683" i="1" s="1"/>
  <c r="I179" i="1"/>
  <c r="J179" i="1" s="1"/>
  <c r="I697" i="1"/>
  <c r="J697" i="1" s="1"/>
  <c r="I699" i="1"/>
  <c r="J699" i="1" s="1"/>
  <c r="I336" i="1"/>
  <c r="J336" i="1" s="1"/>
  <c r="I705" i="1"/>
  <c r="J705" i="1" s="1"/>
  <c r="I713" i="1"/>
  <c r="J713" i="1" s="1"/>
  <c r="I22" i="1"/>
  <c r="J22" i="1" s="1"/>
  <c r="I728" i="1"/>
  <c r="J728" i="1" s="1"/>
  <c r="I283" i="1"/>
  <c r="J283" i="1" s="1"/>
  <c r="I742" i="1"/>
  <c r="J742" i="1" s="1"/>
  <c r="I158" i="1"/>
  <c r="J158" i="1" s="1"/>
  <c r="I753" i="1"/>
  <c r="J753" i="1" s="1"/>
  <c r="I757" i="1"/>
  <c r="J757" i="1" s="1"/>
  <c r="I762" i="1"/>
  <c r="J762" i="1" s="1"/>
  <c r="I767" i="1"/>
  <c r="J767" i="1" s="1"/>
  <c r="I292" i="1"/>
  <c r="J292" i="1" s="1"/>
  <c r="I777" i="1"/>
  <c r="J777" i="1" s="1"/>
  <c r="I783" i="1"/>
  <c r="J783" i="1" s="1"/>
  <c r="I789" i="1"/>
  <c r="J789" i="1" s="1"/>
  <c r="I233" i="1"/>
  <c r="J233" i="1" s="1"/>
  <c r="I421" i="1"/>
  <c r="J421" i="1" s="1"/>
  <c r="I143" i="1"/>
  <c r="J143" i="1" s="1"/>
  <c r="I245" i="1"/>
  <c r="J245" i="1" s="1"/>
  <c r="I472" i="1"/>
  <c r="J472" i="1" s="1"/>
  <c r="I534" i="1"/>
  <c r="J534" i="1" s="1"/>
  <c r="I806" i="1"/>
  <c r="J806" i="1" s="1"/>
  <c r="I811" i="1"/>
  <c r="J811" i="1" s="1"/>
  <c r="I198" i="1"/>
  <c r="J198" i="1" s="1"/>
  <c r="I822" i="1"/>
  <c r="J822" i="1" s="1"/>
  <c r="I410" i="1"/>
  <c r="J410" i="1" s="1"/>
  <c r="I833" i="1"/>
  <c r="J833" i="1" s="1"/>
  <c r="I164" i="1"/>
  <c r="J164" i="1" s="1"/>
  <c r="I113" i="1"/>
  <c r="J113" i="1" s="1"/>
  <c r="I839" i="1"/>
  <c r="J839" i="1" s="1"/>
  <c r="I841" i="1"/>
  <c r="J841" i="1" s="1"/>
  <c r="I73" i="1"/>
  <c r="J73" i="1" s="1"/>
  <c r="I308" i="1"/>
  <c r="J308" i="1" s="1"/>
  <c r="I851" i="1"/>
  <c r="J851" i="1" s="1"/>
  <c r="I858" i="1"/>
  <c r="J858" i="1" s="1"/>
  <c r="I863" i="1"/>
  <c r="J863" i="1" s="1"/>
  <c r="I869" i="1"/>
  <c r="J869" i="1" s="1"/>
  <c r="I875" i="1"/>
  <c r="J875" i="1" s="1"/>
  <c r="I234" i="1"/>
  <c r="J234" i="1" s="1"/>
  <c r="I886" i="1"/>
  <c r="J886" i="1" s="1"/>
  <c r="I554" i="1"/>
  <c r="J554" i="1" s="1"/>
  <c r="I896" i="1"/>
  <c r="J896" i="1" s="1"/>
  <c r="I899" i="1"/>
  <c r="J899" i="1" s="1"/>
  <c r="I279" i="1"/>
  <c r="J279" i="1" s="1"/>
  <c r="I187" i="1"/>
  <c r="J187" i="1" s="1"/>
  <c r="I909" i="1"/>
  <c r="J909" i="1" s="1"/>
  <c r="I2" i="1"/>
  <c r="J2" i="1" s="1"/>
  <c r="I151" i="1"/>
  <c r="J151" i="1" s="1"/>
  <c r="I916" i="1"/>
  <c r="J916" i="1" s="1"/>
  <c r="I922" i="1"/>
  <c r="J922" i="1" s="1"/>
  <c r="I33" i="1"/>
  <c r="J33" i="1" s="1"/>
  <c r="I580" i="1"/>
  <c r="J580" i="1" s="1"/>
  <c r="I139" i="1"/>
  <c r="J139" i="1" s="1"/>
  <c r="I52" i="1"/>
  <c r="I605" i="1"/>
  <c r="J605" i="1" s="1"/>
  <c r="I613" i="1"/>
  <c r="J613" i="1" s="1"/>
  <c r="I153" i="1"/>
  <c r="J153" i="1" s="1"/>
  <c r="I624" i="1"/>
  <c r="J624" i="1" s="1"/>
  <c r="I372" i="1"/>
  <c r="J372" i="1" s="1"/>
  <c r="I637" i="1"/>
  <c r="J637" i="1" s="1"/>
  <c r="I559" i="1"/>
  <c r="J559" i="1" s="1"/>
  <c r="I447" i="1"/>
  <c r="J447" i="1" s="1"/>
  <c r="I432" i="1"/>
  <c r="J432" i="1" s="1"/>
  <c r="I210" i="1"/>
  <c r="J210" i="1" s="1"/>
  <c r="I503" i="1"/>
  <c r="J503" i="1" s="1"/>
  <c r="I34" i="1"/>
  <c r="J34" i="1" s="1"/>
  <c r="I652" i="1"/>
  <c r="J652" i="1" s="1"/>
  <c r="I657" i="1"/>
  <c r="J657" i="1" s="1"/>
  <c r="I46" i="1"/>
  <c r="J46" i="1" s="1"/>
  <c r="I665" i="1"/>
  <c r="J665" i="1" s="1"/>
  <c r="I672" i="1"/>
  <c r="J672" i="1" s="1"/>
  <c r="I380" i="1"/>
  <c r="J380" i="1" s="1"/>
  <c r="I686" i="1"/>
  <c r="J686" i="1" s="1"/>
  <c r="I695" i="1"/>
  <c r="J695" i="1" s="1"/>
  <c r="I88" i="1"/>
  <c r="J88" i="1" s="1"/>
  <c r="I424" i="1"/>
  <c r="J424" i="1" s="1"/>
  <c r="I552" i="1"/>
  <c r="J552" i="1" s="1"/>
  <c r="I708" i="1"/>
  <c r="J708" i="1" s="1"/>
  <c r="I714" i="1"/>
  <c r="J714" i="1" s="1"/>
  <c r="I723" i="1"/>
  <c r="J723" i="1" s="1"/>
  <c r="I729" i="1"/>
  <c r="J729" i="1" s="1"/>
  <c r="I736" i="1"/>
  <c r="J736" i="1" s="1"/>
  <c r="I746" i="1"/>
  <c r="J746" i="1" s="1"/>
  <c r="I287" i="1"/>
  <c r="J287" i="1" s="1"/>
  <c r="I312" i="1"/>
  <c r="J312" i="1" s="1"/>
  <c r="I760" i="1"/>
  <c r="J760" i="1" s="1"/>
  <c r="I318" i="1"/>
  <c r="J318" i="1" s="1"/>
  <c r="I768" i="1"/>
  <c r="J768" i="1" s="1"/>
  <c r="I772" i="1"/>
  <c r="J772" i="1" s="1"/>
  <c r="I778" i="1"/>
  <c r="J778" i="1" s="1"/>
  <c r="I784" i="1"/>
  <c r="J784" i="1" s="1"/>
  <c r="I792" i="1"/>
  <c r="J792" i="1" s="1"/>
  <c r="I795" i="1"/>
  <c r="J795" i="1" s="1"/>
  <c r="I148" i="1"/>
  <c r="J148" i="1" s="1"/>
  <c r="I367" i="1"/>
  <c r="J367" i="1" s="1"/>
  <c r="I798" i="1"/>
  <c r="J798" i="1" s="1"/>
  <c r="I799" i="1"/>
  <c r="J799" i="1" s="1"/>
  <c r="I409" i="1"/>
  <c r="J409" i="1" s="1"/>
  <c r="I807" i="1"/>
  <c r="J807" i="1" s="1"/>
  <c r="I812" i="1"/>
  <c r="J812" i="1" s="1"/>
  <c r="I819" i="1"/>
  <c r="J819" i="1" s="1"/>
  <c r="I823" i="1"/>
  <c r="J823" i="1" s="1"/>
  <c r="I828" i="1"/>
  <c r="J828" i="1" s="1"/>
  <c r="I834" i="1"/>
  <c r="J834" i="1" s="1"/>
  <c r="I58" i="1"/>
  <c r="J58" i="1" s="1"/>
  <c r="I837" i="1"/>
  <c r="J837" i="1" s="1"/>
  <c r="I99" i="1"/>
  <c r="J99" i="1" s="1"/>
  <c r="I115" i="1"/>
  <c r="J115" i="1" s="1"/>
  <c r="I842" i="1"/>
  <c r="J842" i="1" s="1"/>
  <c r="I309" i="1"/>
  <c r="J309" i="1" s="1"/>
  <c r="I852" i="1"/>
  <c r="J852" i="1" s="1"/>
  <c r="I859" i="1"/>
  <c r="J859" i="1" s="1"/>
  <c r="I252" i="1"/>
  <c r="J252" i="1" s="1"/>
  <c r="I871" i="1"/>
  <c r="J871" i="1" s="1"/>
  <c r="I876" i="1"/>
  <c r="J876" i="1" s="1"/>
  <c r="I881" i="1"/>
  <c r="J881" i="1" s="1"/>
  <c r="I227" i="1"/>
  <c r="J227" i="1" s="1"/>
  <c r="I891" i="1"/>
  <c r="J891" i="1" s="1"/>
  <c r="I429" i="1"/>
  <c r="J429" i="1" s="1"/>
  <c r="I900" i="1"/>
  <c r="J900" i="1" s="1"/>
  <c r="I328" i="1"/>
  <c r="J328" i="1" s="1"/>
  <c r="I335" i="1"/>
  <c r="J335" i="1" s="1"/>
  <c r="I117" i="1"/>
  <c r="J117" i="1" s="1"/>
  <c r="I247" i="1"/>
  <c r="J247" i="1" s="1"/>
  <c r="I13" i="1"/>
  <c r="J13" i="1" s="1"/>
  <c r="I917" i="1"/>
  <c r="J917" i="1" s="1"/>
  <c r="I523" i="1"/>
  <c r="J523" i="1" s="1"/>
  <c r="I928" i="1"/>
  <c r="J928" i="1" s="1"/>
  <c r="I931" i="1"/>
  <c r="J931" i="1" s="1"/>
  <c r="I936" i="1"/>
  <c r="J936" i="1" s="1"/>
  <c r="I199" i="1"/>
  <c r="J199" i="1" s="1"/>
  <c r="I945" i="1"/>
  <c r="J945" i="1" s="1"/>
  <c r="I457" i="1"/>
  <c r="J457" i="1" s="1"/>
  <c r="I955" i="1"/>
  <c r="J955" i="1" s="1"/>
  <c r="I571" i="1"/>
  <c r="J571" i="1" s="1"/>
  <c r="I585" i="1"/>
  <c r="J585" i="1" s="1"/>
  <c r="I275" i="1"/>
  <c r="J275" i="1" s="1"/>
  <c r="I592" i="1"/>
  <c r="J592" i="1" s="1"/>
  <c r="I608" i="1"/>
  <c r="J608" i="1" s="1"/>
  <c r="I615" i="1"/>
  <c r="J615" i="1" s="1"/>
  <c r="I305" i="1"/>
  <c r="J305" i="1" s="1"/>
  <c r="I316" i="1"/>
  <c r="J316" i="1" s="1"/>
  <c r="I1256" i="1"/>
  <c r="J1256" i="1" s="1"/>
  <c r="I639" i="1"/>
  <c r="J639" i="1" s="1"/>
  <c r="I495" i="1"/>
  <c r="J495" i="1" s="1"/>
  <c r="I540" i="1"/>
  <c r="J540" i="1" s="1"/>
  <c r="I188" i="1"/>
  <c r="J188" i="1" s="1"/>
  <c r="I357" i="1"/>
  <c r="J357" i="1" s="1"/>
  <c r="I480" i="1"/>
  <c r="J480" i="1" s="1"/>
  <c r="I8" i="1"/>
  <c r="J8" i="1" s="1"/>
  <c r="I17" i="1"/>
  <c r="J17" i="1" s="1"/>
  <c r="I658" i="1"/>
  <c r="J658" i="1" s="1"/>
  <c r="I663" i="1"/>
  <c r="J663" i="1" s="1"/>
  <c r="I669" i="1"/>
  <c r="J669" i="1" s="1"/>
  <c r="I675" i="1"/>
  <c r="J675" i="1" s="1"/>
  <c r="I681" i="1"/>
  <c r="J681" i="1" s="1"/>
  <c r="I689" i="1"/>
  <c r="J689" i="1" s="1"/>
  <c r="I560" i="1"/>
  <c r="J560" i="1" s="1"/>
  <c r="I112" i="1"/>
  <c r="J112" i="1" s="1"/>
  <c r="I702" i="1"/>
  <c r="J702" i="1" s="1"/>
  <c r="I553" i="1"/>
  <c r="J553" i="1" s="1"/>
  <c r="I709" i="1"/>
  <c r="J709" i="1" s="1"/>
  <c r="I717" i="1"/>
  <c r="J717" i="1" s="1"/>
  <c r="I359" i="1"/>
  <c r="J359" i="1" s="1"/>
  <c r="I730" i="1"/>
  <c r="J730" i="1" s="1"/>
  <c r="I739" i="1"/>
  <c r="J739" i="1" s="1"/>
  <c r="I747" i="1"/>
  <c r="J747" i="1" s="1"/>
  <c r="I750" i="1"/>
  <c r="J750" i="1" s="1"/>
  <c r="I310" i="1"/>
  <c r="J310" i="1" s="1"/>
  <c r="I239" i="1"/>
  <c r="J239" i="1" s="1"/>
  <c r="I108" i="1"/>
  <c r="J108" i="1" s="1"/>
  <c r="I209" i="1"/>
  <c r="J209" i="1" s="1"/>
  <c r="I774" i="1"/>
  <c r="J774" i="1" s="1"/>
  <c r="I779" i="1"/>
  <c r="J779" i="1" s="1"/>
  <c r="I786" i="1"/>
  <c r="J786" i="1" s="1"/>
  <c r="I793" i="1"/>
  <c r="J793" i="1" s="1"/>
  <c r="I192" i="1"/>
  <c r="J192" i="1" s="1"/>
  <c r="I183" i="1"/>
  <c r="J183" i="1" s="1"/>
  <c r="I43" i="1"/>
  <c r="J43" i="1" s="1"/>
  <c r="I386" i="1"/>
  <c r="J386" i="1" s="1"/>
  <c r="I370" i="1"/>
  <c r="J370" i="1" s="1"/>
  <c r="I802" i="1"/>
  <c r="J802" i="1" s="1"/>
  <c r="I482" i="1"/>
  <c r="J482" i="1" s="1"/>
  <c r="I814" i="1"/>
  <c r="J814" i="1" s="1"/>
  <c r="I820" i="1"/>
  <c r="J820" i="1" s="1"/>
  <c r="I825" i="1"/>
  <c r="J825" i="1" s="1"/>
  <c r="I831" i="1"/>
  <c r="J831" i="1" s="1"/>
  <c r="I162" i="1"/>
  <c r="J162" i="1" s="1"/>
  <c r="I7" i="1"/>
  <c r="J7" i="1" s="1"/>
  <c r="I40" i="1"/>
  <c r="J40" i="1" s="1"/>
  <c r="I195" i="1"/>
  <c r="J195" i="1" s="1"/>
  <c r="I235" i="1"/>
  <c r="J235" i="1" s="1"/>
  <c r="I843" i="1"/>
  <c r="J843" i="1" s="1"/>
  <c r="I848" i="1"/>
  <c r="J848" i="1" s="1"/>
  <c r="I854" i="1"/>
  <c r="J854" i="1" s="1"/>
  <c r="I861" i="1"/>
  <c r="J861" i="1" s="1"/>
  <c r="I344" i="1"/>
  <c r="J344" i="1" s="1"/>
  <c r="I872" i="1"/>
  <c r="J872" i="1" s="1"/>
  <c r="I878" i="1"/>
  <c r="J878" i="1" s="1"/>
  <c r="I882" i="1"/>
  <c r="J882" i="1" s="1"/>
  <c r="I887" i="1"/>
  <c r="J887" i="1" s="1"/>
  <c r="I893" i="1"/>
  <c r="J893" i="1" s="1"/>
  <c r="I324" i="1"/>
  <c r="J324" i="1" s="1"/>
  <c r="I902" i="1"/>
  <c r="J902" i="1" s="1"/>
  <c r="I186" i="1"/>
  <c r="J186" i="1" s="1"/>
  <c r="I407" i="1"/>
  <c r="J407" i="1" s="1"/>
  <c r="I120" i="1"/>
  <c r="J120" i="1" s="1"/>
  <c r="I76" i="1"/>
  <c r="J76" i="1" s="1"/>
  <c r="I384" i="1"/>
  <c r="J384" i="1" s="1"/>
  <c r="I448" i="1"/>
  <c r="J448" i="1" s="1"/>
  <c r="I664" i="1"/>
  <c r="J664" i="1" s="1"/>
  <c r="I691" i="1"/>
  <c r="J691" i="1" s="1"/>
  <c r="I704" i="1"/>
  <c r="J704" i="1" s="1"/>
  <c r="I189" i="1"/>
  <c r="J189" i="1" s="1"/>
  <c r="I756" i="1"/>
  <c r="J756" i="1" s="1"/>
  <c r="I775" i="1"/>
  <c r="J775" i="1" s="1"/>
  <c r="I184" i="1"/>
  <c r="J184" i="1" s="1"/>
  <c r="I442" i="1"/>
  <c r="J442" i="1" s="1"/>
  <c r="I821" i="1"/>
  <c r="J821" i="1" s="1"/>
  <c r="I191" i="1"/>
  <c r="J191" i="1" s="1"/>
  <c r="I845" i="1"/>
  <c r="J845" i="1" s="1"/>
  <c r="I867" i="1"/>
  <c r="J867" i="1" s="1"/>
  <c r="I889" i="1"/>
  <c r="J889" i="1" s="1"/>
  <c r="I908" i="1"/>
  <c r="J908" i="1" s="1"/>
  <c r="I261" i="1"/>
  <c r="J261" i="1" s="1"/>
  <c r="I918" i="1"/>
  <c r="J918" i="1" s="1"/>
  <c r="I927" i="1"/>
  <c r="J927" i="1" s="1"/>
  <c r="I932" i="1"/>
  <c r="J932" i="1" s="1"/>
  <c r="I219" i="1"/>
  <c r="J219" i="1" s="1"/>
  <c r="I943" i="1"/>
  <c r="J943" i="1" s="1"/>
  <c r="I951" i="1"/>
  <c r="J951" i="1" s="1"/>
  <c r="I957" i="1"/>
  <c r="J957" i="1" s="1"/>
  <c r="I965" i="1"/>
  <c r="J965" i="1" s="1"/>
  <c r="I483" i="1"/>
  <c r="J483" i="1" s="1"/>
  <c r="I11" i="1"/>
  <c r="J11" i="1" s="1"/>
  <c r="I103" i="1"/>
  <c r="J103" i="1" s="1"/>
  <c r="I4" i="1"/>
  <c r="J4" i="1" s="1"/>
  <c r="I513" i="1"/>
  <c r="J513" i="1" s="1"/>
  <c r="I16" i="1"/>
  <c r="J16" i="1" s="1"/>
  <c r="I977" i="1"/>
  <c r="J977" i="1" s="1"/>
  <c r="I980" i="1"/>
  <c r="J980" i="1" s="1"/>
  <c r="I983" i="1"/>
  <c r="J983" i="1" s="1"/>
  <c r="I341" i="1"/>
  <c r="J341" i="1" s="1"/>
  <c r="I454" i="1"/>
  <c r="J454" i="1" s="1"/>
  <c r="I993" i="1"/>
  <c r="J993" i="1" s="1"/>
  <c r="I228" i="1"/>
  <c r="J228" i="1" s="1"/>
  <c r="I995" i="1"/>
  <c r="J995" i="1" s="1"/>
  <c r="I998" i="1"/>
  <c r="J998" i="1" s="1"/>
  <c r="I1002" i="1"/>
  <c r="J1002" i="1" s="1"/>
  <c r="I1006" i="1"/>
  <c r="J1006" i="1" s="1"/>
  <c r="I445" i="1"/>
  <c r="J445" i="1" s="1"/>
  <c r="I254" i="1"/>
  <c r="J254" i="1" s="1"/>
  <c r="I224" i="1"/>
  <c r="J224" i="1" s="1"/>
  <c r="I274" i="1"/>
  <c r="J274" i="1" s="1"/>
  <c r="I1017" i="1"/>
  <c r="J1017" i="1" s="1"/>
  <c r="I1022" i="1"/>
  <c r="J1022" i="1" s="1"/>
  <c r="I225" i="1"/>
  <c r="J225" i="1" s="1"/>
  <c r="I360" i="1"/>
  <c r="J360" i="1" s="1"/>
  <c r="I291" i="1"/>
  <c r="J291" i="1" s="1"/>
  <c r="I331" i="1"/>
  <c r="J331" i="1" s="1"/>
  <c r="I72" i="1"/>
  <c r="J72" i="1" s="1"/>
  <c r="I1029" i="1"/>
  <c r="J1029" i="1" s="1"/>
  <c r="I1034" i="1"/>
  <c r="J1034" i="1" s="1"/>
  <c r="I206" i="1"/>
  <c r="J206" i="1" s="1"/>
  <c r="I509" i="1"/>
  <c r="J509" i="1" s="1"/>
  <c r="I1041" i="1"/>
  <c r="J1041" i="1" s="1"/>
  <c r="I217" i="1"/>
  <c r="J217" i="1" s="1"/>
  <c r="I51" i="1"/>
  <c r="J51" i="1" s="1"/>
  <c r="I1051" i="1"/>
  <c r="J1051" i="1" s="1"/>
  <c r="I399" i="1"/>
  <c r="J399" i="1" s="1"/>
  <c r="I29" i="1"/>
  <c r="J29" i="1" s="1"/>
  <c r="I1056" i="1"/>
  <c r="J1056" i="1" s="1"/>
  <c r="I35" i="1"/>
  <c r="J35" i="1" s="1"/>
  <c r="I45" i="1"/>
  <c r="J45" i="1" s="1"/>
  <c r="I26" i="1"/>
  <c r="J26" i="1" s="1"/>
  <c r="I172" i="1"/>
  <c r="J172" i="1" s="1"/>
  <c r="I130" i="1"/>
  <c r="J130" i="1" s="1"/>
  <c r="I1072" i="1"/>
  <c r="J1072" i="1" s="1"/>
  <c r="I1076" i="1"/>
  <c r="J1076" i="1" s="1"/>
  <c r="I294" i="1"/>
  <c r="J294" i="1" s="1"/>
  <c r="I1085" i="1"/>
  <c r="J1085" i="1" s="1"/>
  <c r="I1089" i="1"/>
  <c r="J1089" i="1" s="1"/>
  <c r="I396" i="1"/>
  <c r="J396" i="1" s="1"/>
  <c r="I1095" i="1"/>
  <c r="J1095" i="1" s="1"/>
  <c r="I1100" i="1"/>
  <c r="J1100" i="1" s="1"/>
  <c r="I1104" i="1"/>
  <c r="J1104" i="1" s="1"/>
  <c r="I434" i="1"/>
  <c r="J434" i="1" s="1"/>
  <c r="I557" i="1"/>
  <c r="J557" i="1" s="1"/>
  <c r="I1111" i="1"/>
  <c r="J1111" i="1" s="1"/>
  <c r="I1117" i="1"/>
  <c r="J1117" i="1" s="1"/>
  <c r="I502" i="1"/>
  <c r="J502" i="1" s="1"/>
  <c r="I86" i="1"/>
  <c r="J86" i="1" s="1"/>
  <c r="I260" i="1"/>
  <c r="J260" i="1" s="1"/>
  <c r="I412" i="1"/>
  <c r="J412" i="1" s="1"/>
  <c r="I659" i="1"/>
  <c r="J659" i="1" s="1"/>
  <c r="I242" i="1"/>
  <c r="J242" i="1" s="1"/>
  <c r="I718" i="1"/>
  <c r="J718" i="1" s="1"/>
  <c r="I232" i="1"/>
  <c r="J232" i="1" s="1"/>
  <c r="I782" i="1"/>
  <c r="J782" i="1" s="1"/>
  <c r="I155" i="1"/>
  <c r="J155" i="1" s="1"/>
  <c r="I816" i="1"/>
  <c r="J816" i="1" s="1"/>
  <c r="I165" i="1"/>
  <c r="J165" i="1" s="1"/>
  <c r="I856" i="1"/>
  <c r="J856" i="1" s="1"/>
  <c r="I598" i="1"/>
  <c r="J598" i="1" s="1"/>
  <c r="I105" i="1"/>
  <c r="J105" i="1" s="1"/>
  <c r="I498" i="1"/>
  <c r="J498" i="1" s="1"/>
  <c r="I441" i="1"/>
  <c r="J441" i="1" s="1"/>
  <c r="I698" i="1"/>
  <c r="J698" i="1" s="1"/>
  <c r="I725" i="1"/>
  <c r="J725" i="1" s="1"/>
  <c r="I428" i="1"/>
  <c r="J428" i="1" s="1"/>
  <c r="I788" i="1"/>
  <c r="J788" i="1" s="1"/>
  <c r="I82" i="1"/>
  <c r="J82" i="1" s="1"/>
  <c r="I827" i="1"/>
  <c r="J827" i="1" s="1"/>
  <c r="I90" i="1"/>
  <c r="J90" i="1" s="1"/>
  <c r="I862" i="1"/>
  <c r="J862" i="1" s="1"/>
  <c r="I895" i="1"/>
  <c r="J895" i="1" s="1"/>
  <c r="I93" i="1"/>
  <c r="J93" i="1" s="1"/>
  <c r="I915" i="1"/>
  <c r="J915" i="1" s="1"/>
  <c r="I929" i="1"/>
  <c r="J929" i="1" s="1"/>
  <c r="I544" i="1"/>
  <c r="J544" i="1" s="1"/>
  <c r="I941" i="1"/>
  <c r="J941" i="1" s="1"/>
  <c r="I952" i="1"/>
  <c r="J952" i="1" s="1"/>
  <c r="I961" i="1"/>
  <c r="J961" i="1" s="1"/>
  <c r="I969" i="1"/>
  <c r="J969" i="1" s="1"/>
  <c r="I107" i="1"/>
  <c r="J107" i="1" s="1"/>
  <c r="I221" i="1"/>
  <c r="J221" i="1" s="1"/>
  <c r="I373" i="1"/>
  <c r="J373" i="1" s="1"/>
  <c r="I974" i="1"/>
  <c r="J974" i="1" s="1"/>
  <c r="I311" i="1"/>
  <c r="J311" i="1" s="1"/>
  <c r="I365" i="1"/>
  <c r="J365" i="1" s="1"/>
  <c r="I988" i="1"/>
  <c r="J988" i="1" s="1"/>
  <c r="I285" i="1"/>
  <c r="J285" i="1" s="1"/>
  <c r="I525" i="1"/>
  <c r="J525" i="1" s="1"/>
  <c r="I173" i="1"/>
  <c r="J173" i="1" s="1"/>
  <c r="I1000" i="1"/>
  <c r="J1000" i="1" s="1"/>
  <c r="I1005" i="1"/>
  <c r="J1005" i="1" s="1"/>
  <c r="I484" i="1"/>
  <c r="J484" i="1" s="1"/>
  <c r="I1011" i="1"/>
  <c r="J1011" i="1" s="1"/>
  <c r="I1013" i="1"/>
  <c r="J1013" i="1" s="1"/>
  <c r="I1018" i="1"/>
  <c r="J1018" i="1" s="1"/>
  <c r="I398" i="1"/>
  <c r="J398" i="1" s="1"/>
  <c r="I1025" i="1"/>
  <c r="J1025" i="1" s="1"/>
  <c r="I181" i="1"/>
  <c r="J181" i="1" s="1"/>
  <c r="I185" i="1"/>
  <c r="J185" i="1" s="1"/>
  <c r="I459" i="1"/>
  <c r="J459" i="1" s="1"/>
  <c r="I159" i="1"/>
  <c r="J159" i="1" s="1"/>
  <c r="I1035" i="1"/>
  <c r="J1035" i="1" s="1"/>
  <c r="I389" i="1"/>
  <c r="J389" i="1" s="1"/>
  <c r="I1046" i="1"/>
  <c r="J1046" i="1" s="1"/>
  <c r="I32" i="1"/>
  <c r="J32" i="1" s="1"/>
  <c r="I23" i="1"/>
  <c r="J23" i="1" s="1"/>
  <c r="I353" i="1"/>
  <c r="J353" i="1" s="1"/>
  <c r="I500" i="1"/>
  <c r="J500" i="1" s="1"/>
  <c r="I1060" i="1"/>
  <c r="J1060" i="1" s="1"/>
  <c r="I1063" i="1"/>
  <c r="J1063" i="1" s="1"/>
  <c r="I1066" i="1"/>
  <c r="J1066" i="1" s="1"/>
  <c r="I1070" i="1"/>
  <c r="J1070" i="1" s="1"/>
  <c r="I1077" i="1"/>
  <c r="J1077" i="1" s="1"/>
  <c r="I1083" i="1"/>
  <c r="J1083" i="1" s="1"/>
  <c r="I1088" i="1"/>
  <c r="J1088" i="1" s="1"/>
  <c r="I241" i="1"/>
  <c r="J241" i="1" s="1"/>
  <c r="I1097" i="1"/>
  <c r="J1097" i="1" s="1"/>
  <c r="I1103" i="1"/>
  <c r="J1103" i="1" s="1"/>
  <c r="I545" i="1"/>
  <c r="J545" i="1" s="1"/>
  <c r="I1109" i="1"/>
  <c r="J1109" i="1" s="1"/>
  <c r="I1115" i="1"/>
  <c r="J1115" i="1" s="1"/>
  <c r="I71" i="1"/>
  <c r="J71" i="1" s="1"/>
  <c r="I197" i="1"/>
  <c r="J197" i="1" s="1"/>
  <c r="I302" i="1"/>
  <c r="J302" i="1" s="1"/>
  <c r="I361" i="1"/>
  <c r="J361" i="1" s="1"/>
  <c r="I1127" i="1"/>
  <c r="J1127" i="1" s="1"/>
  <c r="I298" i="1"/>
  <c r="J298" i="1" s="1"/>
  <c r="I1131" i="1"/>
  <c r="J1131" i="1" s="1"/>
  <c r="I1132" i="1"/>
  <c r="J1132" i="1" s="1"/>
  <c r="I1136" i="1"/>
  <c r="J1136" i="1" s="1"/>
  <c r="I1141" i="1"/>
  <c r="J1141" i="1" s="1"/>
  <c r="I1146" i="1"/>
  <c r="J1146" i="1" s="1"/>
  <c r="I244" i="1"/>
  <c r="J244" i="1" s="1"/>
  <c r="I345" i="1"/>
  <c r="J345" i="1" s="1"/>
  <c r="I558" i="1"/>
  <c r="J558" i="1" s="1"/>
  <c r="I1157" i="1"/>
  <c r="J1157" i="1" s="1"/>
  <c r="I1160" i="1"/>
  <c r="J1160" i="1" s="1"/>
  <c r="I1166" i="1"/>
  <c r="J1166" i="1" s="1"/>
  <c r="I1171" i="1"/>
  <c r="J1171" i="1" s="1"/>
  <c r="I1174" i="1"/>
  <c r="J1174" i="1" s="1"/>
  <c r="I1180" i="1"/>
  <c r="J1180" i="1" s="1"/>
  <c r="I1185" i="1"/>
  <c r="J1185" i="1" s="1"/>
  <c r="I1190" i="1"/>
  <c r="J1190" i="1" s="1"/>
  <c r="I1196" i="1"/>
  <c r="J1196" i="1" s="1"/>
  <c r="I1201" i="1"/>
  <c r="J1201" i="1" s="1"/>
  <c r="I1205" i="1"/>
  <c r="J1205" i="1" s="1"/>
  <c r="I1210" i="1"/>
  <c r="J1210" i="1" s="1"/>
  <c r="I246" i="1"/>
  <c r="J246" i="1" s="1"/>
  <c r="I1214" i="1"/>
  <c r="J1214" i="1" s="1"/>
  <c r="I1219" i="1"/>
  <c r="J1219" i="1" s="1"/>
  <c r="I190" i="1"/>
  <c r="J190" i="1" s="1"/>
  <c r="I1228" i="1"/>
  <c r="J1228" i="1" s="1"/>
  <c r="I1234" i="1"/>
  <c r="J1234" i="1" s="1"/>
  <c r="I1239" i="1"/>
  <c r="J1239" i="1" s="1"/>
  <c r="I1242" i="1"/>
  <c r="J1242" i="1" s="1"/>
  <c r="I1247" i="1"/>
  <c r="J1247" i="1" s="1"/>
  <c r="I1250" i="1"/>
  <c r="J1250" i="1" s="1"/>
  <c r="I537" i="1"/>
  <c r="J537" i="1" s="1"/>
  <c r="I325" i="1"/>
  <c r="J325" i="1" s="1"/>
  <c r="I566" i="1"/>
  <c r="J566" i="1" s="1"/>
  <c r="I529" i="1"/>
  <c r="J529" i="1" s="1"/>
  <c r="I646" i="1"/>
  <c r="J646" i="1" s="1"/>
  <c r="I431" i="1"/>
  <c r="J431" i="1" s="1"/>
  <c r="I630" i="1"/>
  <c r="J630" i="1" s="1"/>
  <c r="I623" i="1"/>
  <c r="J623" i="1" s="1"/>
  <c r="I621" i="1"/>
  <c r="J621" i="1" s="1"/>
  <c r="I617" i="1"/>
  <c r="J617" i="1" s="1"/>
  <c r="I369" i="1"/>
  <c r="J369" i="1" s="1"/>
  <c r="I303" i="1"/>
  <c r="J303" i="1" s="1"/>
  <c r="J52" i="1"/>
  <c r="I582" i="1"/>
  <c r="J582" i="1" s="1"/>
  <c r="I574" i="1"/>
  <c r="J574" i="1" s="1"/>
  <c r="I565" i="1"/>
  <c r="J565" i="1" s="1"/>
  <c r="I607" i="1"/>
  <c r="J607" i="1" s="1"/>
  <c r="I603" i="1"/>
  <c r="J603" i="1" s="1"/>
  <c r="J220" i="1"/>
  <c r="I564" i="1"/>
  <c r="J564" i="1" s="1"/>
  <c r="I568" i="1"/>
  <c r="J568" i="1" s="1"/>
  <c r="I1253" i="1"/>
  <c r="J1253" i="1" s="1"/>
  <c r="I536" i="1"/>
  <c r="J536" i="1" s="1"/>
  <c r="I1249" i="1"/>
  <c r="J1249" i="1" s="1"/>
  <c r="I394" i="1"/>
  <c r="J394" i="1" s="1"/>
  <c r="I1243" i="1"/>
  <c r="J1243" i="1" s="1"/>
  <c r="I1240" i="1"/>
  <c r="J1240" i="1" s="1"/>
  <c r="I1237" i="1"/>
  <c r="J1237" i="1" s="1"/>
  <c r="I1233" i="1"/>
  <c r="J1233" i="1" s="1"/>
  <c r="I1229" i="1"/>
  <c r="J1229" i="1" s="1"/>
  <c r="I1225" i="1"/>
  <c r="J1225" i="1" s="1"/>
  <c r="I1222" i="1"/>
  <c r="J1222" i="1" s="1"/>
  <c r="I1218" i="1"/>
  <c r="J1218" i="1" s="1"/>
  <c r="I405" i="1"/>
  <c r="J405" i="1" s="1"/>
  <c r="I1213" i="1"/>
  <c r="J1213" i="1" s="1"/>
  <c r="I1212" i="1"/>
  <c r="J1212" i="1" s="1"/>
  <c r="I1209" i="1"/>
  <c r="J1209" i="1" s="1"/>
  <c r="I1206" i="1"/>
  <c r="J1206" i="1" s="1"/>
  <c r="I3" i="1"/>
  <c r="J3" i="1" s="1"/>
  <c r="I1199" i="1"/>
  <c r="J1199" i="1" s="1"/>
  <c r="I1195" i="1"/>
  <c r="J1195" i="1" s="1"/>
  <c r="I1191" i="1"/>
  <c r="J1191" i="1" s="1"/>
  <c r="I1187" i="1"/>
  <c r="J1187" i="1" s="1"/>
  <c r="I1183" i="1"/>
  <c r="J1183" i="1" s="1"/>
  <c r="I1179" i="1"/>
  <c r="J1179" i="1" s="1"/>
  <c r="I1175" i="1"/>
  <c r="J1175" i="1" s="1"/>
  <c r="I1173" i="1"/>
  <c r="J1173" i="1" s="1"/>
  <c r="I1169" i="1"/>
  <c r="J1169" i="1" s="1"/>
  <c r="I1165" i="1"/>
  <c r="J1165" i="1" s="1"/>
  <c r="I1161" i="1"/>
  <c r="J1161" i="1" s="1"/>
  <c r="I1159" i="1"/>
  <c r="J1159" i="1" s="1"/>
  <c r="I1155" i="1"/>
  <c r="J1155" i="1" s="1"/>
  <c r="I1152" i="1"/>
  <c r="J1152" i="1" s="1"/>
  <c r="I1149" i="1"/>
  <c r="J1149" i="1" s="1"/>
  <c r="I397" i="1"/>
  <c r="J397" i="1" s="1"/>
  <c r="I436" i="1"/>
  <c r="J436" i="1" s="1"/>
  <c r="I546" i="1"/>
  <c r="J546" i="1" s="1"/>
  <c r="I1142" i="1"/>
  <c r="J1142" i="1" s="1"/>
  <c r="I1138" i="1"/>
  <c r="J1138" i="1" s="1"/>
  <c r="I1134" i="1"/>
  <c r="J1134" i="1" s="1"/>
  <c r="I20" i="1"/>
  <c r="J20" i="1" s="1"/>
  <c r="I49" i="1"/>
  <c r="J49" i="1" s="1"/>
  <c r="I340" i="1"/>
  <c r="J340" i="1" s="1"/>
  <c r="I460" i="1"/>
  <c r="J460" i="1" s="1"/>
  <c r="I1126" i="1"/>
  <c r="J1126" i="1" s="1"/>
  <c r="I146" i="1"/>
  <c r="J146" i="1" s="1"/>
  <c r="I218" i="1"/>
  <c r="J218" i="1" s="1"/>
  <c r="I79" i="1"/>
  <c r="J79" i="1" s="1"/>
  <c r="I53" i="1"/>
  <c r="J53" i="1" s="1"/>
  <c r="I1122" i="1"/>
  <c r="J1122" i="1" s="1"/>
  <c r="I1120" i="1"/>
  <c r="J1120" i="1" s="1"/>
  <c r="I1116" i="1"/>
  <c r="J1116" i="1" s="1"/>
  <c r="I1112" i="1"/>
  <c r="J1112" i="1" s="1"/>
  <c r="I435" i="1"/>
  <c r="J435" i="1" s="1"/>
  <c r="I1108" i="1"/>
  <c r="J1108" i="1" s="1"/>
  <c r="I1107" i="1"/>
  <c r="J1107" i="1" s="1"/>
  <c r="I411" i="1"/>
  <c r="J411" i="1" s="1"/>
  <c r="I329" i="1"/>
  <c r="J329" i="1" s="1"/>
  <c r="I1098" i="1"/>
  <c r="J1098" i="1" s="1"/>
  <c r="I1094" i="1"/>
  <c r="J1094" i="1" s="1"/>
  <c r="I1091" i="1"/>
  <c r="J1091" i="1" s="1"/>
  <c r="I127" i="1"/>
  <c r="J127" i="1" s="1"/>
  <c r="I1087" i="1"/>
  <c r="J1087" i="1" s="1"/>
  <c r="I289" i="1"/>
  <c r="J289" i="1" s="1"/>
  <c r="I1081" i="1"/>
  <c r="J1081" i="1" s="1"/>
  <c r="I1078" i="1"/>
  <c r="J1078" i="1" s="1"/>
  <c r="I1074" i="1"/>
  <c r="J1074" i="1" s="1"/>
  <c r="I1071" i="1"/>
  <c r="J1071" i="1" s="1"/>
  <c r="I1067" i="1"/>
  <c r="J1067" i="1" s="1"/>
  <c r="I101" i="1"/>
  <c r="J101" i="1" s="1"/>
  <c r="I68" i="1"/>
  <c r="J68" i="1" s="1"/>
  <c r="I314" i="1"/>
  <c r="J314" i="1" s="1"/>
  <c r="I1061" i="1"/>
  <c r="J1061" i="1" s="1"/>
  <c r="I1058" i="1"/>
  <c r="J1058" i="1" s="1"/>
  <c r="I237" i="1"/>
  <c r="J237" i="1" s="1"/>
  <c r="I5" i="1"/>
  <c r="J5" i="1" s="1"/>
  <c r="I1055" i="1"/>
  <c r="J1055" i="1" s="1"/>
  <c r="I514" i="1"/>
  <c r="J514" i="1" s="1"/>
  <c r="I248" i="1"/>
  <c r="J248" i="1" s="1"/>
  <c r="I556" i="1"/>
  <c r="J556" i="1" s="1"/>
  <c r="I1050" i="1"/>
  <c r="J1050" i="1" s="1"/>
  <c r="I1047" i="1"/>
  <c r="J1047" i="1" s="1"/>
  <c r="I1044" i="1"/>
  <c r="J1044" i="1" s="1"/>
  <c r="I1040" i="1"/>
  <c r="J1040" i="1" s="1"/>
  <c r="I1037" i="1"/>
  <c r="J1037" i="1" s="1"/>
  <c r="I426" i="1"/>
  <c r="J426" i="1" s="1"/>
  <c r="I555" i="1"/>
  <c r="J555" i="1" s="1"/>
  <c r="I1033" i="1"/>
  <c r="J1033" i="1" s="1"/>
  <c r="I1030" i="1"/>
  <c r="J1030" i="1" s="1"/>
  <c r="I1028" i="1"/>
  <c r="J1028" i="1" s="1"/>
  <c r="I9" i="1"/>
  <c r="J9" i="1" s="1"/>
  <c r="I293" i="1"/>
  <c r="J293" i="1" s="1"/>
  <c r="I61" i="1"/>
  <c r="J61" i="1" s="1"/>
  <c r="I226" i="1"/>
  <c r="J226" i="1" s="1"/>
  <c r="I1024" i="1"/>
  <c r="J1024" i="1" s="1"/>
  <c r="I121" i="1"/>
  <c r="J121" i="1" s="1"/>
  <c r="I1023" i="1"/>
  <c r="J1023" i="1" s="1"/>
  <c r="I1019" i="1"/>
  <c r="J1019" i="1" s="1"/>
  <c r="I1015" i="1"/>
  <c r="J1015" i="1" s="1"/>
  <c r="I1014" i="1"/>
  <c r="J1014" i="1" s="1"/>
  <c r="I229" i="1"/>
  <c r="J229" i="1" s="1"/>
  <c r="I138" i="1"/>
  <c r="J138" i="1" s="1"/>
  <c r="I81" i="1"/>
  <c r="J81" i="1" s="1"/>
  <c r="I1009" i="1"/>
  <c r="J1009" i="1" s="1"/>
  <c r="I476" i="1"/>
  <c r="J476" i="1" s="1"/>
  <c r="I1004" i="1"/>
  <c r="J1004" i="1" s="1"/>
  <c r="I131" i="1"/>
  <c r="J131" i="1" s="1"/>
  <c r="I271" i="1"/>
  <c r="J271" i="1" s="1"/>
  <c r="I996" i="1"/>
  <c r="J996" i="1" s="1"/>
  <c r="I403" i="1"/>
  <c r="J403" i="1" s="1"/>
  <c r="I994" i="1"/>
  <c r="J994" i="1" s="1"/>
  <c r="I992" i="1"/>
  <c r="J992" i="1" s="1"/>
  <c r="I990" i="1"/>
  <c r="J990" i="1" s="1"/>
  <c r="I989" i="1"/>
  <c r="J989" i="1" s="1"/>
  <c r="I986" i="1"/>
  <c r="J986" i="1" s="1"/>
  <c r="I982" i="1"/>
  <c r="J982" i="1" s="1"/>
  <c r="I259" i="1"/>
  <c r="J259" i="1" s="1"/>
  <c r="I464" i="1"/>
  <c r="J464" i="1" s="1"/>
  <c r="I975" i="1"/>
  <c r="J975" i="1" s="1"/>
  <c r="I488" i="1"/>
  <c r="J488" i="1" s="1"/>
  <c r="I55" i="1"/>
  <c r="J55" i="1" s="1"/>
  <c r="I973" i="1"/>
  <c r="J973" i="1" s="1"/>
  <c r="I208" i="1"/>
  <c r="J208" i="1" s="1"/>
  <c r="I268" i="1"/>
  <c r="J268" i="1" s="1"/>
  <c r="I202" i="1"/>
  <c r="J202" i="1" s="1"/>
  <c r="I230" i="1"/>
  <c r="J230" i="1" s="1"/>
  <c r="I968" i="1"/>
  <c r="J968" i="1" s="1"/>
  <c r="I964" i="1"/>
  <c r="J964" i="1" s="1"/>
  <c r="I958" i="1"/>
  <c r="J958" i="1" s="1"/>
  <c r="I954" i="1"/>
  <c r="J954" i="1" s="1"/>
  <c r="I950" i="1"/>
  <c r="J950" i="1" s="1"/>
  <c r="I947" i="1"/>
  <c r="J947" i="1" s="1"/>
  <c r="I942" i="1"/>
  <c r="J942" i="1" s="1"/>
  <c r="I939" i="1"/>
  <c r="J939" i="1" s="1"/>
  <c r="I382" i="1"/>
  <c r="J382" i="1" s="1"/>
  <c r="I933" i="1"/>
  <c r="J933" i="1" s="1"/>
  <c r="I322" i="1"/>
  <c r="J322" i="1" s="1"/>
  <c r="I10" i="1"/>
  <c r="J10" i="1" s="1"/>
  <c r="I924" i="1"/>
  <c r="J924" i="1" s="1"/>
  <c r="I920" i="1"/>
  <c r="J920" i="1" s="1"/>
  <c r="I374" i="1"/>
  <c r="J374" i="1" s="1"/>
  <c r="I176" i="1"/>
  <c r="J176" i="1" s="1"/>
  <c r="I1257" i="1"/>
  <c r="J1257" i="1" s="1"/>
  <c r="I42" i="1"/>
  <c r="J42" i="1" s="1"/>
  <c r="I281" i="1"/>
  <c r="J281" i="1" s="1"/>
  <c r="I463" i="1"/>
  <c r="J463" i="1" s="1"/>
  <c r="I906" i="1"/>
  <c r="J906" i="1" s="1"/>
  <c r="I903" i="1"/>
  <c r="J903" i="1" s="1"/>
  <c r="I381" i="1"/>
  <c r="J381" i="1" s="1"/>
  <c r="I317" i="1"/>
  <c r="J317" i="1" s="1"/>
  <c r="I892" i="1"/>
  <c r="J892" i="1" s="1"/>
  <c r="I255" i="1"/>
  <c r="J255" i="1" s="1"/>
  <c r="I884" i="1"/>
  <c r="J884" i="1" s="1"/>
  <c r="I880" i="1"/>
  <c r="J880" i="1" s="1"/>
  <c r="I315" i="1"/>
  <c r="J315" i="1" s="1"/>
  <c r="I873" i="1"/>
  <c r="J873" i="1" s="1"/>
  <c r="I868" i="1"/>
  <c r="J868" i="1" s="1"/>
  <c r="I865" i="1"/>
  <c r="J865" i="1" s="1"/>
  <c r="I860" i="1"/>
  <c r="J860" i="1" s="1"/>
  <c r="I855" i="1"/>
  <c r="J855" i="1" s="1"/>
  <c r="I850" i="1"/>
  <c r="J850" i="1" s="1"/>
  <c r="I846" i="1"/>
  <c r="J846" i="1" s="1"/>
  <c r="I256" i="1"/>
  <c r="J256" i="1" s="1"/>
  <c r="I91" i="1"/>
  <c r="J91" i="1" s="1"/>
  <c r="I301" i="1"/>
  <c r="J301" i="1" s="1"/>
  <c r="I269" i="1"/>
  <c r="J269" i="1" s="1"/>
  <c r="I119" i="1"/>
  <c r="J119" i="1" s="1"/>
  <c r="I28" i="1"/>
  <c r="J28" i="1" s="1"/>
  <c r="I327" i="1"/>
  <c r="J327" i="1" s="1"/>
  <c r="I161" i="1"/>
  <c r="J161" i="1" s="1"/>
  <c r="I829" i="1"/>
  <c r="J829" i="1" s="1"/>
  <c r="I826" i="1"/>
  <c r="J826" i="1" s="1"/>
  <c r="I493" i="1"/>
  <c r="J493" i="1" s="1"/>
  <c r="I817" i="1"/>
  <c r="J817" i="1" s="1"/>
  <c r="I813" i="1"/>
  <c r="J813" i="1" s="1"/>
  <c r="I809" i="1"/>
  <c r="J809" i="1" s="1"/>
  <c r="I804" i="1"/>
  <c r="J804" i="1" s="1"/>
  <c r="I135" i="1"/>
  <c r="J135" i="1" s="1"/>
  <c r="I323" i="1"/>
  <c r="J323" i="1" s="1"/>
  <c r="I437" i="1"/>
  <c r="J437" i="1" s="1"/>
  <c r="I80" i="1"/>
  <c r="J80" i="1" s="1"/>
  <c r="I214" i="1"/>
  <c r="J214" i="1" s="1"/>
  <c r="I492" i="1"/>
  <c r="J492" i="1" s="1"/>
  <c r="I796" i="1"/>
  <c r="J796" i="1" s="1"/>
  <c r="I420" i="1"/>
  <c r="J420" i="1" s="1"/>
  <c r="I790" i="1"/>
  <c r="J790" i="1" s="1"/>
  <c r="I785" i="1"/>
  <c r="J785" i="1" s="1"/>
  <c r="I781" i="1"/>
  <c r="J781" i="1" s="1"/>
  <c r="I776" i="1"/>
  <c r="J776" i="1" s="1"/>
  <c r="I70" i="1"/>
  <c r="J70" i="1" s="1"/>
  <c r="I769" i="1"/>
  <c r="J769" i="1" s="1"/>
  <c r="I764" i="1"/>
  <c r="J764" i="1" s="1"/>
  <c r="I387" i="1"/>
  <c r="J387" i="1" s="1"/>
  <c r="I759" i="1"/>
  <c r="J759" i="1" s="1"/>
  <c r="I754" i="1"/>
  <c r="J754" i="1" s="1"/>
  <c r="I751" i="1"/>
  <c r="J751" i="1" s="1"/>
  <c r="I222" i="1"/>
  <c r="J222" i="1" s="1"/>
  <c r="I743" i="1"/>
  <c r="J743" i="1" s="1"/>
  <c r="I738" i="1"/>
  <c r="J738" i="1" s="1"/>
  <c r="I733" i="1"/>
  <c r="J733" i="1" s="1"/>
  <c r="I726" i="1"/>
  <c r="J726" i="1" s="1"/>
  <c r="I721" i="1"/>
  <c r="J721" i="1" s="1"/>
  <c r="I716" i="1"/>
  <c r="J716" i="1" s="1"/>
  <c r="I258" i="1"/>
  <c r="J258" i="1" s="1"/>
  <c r="I425" i="1"/>
  <c r="J425" i="1" s="1"/>
  <c r="I413" i="1"/>
  <c r="J413" i="1" s="1"/>
  <c r="I700" i="1"/>
  <c r="J700" i="1" s="1"/>
  <c r="I516" i="1"/>
  <c r="J516" i="1" s="1"/>
  <c r="I19" i="1"/>
  <c r="J19" i="1" s="1"/>
  <c r="I693" i="1"/>
  <c r="J693" i="1" s="1"/>
  <c r="I687" i="1"/>
  <c r="J687" i="1" s="1"/>
  <c r="I682" i="1"/>
  <c r="J682" i="1" s="1"/>
  <c r="I678" i="1"/>
  <c r="J678" i="1" s="1"/>
  <c r="I671" i="1"/>
  <c r="J671" i="1" s="1"/>
  <c r="I667" i="1"/>
  <c r="J667" i="1" s="1"/>
  <c r="I140" i="1"/>
  <c r="J140" i="1" s="1"/>
  <c r="I660" i="1"/>
  <c r="J660" i="1" s="1"/>
  <c r="I656" i="1"/>
  <c r="J656" i="1" s="1"/>
  <c r="I522" i="1"/>
  <c r="J522" i="1" s="1"/>
  <c r="I531" i="1"/>
  <c r="J531" i="1" s="1"/>
  <c r="I67" i="1"/>
  <c r="J67" i="1" s="1"/>
  <c r="I541" i="1"/>
  <c r="J541" i="1" s="1"/>
  <c r="I649" i="1"/>
  <c r="J649" i="1" s="1"/>
  <c r="I485" i="1"/>
  <c r="J485" i="1" s="1"/>
  <c r="I479" i="1"/>
  <c r="J479" i="1" s="1"/>
  <c r="I443" i="1"/>
  <c r="J443" i="1" s="1"/>
  <c r="I648" i="1"/>
  <c r="J648" i="1" s="1"/>
  <c r="I643" i="1"/>
  <c r="J643" i="1" s="1"/>
  <c r="I640" i="1"/>
  <c r="J640" i="1" s="1"/>
  <c r="I636" i="1"/>
  <c r="J636" i="1" s="1"/>
  <c r="I633" i="1"/>
  <c r="J633" i="1" s="1"/>
  <c r="I627" i="1"/>
  <c r="J627" i="1" s="1"/>
  <c r="I622" i="1"/>
  <c r="J622" i="1" s="1"/>
  <c r="I333" i="1"/>
  <c r="J333" i="1" s="1"/>
  <c r="I619" i="1"/>
  <c r="J619" i="1" s="1"/>
  <c r="I77" i="1"/>
  <c r="J77" i="1" s="1"/>
  <c r="I286" i="1"/>
  <c r="J286" i="1" s="1"/>
  <c r="I211" i="1"/>
  <c r="J211" i="1" s="1"/>
  <c r="I596" i="1"/>
  <c r="J596" i="1" s="1"/>
  <c r="I170" i="1"/>
  <c r="J170" i="1" s="1"/>
  <c r="I588" i="1"/>
  <c r="J588" i="1" s="1"/>
  <c r="I106" i="1"/>
  <c r="J106" i="1" s="1"/>
  <c r="I576" i="1"/>
  <c r="J576" i="1" s="1"/>
  <c r="I528" i="1"/>
  <c r="J528" i="1" s="1"/>
  <c r="I563" i="1"/>
  <c r="J563" i="1" s="1"/>
  <c r="I430" i="1"/>
  <c r="J430" i="1" s="1"/>
  <c r="I63" i="1"/>
  <c r="J63" i="1" s="1"/>
  <c r="I12" i="1"/>
  <c r="J12" i="1" s="1"/>
  <c r="I347" i="1"/>
  <c r="J347" i="1" s="1"/>
  <c r="I133" i="1"/>
  <c r="J133" i="1" s="1"/>
  <c r="I572" i="1"/>
  <c r="J572" i="1" s="1"/>
  <c r="I577" i="1"/>
  <c r="J577" i="1" s="1"/>
  <c r="I581" i="1"/>
  <c r="J581" i="1" s="1"/>
  <c r="I584" i="1"/>
  <c r="J584" i="1" s="1"/>
  <c r="I520" i="1"/>
  <c r="J520" i="1" s="1"/>
  <c r="I589" i="1"/>
  <c r="J589" i="1" s="1"/>
  <c r="I142" i="1"/>
  <c r="J142" i="1" s="1"/>
  <c r="I141" i="1"/>
  <c r="J141" i="1" s="1"/>
  <c r="I595" i="1"/>
  <c r="J595" i="1" s="1"/>
  <c r="I600" i="1"/>
  <c r="J600" i="1" s="1"/>
  <c r="I604" i="1"/>
  <c r="J604" i="1" s="1"/>
  <c r="I349" i="1"/>
  <c r="J349" i="1" s="1"/>
  <c r="I611" i="1"/>
  <c r="J611" i="1" s="1"/>
  <c r="I614" i="1"/>
  <c r="J614" i="1" s="1"/>
  <c r="I616" i="1"/>
  <c r="J616" i="1" s="1"/>
  <c r="I134" i="1"/>
  <c r="J134" i="1" s="1"/>
  <c r="I145" i="1"/>
  <c r="J145" i="1" s="1"/>
  <c r="I282" i="1"/>
  <c r="J282" i="1" s="1"/>
  <c r="I122" i="1"/>
  <c r="J122" i="1" s="1"/>
  <c r="I128" i="1"/>
  <c r="J128" i="1" s="1"/>
  <c r="I626" i="1"/>
  <c r="J626" i="1" s="1"/>
  <c r="I628" i="1"/>
  <c r="J628" i="1" s="1"/>
  <c r="I632" i="1"/>
  <c r="J632" i="1" s="1"/>
  <c r="I450" i="1"/>
  <c r="J450" i="1" s="1"/>
  <c r="I635" i="1"/>
  <c r="J635" i="1" s="1"/>
  <c r="I319" i="1"/>
  <c r="J319" i="1" s="1"/>
  <c r="I363" i="1"/>
  <c r="J363" i="1" s="1"/>
  <c r="I642" i="1"/>
  <c r="J642" i="1" s="1"/>
  <c r="I645" i="1"/>
  <c r="J645" i="1" s="1"/>
  <c r="I474" i="1"/>
  <c r="J474" i="1" s="1"/>
  <c r="I462" i="1"/>
  <c r="J462" i="1" s="1"/>
  <c r="I521" i="1"/>
  <c r="J521" i="1" s="1"/>
  <c r="I491" i="1"/>
  <c r="J491" i="1" s="1"/>
  <c r="I390" i="1"/>
  <c r="J390" i="1" s="1"/>
  <c r="I497" i="1"/>
  <c r="J497" i="1" s="1"/>
  <c r="I438" i="1"/>
  <c r="J438" i="1" s="1"/>
  <c r="I486" i="1"/>
  <c r="J486" i="1" s="1"/>
  <c r="I433" i="1"/>
  <c r="J433" i="1" s="1"/>
  <c r="I337" i="1"/>
  <c r="J337" i="1" s="1"/>
  <c r="I355" i="1"/>
  <c r="J355" i="1" s="1"/>
  <c r="I18" i="1"/>
  <c r="J18" i="1" s="1"/>
  <c r="I650" i="1"/>
  <c r="J650" i="1" s="1"/>
  <c r="I109" i="1"/>
  <c r="J109" i="1" s="1"/>
  <c r="I651" i="1"/>
  <c r="J651" i="1" s="1"/>
  <c r="I654" i="1"/>
  <c r="J654" i="1" s="1"/>
  <c r="I338" i="1"/>
  <c r="J338" i="1" s="1"/>
  <c r="I320" i="1"/>
  <c r="J320" i="1" s="1"/>
  <c r="I102" i="1"/>
  <c r="J102" i="1" s="1"/>
  <c r="I662" i="1"/>
  <c r="J662" i="1" s="1"/>
  <c r="I350" i="1"/>
  <c r="J350" i="1" s="1"/>
  <c r="I408" i="1"/>
  <c r="J408" i="1" s="1"/>
  <c r="I668" i="1"/>
  <c r="J668" i="1" s="1"/>
  <c r="I481" i="1"/>
  <c r="J481" i="1" s="1"/>
  <c r="I673" i="1"/>
  <c r="J673" i="1" s="1"/>
  <c r="I677" i="1"/>
  <c r="J677" i="1" s="1"/>
  <c r="I680" i="1"/>
  <c r="J680" i="1" s="1"/>
  <c r="I427" i="1"/>
  <c r="J427" i="1" s="1"/>
  <c r="I684" i="1"/>
  <c r="J684" i="1" s="1"/>
  <c r="I688" i="1"/>
  <c r="J688" i="1" s="1"/>
  <c r="I692" i="1"/>
  <c r="J692" i="1" s="1"/>
  <c r="I280" i="1"/>
  <c r="J280" i="1" s="1"/>
  <c r="I253" i="1"/>
  <c r="J253" i="1" s="1"/>
  <c r="I27" i="1"/>
  <c r="J27" i="1" s="1"/>
  <c r="I504" i="1"/>
  <c r="J504" i="1" s="1"/>
  <c r="I156" i="1"/>
  <c r="J156" i="1" s="1"/>
  <c r="I471" i="1"/>
  <c r="J471" i="1" s="1"/>
  <c r="I505" i="1"/>
  <c r="J505" i="1" s="1"/>
  <c r="I703" i="1"/>
  <c r="J703" i="1" s="1"/>
  <c r="I415" i="1"/>
  <c r="J415" i="1" s="1"/>
  <c r="I706" i="1"/>
  <c r="J706" i="1" s="1"/>
  <c r="I265" i="1"/>
  <c r="J265" i="1" s="1"/>
  <c r="I712" i="1"/>
  <c r="J712" i="1" s="1"/>
  <c r="I251" i="1"/>
  <c r="J251" i="1" s="1"/>
  <c r="I719" i="1"/>
  <c r="J719" i="1" s="1"/>
  <c r="I722" i="1"/>
  <c r="J722" i="1" s="1"/>
  <c r="I272" i="1"/>
  <c r="J272" i="1" s="1"/>
  <c r="I727" i="1"/>
  <c r="J727" i="1" s="1"/>
  <c r="I731" i="1"/>
  <c r="J731" i="1" s="1"/>
  <c r="I734" i="1"/>
  <c r="J734" i="1" s="1"/>
  <c r="I737" i="1"/>
  <c r="J737" i="1" s="1"/>
  <c r="I542" i="1"/>
  <c r="J542" i="1" s="1"/>
  <c r="I744" i="1"/>
  <c r="J744" i="1" s="1"/>
  <c r="I212" i="1"/>
  <c r="J212" i="1" s="1"/>
  <c r="I569" i="1"/>
  <c r="J569" i="1" s="1"/>
  <c r="I418" i="1"/>
  <c r="J418" i="1" s="1"/>
  <c r="I538" i="1"/>
  <c r="J538" i="1" s="1"/>
  <c r="I383" i="1"/>
  <c r="J383" i="1" s="1"/>
  <c r="I299" i="1"/>
  <c r="J299" i="1" s="1"/>
  <c r="I83" i="1"/>
  <c r="J83" i="1" s="1"/>
  <c r="I590" i="1"/>
  <c r="J590" i="1" s="1"/>
  <c r="I594" i="1"/>
  <c r="J594" i="1" s="1"/>
  <c r="I602" i="1"/>
  <c r="J602" i="1" s="1"/>
  <c r="I606" i="1"/>
  <c r="J606" i="1" s="1"/>
  <c r="I610" i="1"/>
  <c r="J610" i="1" s="1"/>
  <c r="I180" i="1"/>
  <c r="J180" i="1" s="1"/>
  <c r="I400" i="1"/>
  <c r="J400" i="1" s="1"/>
  <c r="I620" i="1"/>
  <c r="J620" i="1" s="1"/>
  <c r="I85" i="1"/>
  <c r="J85" i="1" s="1"/>
  <c r="I539" i="1"/>
  <c r="J539" i="1" s="1"/>
  <c r="I625" i="1"/>
  <c r="J625" i="1" s="1"/>
  <c r="I629" i="1"/>
  <c r="J629" i="1" s="1"/>
  <c r="I634" i="1"/>
  <c r="J634" i="1" s="1"/>
  <c r="I166" i="1"/>
  <c r="J166" i="1" s="1"/>
  <c r="I638" i="1"/>
  <c r="J638" i="1" s="1"/>
  <c r="I641" i="1"/>
  <c r="J641" i="1" s="1"/>
  <c r="I644" i="1"/>
  <c r="J644" i="1" s="1"/>
  <c r="I647" i="1"/>
  <c r="J647" i="1" s="1"/>
  <c r="I511" i="1"/>
  <c r="J511" i="1" s="1"/>
  <c r="I490" i="1"/>
  <c r="J490" i="1" s="1"/>
  <c r="I393" i="1"/>
  <c r="J393" i="1" s="1"/>
  <c r="I465" i="1"/>
  <c r="J465" i="1" s="1"/>
  <c r="I530" i="1"/>
  <c r="J530" i="1" s="1"/>
  <c r="I249" i="1"/>
  <c r="J249" i="1" s="1"/>
  <c r="I512" i="1"/>
  <c r="J512" i="1" s="1"/>
  <c r="I100" i="1"/>
  <c r="J100" i="1" s="1"/>
  <c r="I129" i="1"/>
  <c r="J129" i="1" s="1"/>
  <c r="I37" i="1"/>
  <c r="J37" i="1" s="1"/>
  <c r="I653" i="1"/>
  <c r="J653" i="1" s="1"/>
  <c r="I507" i="1"/>
  <c r="J507" i="1" s="1"/>
  <c r="I194" i="1"/>
  <c r="J194" i="1" s="1"/>
  <c r="I38" i="1"/>
  <c r="J38" i="1" s="1"/>
  <c r="I201" i="1"/>
  <c r="J201" i="1" s="1"/>
  <c r="I666" i="1"/>
  <c r="J666" i="1" s="1"/>
  <c r="I670" i="1"/>
  <c r="J670" i="1" s="1"/>
  <c r="I674" i="1"/>
  <c r="J674" i="1" s="1"/>
  <c r="I533" i="1"/>
  <c r="J533" i="1" s="1"/>
  <c r="I330" i="1"/>
  <c r="J330" i="1" s="1"/>
  <c r="I685" i="1"/>
  <c r="J685" i="1" s="1"/>
  <c r="I690" i="1"/>
  <c r="J690" i="1" s="1"/>
  <c r="I694" i="1"/>
  <c r="J694" i="1" s="1"/>
  <c r="I696" i="1"/>
  <c r="J696" i="1" s="1"/>
  <c r="I95" i="1"/>
  <c r="J95" i="1" s="1"/>
  <c r="I175" i="1"/>
  <c r="J175" i="1" s="1"/>
  <c r="I701" i="1"/>
  <c r="J701" i="1" s="1"/>
  <c r="I366" i="1"/>
  <c r="J366" i="1" s="1"/>
  <c r="I414" i="1"/>
  <c r="J414" i="1" s="1"/>
  <c r="I707" i="1"/>
  <c r="J707" i="1" s="1"/>
  <c r="I710" i="1"/>
  <c r="J710" i="1" s="1"/>
  <c r="I715" i="1"/>
  <c r="J715" i="1" s="1"/>
  <c r="I720" i="1"/>
  <c r="J720" i="1" s="1"/>
  <c r="I724" i="1"/>
  <c r="J724" i="1" s="1"/>
  <c r="I284" i="1"/>
  <c r="J284" i="1" s="1"/>
  <c r="I732" i="1"/>
  <c r="J732" i="1" s="1"/>
  <c r="I735" i="1"/>
  <c r="J735" i="1" s="1"/>
  <c r="I740" i="1"/>
  <c r="J740" i="1" s="1"/>
  <c r="I745" i="1"/>
  <c r="J745" i="1" s="1"/>
  <c r="I749" i="1"/>
  <c r="J749" i="1" s="1"/>
  <c r="I48" i="1"/>
  <c r="J48" i="1" s="1"/>
  <c r="I752" i="1"/>
  <c r="J752" i="1" s="1"/>
  <c r="I755" i="1"/>
  <c r="J755" i="1" s="1"/>
  <c r="I758" i="1"/>
  <c r="J758" i="1" s="1"/>
  <c r="I761" i="1"/>
  <c r="J761" i="1" s="1"/>
  <c r="I763" i="1"/>
  <c r="J763" i="1" s="1"/>
  <c r="I765" i="1"/>
  <c r="J765" i="1" s="1"/>
  <c r="I163" i="1"/>
  <c r="J163" i="1" s="1"/>
  <c r="I771" i="1"/>
  <c r="J771" i="1" s="1"/>
  <c r="I773" i="1"/>
  <c r="J773" i="1" s="1"/>
  <c r="I375" i="1"/>
  <c r="J375" i="1" s="1"/>
  <c r="I780" i="1"/>
  <c r="J780" i="1" s="1"/>
  <c r="I342" i="1"/>
  <c r="J342" i="1" s="1"/>
  <c r="I787" i="1"/>
  <c r="J787" i="1" s="1"/>
  <c r="I791" i="1"/>
  <c r="J791" i="1" s="1"/>
  <c r="I794" i="1"/>
  <c r="J794" i="1" s="1"/>
  <c r="I364" i="1"/>
  <c r="J364" i="1" s="1"/>
  <c r="I797" i="1"/>
  <c r="J797" i="1" s="1"/>
  <c r="I334" i="1"/>
  <c r="J334" i="1" s="1"/>
  <c r="I266" i="1"/>
  <c r="J266" i="1" s="1"/>
  <c r="I304" i="1"/>
  <c r="J304" i="1" s="1"/>
  <c r="I455" i="1"/>
  <c r="J455" i="1" s="1"/>
  <c r="I543" i="1"/>
  <c r="J543" i="1" s="1"/>
  <c r="I800" i="1"/>
  <c r="J800" i="1" s="1"/>
  <c r="I499" i="1"/>
  <c r="J499" i="1" s="1"/>
  <c r="I801" i="1"/>
  <c r="J801" i="1" s="1"/>
  <c r="I805" i="1"/>
  <c r="J805" i="1" s="1"/>
  <c r="I808" i="1"/>
  <c r="J808" i="1" s="1"/>
  <c r="I296" i="1"/>
  <c r="J296" i="1" s="1"/>
  <c r="I815" i="1"/>
  <c r="J815" i="1" s="1"/>
  <c r="I818" i="1"/>
  <c r="J818" i="1" s="1"/>
  <c r="I535" i="1"/>
  <c r="J535" i="1" s="1"/>
  <c r="I824" i="1"/>
  <c r="J824" i="1" s="1"/>
  <c r="I487" i="1"/>
  <c r="J487" i="1" s="1"/>
  <c r="I830" i="1"/>
  <c r="J830" i="1" s="1"/>
  <c r="I41" i="1"/>
  <c r="J41" i="1" s="1"/>
  <c r="I835" i="1"/>
  <c r="J835" i="1" s="1"/>
  <c r="I297" i="1"/>
  <c r="J297" i="1" s="1"/>
  <c r="I278" i="1"/>
  <c r="J278" i="1" s="1"/>
  <c r="I263" i="1"/>
  <c r="J263" i="1" s="1"/>
  <c r="I838" i="1"/>
  <c r="J838" i="1" s="1"/>
  <c r="I840" i="1"/>
  <c r="J840" i="1" s="1"/>
  <c r="I149" i="1"/>
  <c r="J149" i="1" s="1"/>
  <c r="I182" i="1"/>
  <c r="J182" i="1" s="1"/>
  <c r="I126" i="1"/>
  <c r="J126" i="1" s="1"/>
  <c r="I844" i="1"/>
  <c r="J844" i="1" s="1"/>
  <c r="I847" i="1"/>
  <c r="J847" i="1" s="1"/>
  <c r="I849" i="1"/>
  <c r="J849" i="1" s="1"/>
  <c r="I853" i="1"/>
  <c r="J853" i="1" s="1"/>
  <c r="I857" i="1"/>
  <c r="J857" i="1" s="1"/>
  <c r="I388" i="1"/>
  <c r="J388" i="1" s="1"/>
  <c r="I864" i="1"/>
  <c r="J864" i="1" s="1"/>
  <c r="I866" i="1"/>
  <c r="J866" i="1" s="1"/>
  <c r="I870" i="1"/>
  <c r="J870" i="1" s="1"/>
  <c r="I874" i="1"/>
  <c r="J874" i="1" s="1"/>
  <c r="I877" i="1"/>
  <c r="J877" i="1" s="1"/>
  <c r="I238" i="1"/>
  <c r="J238" i="1" s="1"/>
  <c r="I376" i="1"/>
  <c r="J376" i="1" s="1"/>
  <c r="I885" i="1"/>
  <c r="J885" i="1" s="1"/>
  <c r="I888" i="1"/>
  <c r="J888" i="1" s="1"/>
  <c r="I890" i="1"/>
  <c r="J890" i="1" s="1"/>
  <c r="I894" i="1"/>
  <c r="J894" i="1" s="1"/>
  <c r="I897" i="1"/>
  <c r="J897" i="1" s="1"/>
  <c r="I898" i="1"/>
  <c r="J898" i="1" s="1"/>
  <c r="I901" i="1"/>
  <c r="J901" i="1" s="1"/>
  <c r="I905" i="1"/>
  <c r="J905" i="1" s="1"/>
  <c r="I907" i="1"/>
  <c r="J907" i="1" s="1"/>
  <c r="I307" i="1"/>
  <c r="J307" i="1" s="1"/>
  <c r="I494" i="1"/>
  <c r="J494" i="1" s="1"/>
  <c r="I223" i="1"/>
  <c r="J223" i="1" s="1"/>
  <c r="I910" i="1"/>
  <c r="J910" i="1" s="1"/>
  <c r="I911" i="1"/>
  <c r="J911" i="1" s="1"/>
  <c r="I47" i="1"/>
  <c r="J47" i="1" s="1"/>
  <c r="I913" i="1"/>
  <c r="J913" i="1" s="1"/>
  <c r="I31" i="1"/>
  <c r="J31" i="1" s="1"/>
  <c r="I919" i="1"/>
  <c r="J919" i="1" s="1"/>
  <c r="I923" i="1"/>
  <c r="J923" i="1" s="1"/>
  <c r="I926" i="1"/>
  <c r="J926" i="1" s="1"/>
  <c r="I456" i="1"/>
  <c r="J456" i="1" s="1"/>
  <c r="I451" i="1"/>
  <c r="J451" i="1" s="1"/>
  <c r="I506" i="1"/>
  <c r="J506" i="1" s="1"/>
  <c r="I935" i="1"/>
  <c r="J935" i="1" s="1"/>
  <c r="I351" i="1"/>
  <c r="J351" i="1" s="1"/>
  <c r="I938" i="1"/>
  <c r="J938" i="1" s="1"/>
  <c r="I940" i="1"/>
  <c r="J940" i="1" s="1"/>
  <c r="I944" i="1"/>
  <c r="J944" i="1" s="1"/>
  <c r="I25" i="1"/>
  <c r="J25" i="1" s="1"/>
  <c r="I449" i="1"/>
  <c r="J449" i="1" s="1"/>
  <c r="I270" i="1"/>
  <c r="J270" i="1" s="1"/>
  <c r="I475" i="1"/>
  <c r="J475" i="1" s="1"/>
  <c r="I959" i="1"/>
  <c r="J959" i="1" s="1"/>
  <c r="I963" i="1"/>
  <c r="J963" i="1" s="1"/>
  <c r="I423" i="1"/>
  <c r="J423" i="1" s="1"/>
  <c r="I970" i="1"/>
  <c r="J970" i="1" s="1"/>
  <c r="I971" i="1"/>
  <c r="J971" i="1" s="1"/>
  <c r="I24" i="1"/>
  <c r="J24" i="1" s="1"/>
  <c r="I98" i="1"/>
  <c r="J98" i="1" s="1"/>
  <c r="I96" i="1"/>
  <c r="J96" i="1" s="1"/>
  <c r="I204" i="1"/>
  <c r="J204" i="1" s="1"/>
  <c r="I207" i="1"/>
  <c r="J207" i="1" s="1"/>
  <c r="I561" i="1"/>
  <c r="J561" i="1" s="1"/>
  <c r="I417" i="1"/>
  <c r="J417" i="1" s="1"/>
  <c r="I524" i="1"/>
  <c r="J524" i="1" s="1"/>
  <c r="I111" i="1"/>
  <c r="J111" i="1" s="1"/>
  <c r="I385" i="1"/>
  <c r="J385" i="1" s="1"/>
  <c r="I601" i="1"/>
  <c r="J601" i="1" s="1"/>
  <c r="I597" i="1"/>
  <c r="J597" i="1" s="1"/>
  <c r="I593" i="1"/>
  <c r="J593" i="1" s="1"/>
  <c r="I446" i="1"/>
  <c r="J446" i="1" s="1"/>
  <c r="I64" i="1"/>
  <c r="J64" i="1" s="1"/>
  <c r="I193" i="1"/>
  <c r="J193" i="1" s="1"/>
  <c r="I362" i="1"/>
  <c r="J362" i="1" s="1"/>
  <c r="I586" i="1"/>
  <c r="J586" i="1" s="1"/>
  <c r="I74" i="1"/>
  <c r="J74" i="1" s="1"/>
  <c r="I583" i="1"/>
  <c r="J583" i="1" s="1"/>
  <c r="I579" i="1"/>
  <c r="J579" i="1" s="1"/>
  <c r="I573" i="1"/>
  <c r="J573" i="1" s="1"/>
  <c r="I570" i="1"/>
  <c r="J570" i="1" s="1"/>
  <c r="I137" i="1"/>
  <c r="J137" i="1" s="1"/>
  <c r="I15" i="1"/>
  <c r="J15" i="1" s="1"/>
  <c r="I567" i="1"/>
  <c r="J567" i="1" s="1"/>
</calcChain>
</file>

<file path=xl/connections.xml><?xml version="1.0" encoding="utf-8"?>
<connections xmlns="http://schemas.openxmlformats.org/spreadsheetml/2006/main">
  <connection id="1" sourceFile="T:\AnnualEnergyReports\Copy of Fiscal Year Total Consumption-8-20-101.mdb" keepAlive="1" name="Copy of Fiscal Year Total Consumption-8-20-101" type="5" refreshedVersion="4" background="1" saveData="1">
    <dbPr connection="Provider=Microsoft.ACE.OLEDB.12.0;User ID=Admin;Data Source=T:\AnnualEnergyReports\Copy of Fiscal Year Total Consumption-8-20-101.mdb;Mode=Read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EnergyConsumptionOverFiscalYear-FY14" commandType="3"/>
  </connection>
  <connection id="2" sourceFile="T:\AnnualEnergyReports\Copy of Fiscal Year Total Consumption-8-20-101.mdb" keepAlive="1" name="Fiscal Year Total Consumption-8-20-10" type="5" refreshedVersion="4" background="1" saveData="1">
    <dbPr connection="Provider=Microsoft.ACE.OLEDB.12.0;User ID=Admin;Data Source=T:\AnnualEnergyReports\Copy of Fiscal Year Total Consumption-8-20-101.mdb;Mode=Read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EnergyConsumptionOverFiscalYear-FY14" commandType="3"/>
  </connection>
</connections>
</file>

<file path=xl/sharedStrings.xml><?xml version="1.0" encoding="utf-8"?>
<sst xmlns="http://schemas.openxmlformats.org/spreadsheetml/2006/main" count="5649" uniqueCount="2468">
  <si>
    <t>BID</t>
  </si>
  <si>
    <t>Building Name</t>
  </si>
  <si>
    <t>Electric MBTU</t>
  </si>
  <si>
    <t>Steam MBTU</t>
  </si>
  <si>
    <t>ChW MBTU</t>
  </si>
  <si>
    <t>Estim Electric MBTU</t>
  </si>
  <si>
    <t>Estim Steam MBTU</t>
  </si>
  <si>
    <t>Estim Chw MBTU</t>
  </si>
  <si>
    <t>Total GSF</t>
  </si>
  <si>
    <t>Total MBTU</t>
  </si>
  <si>
    <t>Cumulative MBTU</t>
  </si>
  <si>
    <t>% of Cumulative Energy</t>
  </si>
  <si>
    <t>Rank</t>
  </si>
  <si>
    <t>Total Estimated MBTU</t>
  </si>
  <si>
    <t>% of Total MBTU</t>
  </si>
  <si>
    <t>Instructions for running this report</t>
  </si>
  <si>
    <t>"Energy Consumption Over Fiscal Year"</t>
  </si>
  <si>
    <t>This query generates the EnergyConsumptionOverFiscalYear table which is used to refresh the EnergyConsumptionOverFY worksheet.</t>
  </si>
  <si>
    <t>NOTE: The calculations for totals, cumulative amounts, and percentages are down in this worksheet and the formulas can be identified in the cells.</t>
  </si>
  <si>
    <t xml:space="preserve">1.  Open the following MS Access file: </t>
  </si>
  <si>
    <t>2.  Run the following query:</t>
  </si>
  <si>
    <t>3. Refresh the table in this file on the EnergyConsumptionOverFY worksheet.</t>
  </si>
  <si>
    <t>Energy Utilization Index</t>
  </si>
  <si>
    <t>1114 COUNTY ROAD 1200 EAST</t>
  </si>
  <si>
    <t>1201</t>
  </si>
  <si>
    <t>SWINE ISOLATION UNIT  (MAINT)</t>
  </si>
  <si>
    <t>1064</t>
  </si>
  <si>
    <t>1207 W Oregon, Urbana</t>
  </si>
  <si>
    <t>0238</t>
  </si>
  <si>
    <t>Micro and Nanotechnology Laboratory</t>
  </si>
  <si>
    <t>0237</t>
  </si>
  <si>
    <t>Allerton Residence-4H</t>
  </si>
  <si>
    <t>2041</t>
  </si>
  <si>
    <t>Allerton Dining Hall-4H</t>
  </si>
  <si>
    <t>2030</t>
  </si>
  <si>
    <t>Children's Research Center</t>
  </si>
  <si>
    <t>0075</t>
  </si>
  <si>
    <t>Allerton Northeast Garden Ctg-RAPCC</t>
  </si>
  <si>
    <t>2093</t>
  </si>
  <si>
    <t>Allerton Maintenance Shed</t>
  </si>
  <si>
    <t>2102</t>
  </si>
  <si>
    <t>Natural History Building</t>
  </si>
  <si>
    <t>0032</t>
  </si>
  <si>
    <t>Everitt Elec &amp; Comp Engr Lab</t>
  </si>
  <si>
    <t>0037</t>
  </si>
  <si>
    <t>1204 W Nevada, Urbana</t>
  </si>
  <si>
    <t>0151</t>
  </si>
  <si>
    <t>608 S Mathews, Urbana</t>
  </si>
  <si>
    <t>0143</t>
  </si>
  <si>
    <t>Materials Science and Eng Bldg</t>
  </si>
  <si>
    <t>0034</t>
  </si>
  <si>
    <t>Illinois Simulator Lab, Beckman Inst.</t>
  </si>
  <si>
    <t>0140</t>
  </si>
  <si>
    <t>Supervisor's Residence - Beef</t>
  </si>
  <si>
    <t>1000</t>
  </si>
  <si>
    <t>Nuclear Radiation Laboratory</t>
  </si>
  <si>
    <t>0048</t>
  </si>
  <si>
    <t>Library</t>
  </si>
  <si>
    <t>0041</t>
  </si>
  <si>
    <t>Supervisor's Residence-Swine Res Ctr</t>
  </si>
  <si>
    <t>0957</t>
  </si>
  <si>
    <t>Imported Swine Research Laboratory</t>
  </si>
  <si>
    <t>0912</t>
  </si>
  <si>
    <t>Swine Reseach Center Shop</t>
  </si>
  <si>
    <t>1061</t>
  </si>
  <si>
    <t>Pest Management Laboratory</t>
  </si>
  <si>
    <t>1048</t>
  </si>
  <si>
    <t>Oak Street Library Facility</t>
  </si>
  <si>
    <t>1096</t>
  </si>
  <si>
    <t>Animal Sciences Laboratory</t>
  </si>
  <si>
    <t>0165</t>
  </si>
  <si>
    <t>Engineering Sciences Building</t>
  </si>
  <si>
    <t>0174</t>
  </si>
  <si>
    <t>708 S Mathews, Urbana</t>
  </si>
  <si>
    <t>0173</t>
  </si>
  <si>
    <t>Meat Science Laboratory</t>
  </si>
  <si>
    <t>0171</t>
  </si>
  <si>
    <t>1208 West Nevada</t>
  </si>
  <si>
    <t>0184</t>
  </si>
  <si>
    <t>1401 S Maryland, Urbana</t>
  </si>
  <si>
    <t>0161</t>
  </si>
  <si>
    <t>Bevier Hall</t>
  </si>
  <si>
    <t>0158</t>
  </si>
  <si>
    <t>1201 W Nevada, Urbana</t>
  </si>
  <si>
    <t>0157</t>
  </si>
  <si>
    <t>Burnsides Research Laboratory</t>
  </si>
  <si>
    <t>0169</t>
  </si>
  <si>
    <t>1203 1/2 W Nevada, Urbana</t>
  </si>
  <si>
    <t>0207</t>
  </si>
  <si>
    <t>Beckman Institute</t>
  </si>
  <si>
    <t>0228</t>
  </si>
  <si>
    <t>1205 W Oregon, Urbana</t>
  </si>
  <si>
    <t>0224</t>
  </si>
  <si>
    <t>805 W Pennsylvania, Urbana</t>
  </si>
  <si>
    <t>0221</t>
  </si>
  <si>
    <t>Environ Health &amp; Safety Bldg</t>
  </si>
  <si>
    <t>0213</t>
  </si>
  <si>
    <t>Wood Engineering Laboratory</t>
  </si>
  <si>
    <t>0183</t>
  </si>
  <si>
    <t>Atmospheric Sciences Building</t>
  </si>
  <si>
    <t>0208</t>
  </si>
  <si>
    <t>1203 W Oregon, Urbana</t>
  </si>
  <si>
    <t>0205</t>
  </si>
  <si>
    <t>1001 W Nevada, Urbana</t>
  </si>
  <si>
    <t>0199</t>
  </si>
  <si>
    <t>Turner Hall</t>
  </si>
  <si>
    <t>0197</t>
  </si>
  <si>
    <t>Medical Sciences Building</t>
  </si>
  <si>
    <t>0192</t>
  </si>
  <si>
    <t>Digital Computer Laboratory</t>
  </si>
  <si>
    <t>0210</t>
  </si>
  <si>
    <t>Allerton House in the Woods-RAPCC</t>
  </si>
  <si>
    <t>2003</t>
  </si>
  <si>
    <t>Allerton Gatehouse-RAPCC</t>
  </si>
  <si>
    <t>2002</t>
  </si>
  <si>
    <t>Allerton Main House-RAPCC</t>
  </si>
  <si>
    <t>2001</t>
  </si>
  <si>
    <t>Ikenberry Dining Hall</t>
  </si>
  <si>
    <t>1247</t>
  </si>
  <si>
    <t>528 E Green, Champaign</t>
  </si>
  <si>
    <t>1207</t>
  </si>
  <si>
    <t>Astronomy Building</t>
  </si>
  <si>
    <t>0300</t>
  </si>
  <si>
    <t>512 E Chalmers, Champaign</t>
  </si>
  <si>
    <t>0235</t>
  </si>
  <si>
    <t>Schnabel Lab</t>
  </si>
  <si>
    <t>1130</t>
  </si>
  <si>
    <t>1011 W. University Ave.</t>
  </si>
  <si>
    <t>1091</t>
  </si>
  <si>
    <t>Institute for Genomic Biology</t>
  </si>
  <si>
    <t>1080</t>
  </si>
  <si>
    <t>Illini Union Warehouse #2</t>
  </si>
  <si>
    <t>1079</t>
  </si>
  <si>
    <t>Early Child Development Lab</t>
  </si>
  <si>
    <t>1071</t>
  </si>
  <si>
    <t>Waste Transfer &amp; Mat. Recovery Facility</t>
  </si>
  <si>
    <t>0270</t>
  </si>
  <si>
    <t>Vet Res Farm-Swine Finishing Bldg</t>
  </si>
  <si>
    <t>1006</t>
  </si>
  <si>
    <t>Vet Res Farm-Dog Housing Unit</t>
  </si>
  <si>
    <t>1005</t>
  </si>
  <si>
    <t>Durst Building - 1112 W. University</t>
  </si>
  <si>
    <t>0530</t>
  </si>
  <si>
    <t>Vet Res Farm-Dog Small Ruminant Bldg</t>
  </si>
  <si>
    <t>1008</t>
  </si>
  <si>
    <t>Police Training Institute - Tactical</t>
  </si>
  <si>
    <t>0277</t>
  </si>
  <si>
    <t>Vet Res Farm-Swine Gestation Unit</t>
  </si>
  <si>
    <t>1009</t>
  </si>
  <si>
    <t>57 E Armory, Champaign</t>
  </si>
  <si>
    <t>0263</t>
  </si>
  <si>
    <t>510 E Chalmers, Champaign</t>
  </si>
  <si>
    <t>0262</t>
  </si>
  <si>
    <t>Richard T. Ubben Basketball Complex</t>
  </si>
  <si>
    <t>0257</t>
  </si>
  <si>
    <t>University Press Building</t>
  </si>
  <si>
    <t>0255</t>
  </si>
  <si>
    <t>912 S Fifth, Champaign</t>
  </si>
  <si>
    <t>0250</t>
  </si>
  <si>
    <t>Volatile Storage Building</t>
  </si>
  <si>
    <t>0244</t>
  </si>
  <si>
    <t>508 S Sixth, Champaign</t>
  </si>
  <si>
    <t>0243</t>
  </si>
  <si>
    <t>Vet Res Farm-Swine Farrowing &amp; Nursy</t>
  </si>
  <si>
    <t>1007</t>
  </si>
  <si>
    <t>Vet Res Farm-Service Building</t>
  </si>
  <si>
    <t>1010</t>
  </si>
  <si>
    <t>Child Development Laboratory</t>
  </si>
  <si>
    <t>0062</t>
  </si>
  <si>
    <t>912 W Illinois, Urbana</t>
  </si>
  <si>
    <t>0285</t>
  </si>
  <si>
    <t>Alice Campbell Alumni Center</t>
  </si>
  <si>
    <t>0094</t>
  </si>
  <si>
    <t>Inst Gov &amp; Public Affairs Bldg</t>
  </si>
  <si>
    <t>0074</t>
  </si>
  <si>
    <t>Agricultural Bioprocess Lab</t>
  </si>
  <si>
    <t>0073</t>
  </si>
  <si>
    <t>Chemical &amp; Life Sciences Laboratory</t>
  </si>
  <si>
    <t>0070</t>
  </si>
  <si>
    <t>Loomis Laboratory of Physics</t>
  </si>
  <si>
    <t>0067</t>
  </si>
  <si>
    <t>President's House</t>
  </si>
  <si>
    <t>0100</t>
  </si>
  <si>
    <t>University High School</t>
  </si>
  <si>
    <t>0061</t>
  </si>
  <si>
    <t>Ceramics Building</t>
  </si>
  <si>
    <t>0055</t>
  </si>
  <si>
    <t>Seitz Materials Research Lab</t>
  </si>
  <si>
    <t>0066</t>
  </si>
  <si>
    <t>Burrill Hall</t>
  </si>
  <si>
    <t>0138</t>
  </si>
  <si>
    <t>National Soybean Research Center</t>
  </si>
  <si>
    <t>0124</t>
  </si>
  <si>
    <t>Nuclear Engineering Laboratory</t>
  </si>
  <si>
    <t>0117</t>
  </si>
  <si>
    <t>Roger Adams Laboratory</t>
  </si>
  <si>
    <t>0116</t>
  </si>
  <si>
    <t>Dance Studio</t>
  </si>
  <si>
    <t>0268</t>
  </si>
  <si>
    <t>408 S Goodwin, Urbana</t>
  </si>
  <si>
    <t>0267</t>
  </si>
  <si>
    <t>909 W Nevada, Urbana</t>
  </si>
  <si>
    <t>0258</t>
  </si>
  <si>
    <t>205 S Goodwin, Urbana</t>
  </si>
  <si>
    <t>0245</t>
  </si>
  <si>
    <t>Morrill Hall</t>
  </si>
  <si>
    <t>0242</t>
  </si>
  <si>
    <t>Plant Sciences Laboratory</t>
  </si>
  <si>
    <t>0256</t>
  </si>
  <si>
    <t>ST CHARLES HORTICULTURE RES CTR-MAIN BLD</t>
  </si>
  <si>
    <t>1420</t>
  </si>
  <si>
    <t>Airport Operations Garage</t>
  </si>
  <si>
    <t>0657</t>
  </si>
  <si>
    <t>Snow Removal Equipment Building</t>
  </si>
  <si>
    <t>0656</t>
  </si>
  <si>
    <t>Art-East Annex, Studio 1</t>
  </si>
  <si>
    <t>0018</t>
  </si>
  <si>
    <t>New Bull Barn-Lincoln Ave Dairy</t>
  </si>
  <si>
    <t>0921</t>
  </si>
  <si>
    <t>New Calf Barn-Lincoln Ave Dairy</t>
  </si>
  <si>
    <t>0920</t>
  </si>
  <si>
    <t>Woody Ornamentals Greenhouse</t>
  </si>
  <si>
    <t>0886</t>
  </si>
  <si>
    <t>Horticulture Field Research Lab</t>
  </si>
  <si>
    <t>0885</t>
  </si>
  <si>
    <t>Allerton Visitor's Center-RAPCC</t>
  </si>
  <si>
    <t>2010</t>
  </si>
  <si>
    <t>Horticulture Field Laboratory</t>
  </si>
  <si>
    <t>0068</t>
  </si>
  <si>
    <t>Sheet Metal Barn - USDA</t>
  </si>
  <si>
    <t>0846</t>
  </si>
  <si>
    <t>Machinery Storage Bldg-Agron Farm</t>
  </si>
  <si>
    <t>0838</t>
  </si>
  <si>
    <t>Sheet Metal Barn - Weed Lab - USDA</t>
  </si>
  <si>
    <t>0848</t>
  </si>
  <si>
    <t>Sheet Metal Barn - Agronomy</t>
  </si>
  <si>
    <t>0849</t>
  </si>
  <si>
    <t>1206 W. Nevada</t>
  </si>
  <si>
    <t>0568</t>
  </si>
  <si>
    <t>Dairy Experimental Round Barns</t>
  </si>
  <si>
    <t>Brick Garage Lab - Round Barns</t>
  </si>
  <si>
    <t>0861</t>
  </si>
  <si>
    <t>1101 West St Mary's Road, U</t>
  </si>
  <si>
    <t>0858</t>
  </si>
  <si>
    <t>0856</t>
  </si>
  <si>
    <t>USDA Growth Chamber Building</t>
  </si>
  <si>
    <t>0853</t>
  </si>
  <si>
    <t>Grain Drying Building - Agronomy</t>
  </si>
  <si>
    <t>0852</t>
  </si>
  <si>
    <t>Rain Drop Tower Building - Agronomy</t>
  </si>
  <si>
    <t>0851</t>
  </si>
  <si>
    <t>Inst of Aviation Admin Building</t>
  </si>
  <si>
    <t>0676</t>
  </si>
  <si>
    <t>Machinery Storage Building</t>
  </si>
  <si>
    <t>0983</t>
  </si>
  <si>
    <t>USDA Soybean Laboratory</t>
  </si>
  <si>
    <t>0974</t>
  </si>
  <si>
    <t>Sand &amp; Snow Equipment Storage Building</t>
  </si>
  <si>
    <t>0683</t>
  </si>
  <si>
    <t>Quonset #4</t>
  </si>
  <si>
    <t>0668</t>
  </si>
  <si>
    <t>Milking Parlor-Lincoln Ave Dairy</t>
  </si>
  <si>
    <t>0938</t>
  </si>
  <si>
    <t>0934</t>
  </si>
  <si>
    <t>Shop and Storage Building-LAD</t>
  </si>
  <si>
    <t>0928</t>
  </si>
  <si>
    <t>North Barn and Milk House-LAD</t>
  </si>
  <si>
    <t>0926</t>
  </si>
  <si>
    <t>South Barn and Calf House-LAD</t>
  </si>
  <si>
    <t>0925</t>
  </si>
  <si>
    <t>Dairy Herdsman's Cottage-L Ave Dairy</t>
  </si>
  <si>
    <t>0924</t>
  </si>
  <si>
    <t>Veterinary Res Farm-Clinical Res Bar</t>
  </si>
  <si>
    <t>0963</t>
  </si>
  <si>
    <t>EICHELBERGER FIELD (NONE)</t>
  </si>
  <si>
    <t>0560</t>
  </si>
  <si>
    <t>Structures Physiology Laboratory</t>
  </si>
  <si>
    <t>0971</t>
  </si>
  <si>
    <t>Northwest Barn-Vet Med-S Race St</t>
  </si>
  <si>
    <t>0956</t>
  </si>
  <si>
    <t>Southwest Barn-Vet Med-S Race St</t>
  </si>
  <si>
    <t>0955</t>
  </si>
  <si>
    <t>Agriculture Services Warehouse</t>
  </si>
  <si>
    <t>0329</t>
  </si>
  <si>
    <t>South Studio 1 (Art Studio)</t>
  </si>
  <si>
    <t>0328</t>
  </si>
  <si>
    <t>South Studio 2 (Sculpture Building)</t>
  </si>
  <si>
    <t>0327</t>
  </si>
  <si>
    <t>Agriculture Services Building</t>
  </si>
  <si>
    <t>0326</t>
  </si>
  <si>
    <t>Paleobotanical Building</t>
  </si>
  <si>
    <t>0337</t>
  </si>
  <si>
    <t>Shop and Equipment Building</t>
  </si>
  <si>
    <t>0315</t>
  </si>
  <si>
    <t>South Studio 3 (Glass Sculpture Building</t>
  </si>
  <si>
    <t>0338</t>
  </si>
  <si>
    <t>Natural History Survey Storage B #1</t>
  </si>
  <si>
    <t>0313</t>
  </si>
  <si>
    <t>Biological Control Laboratory</t>
  </si>
  <si>
    <t>0307</t>
  </si>
  <si>
    <t>Building Research Council Building</t>
  </si>
  <si>
    <t>0306</t>
  </si>
  <si>
    <t>Natural Resource Studies Annex</t>
  </si>
  <si>
    <t>0321</t>
  </si>
  <si>
    <t>South Studio 4 (Ceramics Facility)</t>
  </si>
  <si>
    <t>0366</t>
  </si>
  <si>
    <t>Irwin Academic Service Center</t>
  </si>
  <si>
    <t>0381</t>
  </si>
  <si>
    <t>Campus Recreation Outdoor Center</t>
  </si>
  <si>
    <t>0380</t>
  </si>
  <si>
    <t>Bielfeldt Athletic Administration Bl</t>
  </si>
  <si>
    <t>0379</t>
  </si>
  <si>
    <t>South Studio 6 (Graduate Painting Fac.)</t>
  </si>
  <si>
    <t>0375</t>
  </si>
  <si>
    <t>Special Materials Storage Facility</t>
  </si>
  <si>
    <t>0372</t>
  </si>
  <si>
    <t>South Studio 7 (General Arts Building)</t>
  </si>
  <si>
    <t>0371</t>
  </si>
  <si>
    <t>Beckwith Hall</t>
  </si>
  <si>
    <t>0335</t>
  </si>
  <si>
    <t>International Studies Building</t>
  </si>
  <si>
    <t>0369</t>
  </si>
  <si>
    <t>1004 S Fourth, C-Police Training Ins</t>
  </si>
  <si>
    <t>0358</t>
  </si>
  <si>
    <t>505 E Green, Champaign</t>
  </si>
  <si>
    <t>0353</t>
  </si>
  <si>
    <t>Motorcycle Safety Office</t>
  </si>
  <si>
    <t>0347</t>
  </si>
  <si>
    <t>South Studio 5 (Graduate Photography)</t>
  </si>
  <si>
    <t>0370</t>
  </si>
  <si>
    <t>Clay Hydrology Laboratory</t>
  </si>
  <si>
    <t>0305</t>
  </si>
  <si>
    <t>1108 W. Stoughton</t>
  </si>
  <si>
    <t>1114</t>
  </si>
  <si>
    <t>Water Survey Research Center #9</t>
  </si>
  <si>
    <t>1112</t>
  </si>
  <si>
    <t>Driver Training Facility</t>
  </si>
  <si>
    <t>0283</t>
  </si>
  <si>
    <t>1819 S. Neil St, Champaign</t>
  </si>
  <si>
    <t>0507</t>
  </si>
  <si>
    <t>Physics Research Lab Storage Bldg</t>
  </si>
  <si>
    <t>0288</t>
  </si>
  <si>
    <t>Admin Information Technology Bldg</t>
  </si>
  <si>
    <t>0281</t>
  </si>
  <si>
    <t>FSI - Hazmat Storage Building</t>
  </si>
  <si>
    <t>1171</t>
  </si>
  <si>
    <t>Water Survey Research Center Grounds</t>
  </si>
  <si>
    <t>0289</t>
  </si>
  <si>
    <t>Agronomy Seed House</t>
  </si>
  <si>
    <t>0842</t>
  </si>
  <si>
    <t>Animal Science K40 Facility</t>
  </si>
  <si>
    <t>0831</t>
  </si>
  <si>
    <t>Animal Sci Shop &amp; Stor-Horse Farm</t>
  </si>
  <si>
    <t>0828</t>
  </si>
  <si>
    <t>Fire Sub Station</t>
  </si>
  <si>
    <t>0556</t>
  </si>
  <si>
    <t>704 S. Sixth, Champaign</t>
  </si>
  <si>
    <t>0533</t>
  </si>
  <si>
    <t>Scale House</t>
  </si>
  <si>
    <t>0821</t>
  </si>
  <si>
    <t>111 E. Green Street</t>
  </si>
  <si>
    <t>0559</t>
  </si>
  <si>
    <t>631 E. Green, Champaign</t>
  </si>
  <si>
    <t>0528</t>
  </si>
  <si>
    <t>201 W. Curtis Rd., Champaign</t>
  </si>
  <si>
    <t>0523</t>
  </si>
  <si>
    <t>Feed Storage Plant</t>
  </si>
  <si>
    <t>0815</t>
  </si>
  <si>
    <t>Farrowing Building - Swine Res Ctr</t>
  </si>
  <si>
    <t>0806</t>
  </si>
  <si>
    <t>Physiology Research Laboratory</t>
  </si>
  <si>
    <t>0020</t>
  </si>
  <si>
    <t>Dynamics Testing Laboratory</t>
  </si>
  <si>
    <t>0031</t>
  </si>
  <si>
    <t>201 Industrial Drive</t>
  </si>
  <si>
    <t>1197</t>
  </si>
  <si>
    <t>Ice Arena</t>
  </si>
  <si>
    <t>0014</t>
  </si>
  <si>
    <t>Maxwell Shed</t>
  </si>
  <si>
    <t>1245</t>
  </si>
  <si>
    <t>513 W. Curtis Rd</t>
  </si>
  <si>
    <t>1132</t>
  </si>
  <si>
    <t>203 w. Curtis Rd</t>
  </si>
  <si>
    <t>1131</t>
  </si>
  <si>
    <t>Shelford Vivarium</t>
  </si>
  <si>
    <t>0056</t>
  </si>
  <si>
    <t>Davenport Hall</t>
  </si>
  <si>
    <t>0001</t>
  </si>
  <si>
    <t>Noyes Laboratory of Chemistry</t>
  </si>
  <si>
    <t>0012</t>
  </si>
  <si>
    <t>Newmark Civil Engineering Building</t>
  </si>
  <si>
    <t>0024</t>
  </si>
  <si>
    <t>Talbot Laboratory</t>
  </si>
  <si>
    <t>0013</t>
  </si>
  <si>
    <t>Ceramics Kiln House</t>
  </si>
  <si>
    <t>0011</t>
  </si>
  <si>
    <t>Agricultural Engr Sciences Bldg</t>
  </si>
  <si>
    <t>0008</t>
  </si>
  <si>
    <t>Engineering Hall</t>
  </si>
  <si>
    <t>0015</t>
  </si>
  <si>
    <t>Crop Sciences Research &amp; Education Center</t>
  </si>
  <si>
    <t>1463</t>
  </si>
  <si>
    <t>Psychology Laboratory</t>
  </si>
  <si>
    <t>0076</t>
  </si>
  <si>
    <t>Memorial Stadium</t>
  </si>
  <si>
    <t>0072</t>
  </si>
  <si>
    <t>909 W Oregon, Urbana</t>
  </si>
  <si>
    <t>0506</t>
  </si>
  <si>
    <t>59 E Armory, Champaign</t>
  </si>
  <si>
    <t>0226</t>
  </si>
  <si>
    <t>Printing &amp; Photographic Serv Bldg</t>
  </si>
  <si>
    <t>0222</t>
  </si>
  <si>
    <t>Dalkey Archive Press (PSSB)</t>
  </si>
  <si>
    <t>0144</t>
  </si>
  <si>
    <t>FSI - Firemanship Training Facilities</t>
  </si>
  <si>
    <t>0121</t>
  </si>
  <si>
    <t>Taft Hall</t>
  </si>
  <si>
    <t>0092</t>
  </si>
  <si>
    <t>Swanlund Administration Building</t>
  </si>
  <si>
    <t>0193</t>
  </si>
  <si>
    <t>909 S Sixth, Champaign</t>
  </si>
  <si>
    <t>0215</t>
  </si>
  <si>
    <t>911 S Sixth, Champaign</t>
  </si>
  <si>
    <t>0214</t>
  </si>
  <si>
    <t>Illinois Sustainable Technology Center</t>
  </si>
  <si>
    <t>0206</t>
  </si>
  <si>
    <t>Garage and Car Pool</t>
  </si>
  <si>
    <t>0201</t>
  </si>
  <si>
    <t>Law Building</t>
  </si>
  <si>
    <t>0156</t>
  </si>
  <si>
    <t>Housing Food Stores</t>
  </si>
  <si>
    <t>0217</t>
  </si>
  <si>
    <t>Entomology Laboratory</t>
  </si>
  <si>
    <t>0187</t>
  </si>
  <si>
    <t>Central Receiving Building</t>
  </si>
  <si>
    <t>0170</t>
  </si>
  <si>
    <t>Colonel Wolfe School</t>
  </si>
  <si>
    <t>0167</t>
  </si>
  <si>
    <t>Physical Plant Service Building</t>
  </si>
  <si>
    <t>0198</t>
  </si>
  <si>
    <t>Madigan Laboratory, Edward R</t>
  </si>
  <si>
    <t>0336</t>
  </si>
  <si>
    <t>Public Safety Building</t>
  </si>
  <si>
    <t>0323</t>
  </si>
  <si>
    <t>513 W. Curtis Rd.</t>
  </si>
  <si>
    <t>1115</t>
  </si>
  <si>
    <t>901 W Oregon, Urbana</t>
  </si>
  <si>
    <t>0367</t>
  </si>
  <si>
    <t>907 1/2 W Nevada, Urbana</t>
  </si>
  <si>
    <t>0365</t>
  </si>
  <si>
    <t>Atkins Tennis Center</t>
  </si>
  <si>
    <t>0360</t>
  </si>
  <si>
    <t>Japan House</t>
  </si>
  <si>
    <t>0354</t>
  </si>
  <si>
    <t>Campbell Hall</t>
  </si>
  <si>
    <t>0376</t>
  </si>
  <si>
    <t>Quonset #2</t>
  </si>
  <si>
    <t>0666</t>
  </si>
  <si>
    <t>Quonset #1</t>
  </si>
  <si>
    <t>0665</t>
  </si>
  <si>
    <t>Quonset #8</t>
  </si>
  <si>
    <t>0672</t>
  </si>
  <si>
    <t>Hangar #1</t>
  </si>
  <si>
    <t>0661</t>
  </si>
  <si>
    <t>Quonset #6</t>
  </si>
  <si>
    <t>0670</t>
  </si>
  <si>
    <t>Airport Caretaker's House</t>
  </si>
  <si>
    <t>0684</t>
  </si>
  <si>
    <t>Airport Rescue and Firefighting</t>
  </si>
  <si>
    <t>0677</t>
  </si>
  <si>
    <t>Commercial Airport Terminal Bldg</t>
  </si>
  <si>
    <t>0675</t>
  </si>
  <si>
    <t>GAS MBTU</t>
  </si>
  <si>
    <t>0991</t>
  </si>
  <si>
    <t>Soybean Research - Agronomy Farm</t>
  </si>
  <si>
    <t>0562</t>
  </si>
  <si>
    <t>4110 S. FIRST STREET (NONE)</t>
  </si>
  <si>
    <t>GAS MBTU2</t>
  </si>
  <si>
    <t>0373</t>
  </si>
  <si>
    <t>Spurlock Museum</t>
  </si>
  <si>
    <t>0374</t>
  </si>
  <si>
    <t>HARTLEY GARDENS (NONE)</t>
  </si>
  <si>
    <t>0364</t>
  </si>
  <si>
    <t>Campus Recreation Center - East</t>
  </si>
  <si>
    <t>0330</t>
  </si>
  <si>
    <t>Anthropology Storage Building</t>
  </si>
  <si>
    <t>0331</t>
  </si>
  <si>
    <t>Library and Information Science Bldg</t>
  </si>
  <si>
    <t>0332</t>
  </si>
  <si>
    <t>Erlinger House</t>
  </si>
  <si>
    <t>0333</t>
  </si>
  <si>
    <t>912 1/2 W. ILLINOIS, URBANA(M&amp;C)</t>
  </si>
  <si>
    <t>0350</t>
  </si>
  <si>
    <t>Vet Med Basic Sciences Building</t>
  </si>
  <si>
    <t>0339</t>
  </si>
  <si>
    <t>Temple Hoyne Buell Hall</t>
  </si>
  <si>
    <t>0340</t>
  </si>
  <si>
    <t>902 W. CALIFORNIA, URBANA (MAINT)</t>
  </si>
  <si>
    <t>0341</t>
  </si>
  <si>
    <t>Vet Med Feed Storage Building</t>
  </si>
  <si>
    <t>0343</t>
  </si>
  <si>
    <t>Telecommunications Node #1</t>
  </si>
  <si>
    <t>0344</t>
  </si>
  <si>
    <t>Building Research Laboratory</t>
  </si>
  <si>
    <t>0345</t>
  </si>
  <si>
    <t>1009 W Springfield, Urbana</t>
  </si>
  <si>
    <t>0280</t>
  </si>
  <si>
    <t>Credit Union Building, UofI Employee</t>
  </si>
  <si>
    <t>0209</t>
  </si>
  <si>
    <t>Speech and Hearing Clinic</t>
  </si>
  <si>
    <t>0282</t>
  </si>
  <si>
    <t>State Regional Office Building</t>
  </si>
  <si>
    <t>0216</t>
  </si>
  <si>
    <t>Post Office and Snack Bar -Il Orange</t>
  </si>
  <si>
    <t>0202</t>
  </si>
  <si>
    <t>Horticulture Field Lab Steel Bldg</t>
  </si>
  <si>
    <t>0218</t>
  </si>
  <si>
    <t>School of Labor and Employment Relations</t>
  </si>
  <si>
    <t>0219</t>
  </si>
  <si>
    <t>Art and Design Building</t>
  </si>
  <si>
    <t>0220</t>
  </si>
  <si>
    <t>Krannert Art Museum</t>
  </si>
  <si>
    <t>0180</t>
  </si>
  <si>
    <t>Stu-Staff Air Conditioning Center</t>
  </si>
  <si>
    <t>0181</t>
  </si>
  <si>
    <t>Daniels Hall</t>
  </si>
  <si>
    <t>0182</t>
  </si>
  <si>
    <t>Nuclear Reactor Laboratory</t>
  </si>
  <si>
    <t>0185</t>
  </si>
  <si>
    <t>H P Gas Regulating &amp; Reducing Sta</t>
  </si>
  <si>
    <t>0204</t>
  </si>
  <si>
    <t>Hydrogen Liquefier Building</t>
  </si>
  <si>
    <t>0194</t>
  </si>
  <si>
    <t>USDA Nematology Greenhouse</t>
  </si>
  <si>
    <t>0195</t>
  </si>
  <si>
    <t>1203 W Nevada, Urbana</t>
  </si>
  <si>
    <t>0196</t>
  </si>
  <si>
    <t>Optical Physics and Engineering Bldg</t>
  </si>
  <si>
    <t>0229</t>
  </si>
  <si>
    <t>55 E Armory, Champaign</t>
  </si>
  <si>
    <t>0188</t>
  </si>
  <si>
    <t>Fred Turner Student Services Bldg</t>
  </si>
  <si>
    <t>0227</t>
  </si>
  <si>
    <t>Orchard Place Apartments</t>
  </si>
  <si>
    <t>0261</t>
  </si>
  <si>
    <t>Orchard South Apartments</t>
  </si>
  <si>
    <t>0266</t>
  </si>
  <si>
    <t>1110 W. MAIN, URBANA (M&amp;C)</t>
  </si>
  <si>
    <t>0252</t>
  </si>
  <si>
    <t>Housing Warehouse</t>
  </si>
  <si>
    <t>0272</t>
  </si>
  <si>
    <t>Wardall Hall - ISRH - Women's Bldg</t>
  </si>
  <si>
    <t>0273</t>
  </si>
  <si>
    <t>Townsend Hall - ISRH - Men's Bldg</t>
  </si>
  <si>
    <t>0274</t>
  </si>
  <si>
    <t>Lounge Building - ISRH</t>
  </si>
  <si>
    <t>0275</t>
  </si>
  <si>
    <t>Food Service Building - ISRH</t>
  </si>
  <si>
    <t>0278</t>
  </si>
  <si>
    <t>1210 W Springfield, Urbana</t>
  </si>
  <si>
    <t>0279</t>
  </si>
  <si>
    <t>51 E Armory, Champaign</t>
  </si>
  <si>
    <t>0985</t>
  </si>
  <si>
    <t>Grein Farm - Barn</t>
  </si>
  <si>
    <t>0240</t>
  </si>
  <si>
    <t>Orchard Downs Apartments</t>
  </si>
  <si>
    <t>0230</t>
  </si>
  <si>
    <t>Orchard Downs Laundry - North</t>
  </si>
  <si>
    <t>0231</t>
  </si>
  <si>
    <t>602 E. GREEN, CHAMPAIGN (SPLIT)</t>
  </si>
  <si>
    <t>0233</t>
  </si>
  <si>
    <t>Housing Maintenance Shop</t>
  </si>
  <si>
    <t>0234</t>
  </si>
  <si>
    <t>Armory Avenue Warehouse</t>
  </si>
  <si>
    <t>0236</t>
  </si>
  <si>
    <t>Orchard Downs Laundry - South</t>
  </si>
  <si>
    <t>0241</t>
  </si>
  <si>
    <t>TELEVISION BLDG (M&amp;C)</t>
  </si>
  <si>
    <t>0248</t>
  </si>
  <si>
    <t>Orchard Place</t>
  </si>
  <si>
    <t>0249</t>
  </si>
  <si>
    <t>Orchard Downs Community Building</t>
  </si>
  <si>
    <t>3001</t>
  </si>
  <si>
    <t>NIGHT LIGHT 1008 S. FIFTH</t>
  </si>
  <si>
    <t>2096</t>
  </si>
  <si>
    <t>Allerton Shed-RAPCC</t>
  </si>
  <si>
    <t>2097</t>
  </si>
  <si>
    <t>Allerton Horse Barn-RAPCC</t>
  </si>
  <si>
    <t>2098</t>
  </si>
  <si>
    <t>Allerton Summer Kitchen-RAPCC</t>
  </si>
  <si>
    <t>2099</t>
  </si>
  <si>
    <t>Allerton Garage-RAPCC</t>
  </si>
  <si>
    <t>2100</t>
  </si>
  <si>
    <t>Allerton Sleeping Cabin 4-H</t>
  </si>
  <si>
    <t>2101</t>
  </si>
  <si>
    <t>Allerton Sleeping Cabin 4-H #22</t>
  </si>
  <si>
    <t>3104</t>
  </si>
  <si>
    <t>NIGHT LIGHT 909 W OREGON</t>
  </si>
  <si>
    <t>2502</t>
  </si>
  <si>
    <t>1430 Huey Road</t>
  </si>
  <si>
    <t>3002</t>
  </si>
  <si>
    <t>NIGHT LIGHT ELEC ENGR RES</t>
  </si>
  <si>
    <t>3004</t>
  </si>
  <si>
    <t>NIGHT LIGHT 908 W. ILLINOIS</t>
  </si>
  <si>
    <t>3005</t>
  </si>
  <si>
    <t>NIGHT LIGHT 800 S. SIXTH</t>
  </si>
  <si>
    <t>3007</t>
  </si>
  <si>
    <t>NIGHT LIGHT 1208 STOUGHTON ST</t>
  </si>
  <si>
    <t>3008</t>
  </si>
  <si>
    <t>NIGHT LIGHT 1212 STOUGHTON ST</t>
  </si>
  <si>
    <t>3012</t>
  </si>
  <si>
    <t>NIGHT LIGHT 1801 S. CARLE AVENUE</t>
  </si>
  <si>
    <t>5007</t>
  </si>
  <si>
    <t>STREET LIGHTS 4TH &amp; ST. MARY`S</t>
  </si>
  <si>
    <t>2105</t>
  </si>
  <si>
    <t>I-Cyt</t>
  </si>
  <si>
    <t>2085</t>
  </si>
  <si>
    <t>2076</t>
  </si>
  <si>
    <t>Allerton Sleeping Cabin-4H</t>
  </si>
  <si>
    <t>2077</t>
  </si>
  <si>
    <t>2078</t>
  </si>
  <si>
    <t>2079</t>
  </si>
  <si>
    <t>2080</t>
  </si>
  <si>
    <t>2081</t>
  </si>
  <si>
    <t>Allerton Storage Shed-4H</t>
  </si>
  <si>
    <t>2082</t>
  </si>
  <si>
    <t>Allerton Southeast Garden Ctg-RAPCC</t>
  </si>
  <si>
    <t>2095</t>
  </si>
  <si>
    <t>2084</t>
  </si>
  <si>
    <t>Allerton Storage Shed-RAPCC</t>
  </si>
  <si>
    <t>2094</t>
  </si>
  <si>
    <t>2086</t>
  </si>
  <si>
    <t>Allerton Farmhouse #8-RAPCC</t>
  </si>
  <si>
    <t>2087</t>
  </si>
  <si>
    <t>2088</t>
  </si>
  <si>
    <t>2089</t>
  </si>
  <si>
    <t>Allerton North Garden Ctg-RAPCC</t>
  </si>
  <si>
    <t>2090</t>
  </si>
  <si>
    <t>2091</t>
  </si>
  <si>
    <t>2092</t>
  </si>
  <si>
    <t>Allerton Northwest Garden Ctg-RAPCC</t>
  </si>
  <si>
    <t>3105</t>
  </si>
  <si>
    <t>NIGHT LIGHT 1840 ORCHARD PLAZA</t>
  </si>
  <si>
    <t>2083</t>
  </si>
  <si>
    <t>Allerton White Cottage-RAPCC</t>
  </si>
  <si>
    <t>3223</t>
  </si>
  <si>
    <t>DIXON SPRINGS BOAZ PASTURE</t>
  </si>
  <si>
    <t>3214</t>
  </si>
  <si>
    <t>WATER METER DIXON SPRINGS LAWRENCE PASTR</t>
  </si>
  <si>
    <t>3215</t>
  </si>
  <si>
    <t>WATER METER DIXON SPRINGS TURKEY FARM</t>
  </si>
  <si>
    <t>3216</t>
  </si>
  <si>
    <t>WATER METER DIXON SPRINGS KEETON PASTURE</t>
  </si>
  <si>
    <t>3217</t>
  </si>
  <si>
    <t>WATER METER DIXON SPRINGS AIRSTRIP PASTR</t>
  </si>
  <si>
    <t>3218</t>
  </si>
  <si>
    <t>WATER METER DIXON SPRINGS BY AIRSTRIP</t>
  </si>
  <si>
    <t>3219</t>
  </si>
  <si>
    <t>WATER METER DIXON SPRINGS EXPERIMENT 10</t>
  </si>
  <si>
    <t>3220</t>
  </si>
  <si>
    <t>WATER METER DIXON SPRINGS ALLARD PASTURE</t>
  </si>
  <si>
    <t>3013</t>
  </si>
  <si>
    <t>NIGHT LIGHT 109 S. GREGORY DRIVE, URBANA</t>
  </si>
  <si>
    <t>3222</t>
  </si>
  <si>
    <t>ELECTRIC METER AT DIXON SPRGS RESERVOIR</t>
  </si>
  <si>
    <t>3210</t>
  </si>
  <si>
    <t>ORCHARD DOWNS SOUTH WATER METER PIT</t>
  </si>
  <si>
    <t>3224</t>
  </si>
  <si>
    <t>DIXON SPRINGS EXPERIMENT #8 PASTURE</t>
  </si>
  <si>
    <t>3226</t>
  </si>
  <si>
    <t>DIXON SPRINGS STUDENT HOUSE PASTURE</t>
  </si>
  <si>
    <t>3227</t>
  </si>
  <si>
    <t>ORR RESEARCH WATER METER</t>
  </si>
  <si>
    <t>3228</t>
  </si>
  <si>
    <t>DIXON SPRINGS LAKE GLENDALE PASTURE</t>
  </si>
  <si>
    <t>3229</t>
  </si>
  <si>
    <t>WATER METER PIT (NONE)</t>
  </si>
  <si>
    <t>5003</t>
  </si>
  <si>
    <t>PARKING AREA ILLINI VILLAGE</t>
  </si>
  <si>
    <t>1483</t>
  </si>
  <si>
    <t>Technical Development &amp; Fabrication Center III</t>
  </si>
  <si>
    <t>3221</t>
  </si>
  <si>
    <t>ELECTRIC METER DIXON SPRGS SPOUT SPRINGS</t>
  </si>
  <si>
    <t>3202</t>
  </si>
  <si>
    <t>WATER METER PIT (MAINT)</t>
  </si>
  <si>
    <t>3106</t>
  </si>
  <si>
    <t>UI GATEWAY SIGN AT RACE &amp; FLORIDA</t>
  </si>
  <si>
    <t>3107</t>
  </si>
  <si>
    <t>UI GATEWAY SIGN AT RACE &amp; WINDSOR RD</t>
  </si>
  <si>
    <t>3109</t>
  </si>
  <si>
    <t>NIGHT LIGHT 111 E. GREEN</t>
  </si>
  <si>
    <t>3111</t>
  </si>
  <si>
    <t>NIGHT LIGHT 1011 W. UNIVERSITY</t>
  </si>
  <si>
    <t>3112</t>
  </si>
  <si>
    <t>NIGHT LIGHT 1008 W. UNIVERSITY</t>
  </si>
  <si>
    <t>3113</t>
  </si>
  <si>
    <t>NIGHT LIGHT 2321 S. FIRST ST.</t>
  </si>
  <si>
    <t>3117</t>
  </si>
  <si>
    <t>NIGHT LIGHT @ VET MED RESEARCH LOC 01010</t>
  </si>
  <si>
    <t>3212</t>
  </si>
  <si>
    <t>WATER METER PIT AT SWINE RES</t>
  </si>
  <si>
    <t>3201</t>
  </si>
  <si>
    <t>3211</t>
  </si>
  <si>
    <t>ORCHARD DOWNS NORTH WATER METER PIT</t>
  </si>
  <si>
    <t>3203</t>
  </si>
  <si>
    <t>3204</t>
  </si>
  <si>
    <t>3205</t>
  </si>
  <si>
    <t>3206</t>
  </si>
  <si>
    <t>3207</t>
  </si>
  <si>
    <t>3208</t>
  </si>
  <si>
    <t>ORCHARD DOWNS NORTH LAUNDRY WATER METER</t>
  </si>
  <si>
    <t>3209</t>
  </si>
  <si>
    <t>ORCHARD DOWNS WEST WATER METER PIT</t>
  </si>
  <si>
    <t>2073</t>
  </si>
  <si>
    <t>3200</t>
  </si>
  <si>
    <t>WATER METER PIT S. LINCOLN DAIRY</t>
  </si>
  <si>
    <t>2027</t>
  </si>
  <si>
    <t>Allerton Camp Office-4H</t>
  </si>
  <si>
    <t>2018</t>
  </si>
  <si>
    <t>Allerton South Garden Ctg-RAPCC</t>
  </si>
  <si>
    <t>2019</t>
  </si>
  <si>
    <t>Allerton Metal/Welding-RAPCC</t>
  </si>
  <si>
    <t>2020</t>
  </si>
  <si>
    <t>Allerton Implement Shed-RAPCC</t>
  </si>
  <si>
    <t>2021</t>
  </si>
  <si>
    <t>Allerton Gold Buddhas-RAPCC</t>
  </si>
  <si>
    <t>2022</t>
  </si>
  <si>
    <t>Allerton Wellhouse-RAPCC</t>
  </si>
  <si>
    <t>2023</t>
  </si>
  <si>
    <t>Allerton Water Tank-RAPCC</t>
  </si>
  <si>
    <t>2024</t>
  </si>
  <si>
    <t>Allerton Wastewater Plant-RAPCC</t>
  </si>
  <si>
    <t>2075</t>
  </si>
  <si>
    <t>2026</t>
  </si>
  <si>
    <t>Allerton Dairy Barn-RAPCC</t>
  </si>
  <si>
    <t>2015</t>
  </si>
  <si>
    <t>Allerton Woodshop-RAPCC</t>
  </si>
  <si>
    <t>2028</t>
  </si>
  <si>
    <t>Allerton Trading Post-4H</t>
  </si>
  <si>
    <t>2029</t>
  </si>
  <si>
    <t>Allerton Craft Shop-4H</t>
  </si>
  <si>
    <t>2031</t>
  </si>
  <si>
    <t>Allerton Shelter House-4H</t>
  </si>
  <si>
    <t>2032</t>
  </si>
  <si>
    <t>Allerton Service Building-4H</t>
  </si>
  <si>
    <t>2033</t>
  </si>
  <si>
    <t>Allerton Wellhouse-4H</t>
  </si>
  <si>
    <t>2025</t>
  </si>
  <si>
    <t>Allerton Wastewater Lift-RAPCC</t>
  </si>
  <si>
    <t>2007</t>
  </si>
  <si>
    <t>Allerton West Garden Ctg-RAPCC</t>
  </si>
  <si>
    <t>1506</t>
  </si>
  <si>
    <t>Fruit Research Farm-Greenhouse</t>
  </si>
  <si>
    <t>1509</t>
  </si>
  <si>
    <t>Yahoo Building (Z-4)</t>
  </si>
  <si>
    <t>2004</t>
  </si>
  <si>
    <t>Allerton Evergreen Lodge-RAPCC</t>
  </si>
  <si>
    <t>2017</t>
  </si>
  <si>
    <t>2006</t>
  </si>
  <si>
    <t>2016</t>
  </si>
  <si>
    <t>2008</t>
  </si>
  <si>
    <t>Allerton Tool House-RAPCC</t>
  </si>
  <si>
    <t>2009</t>
  </si>
  <si>
    <t>Allerton Chicken House-RAPCC</t>
  </si>
  <si>
    <t>2011</t>
  </si>
  <si>
    <t>Allerton Main Toilet-RAPCC</t>
  </si>
  <si>
    <t>2012</t>
  </si>
  <si>
    <t>Allerton Rifle Shelter-4H</t>
  </si>
  <si>
    <t>2013</t>
  </si>
  <si>
    <t>Allerton Car Shop-RAPCC</t>
  </si>
  <si>
    <t>2014</t>
  </si>
  <si>
    <t>Allerton Farm House 1B-RAPCC</t>
  </si>
  <si>
    <t>2036</t>
  </si>
  <si>
    <t>Allerton Toilet-4H</t>
  </si>
  <si>
    <t>2005</t>
  </si>
  <si>
    <t>Allerton Metal Bldg-4H</t>
  </si>
  <si>
    <t>2065</t>
  </si>
  <si>
    <t>2034</t>
  </si>
  <si>
    <t>2057</t>
  </si>
  <si>
    <t>2058</t>
  </si>
  <si>
    <t>2059</t>
  </si>
  <si>
    <t>2060</t>
  </si>
  <si>
    <t>2061</t>
  </si>
  <si>
    <t>2062</t>
  </si>
  <si>
    <t>2055</t>
  </si>
  <si>
    <t>2064</t>
  </si>
  <si>
    <t>2054</t>
  </si>
  <si>
    <t>2066</t>
  </si>
  <si>
    <t>2067</t>
  </si>
  <si>
    <t>2068</t>
  </si>
  <si>
    <t>2069</t>
  </si>
  <si>
    <t>2070</t>
  </si>
  <si>
    <t>2071</t>
  </si>
  <si>
    <t>2072</t>
  </si>
  <si>
    <t>5008</t>
  </si>
  <si>
    <t>STREET LIGHTS 1ST &amp; ST. MARY`S</t>
  </si>
  <si>
    <t>2063</t>
  </si>
  <si>
    <t>2045</t>
  </si>
  <si>
    <t>Allerton Winter Cabin-4H</t>
  </si>
  <si>
    <t>2074</t>
  </si>
  <si>
    <t>2037</t>
  </si>
  <si>
    <t>2038</t>
  </si>
  <si>
    <t>2039</t>
  </si>
  <si>
    <t>2040</t>
  </si>
  <si>
    <t>2042</t>
  </si>
  <si>
    <t>Allerton Garage-4H</t>
  </si>
  <si>
    <t>2056</t>
  </si>
  <si>
    <t>2044</t>
  </si>
  <si>
    <t>Allerton Shelter-4H</t>
  </si>
  <si>
    <t>2035</t>
  </si>
  <si>
    <t>2046</t>
  </si>
  <si>
    <t>Allerton Staff Cabin-4H</t>
  </si>
  <si>
    <t>2047</t>
  </si>
  <si>
    <t>Allerton Boat House-4H</t>
  </si>
  <si>
    <t>2048</t>
  </si>
  <si>
    <t>Allerton Laundry-4H</t>
  </si>
  <si>
    <t>2049</t>
  </si>
  <si>
    <t>Allerton Cabin-4H</t>
  </si>
  <si>
    <t>2050</t>
  </si>
  <si>
    <t>Allerton Nurse's Cabin-4H</t>
  </si>
  <si>
    <t>2051</t>
  </si>
  <si>
    <t>2052</t>
  </si>
  <si>
    <t>2053</t>
  </si>
  <si>
    <t>2043</t>
  </si>
  <si>
    <t>Allerton Nature Cabin-4H</t>
  </si>
  <si>
    <t>PLC09</t>
  </si>
  <si>
    <t>LOT AT 1003 SOUTH SIXTH</t>
  </si>
  <si>
    <t>PLB03</t>
  </si>
  <si>
    <t>LOT AT METALLURGY &amp; MINING</t>
  </si>
  <si>
    <t>PLB06</t>
  </si>
  <si>
    <t>LOT AT CERAMICS &amp; NUCLEAR ENGR BLDG</t>
  </si>
  <si>
    <t>PLB07</t>
  </si>
  <si>
    <t>LOT AT MECHANICAL ENGINEERING BUILDING</t>
  </si>
  <si>
    <t>PLB08</t>
  </si>
  <si>
    <t>LOT AT 1107 WEST MAIN</t>
  </si>
  <si>
    <t>PLB21</t>
  </si>
  <si>
    <t>LOT AT LOOMIS LAB &amp; MATERIAL RES LAB</t>
  </si>
  <si>
    <t>PLB22</t>
  </si>
  <si>
    <t>LOT AT 1100 WEST CLARK</t>
  </si>
  <si>
    <t>PLC03</t>
  </si>
  <si>
    <t>LOT AT 601 EAST JOHN</t>
  </si>
  <si>
    <t>PLD13</t>
  </si>
  <si>
    <t>LOT AT 1203 &amp; 1205 WEST OREGON</t>
  </si>
  <si>
    <t>PLC08</t>
  </si>
  <si>
    <t>LOT AT 1006 &amp; 1012 SOUTH FIFTH</t>
  </si>
  <si>
    <t>PLA21</t>
  </si>
  <si>
    <t>LOT AT KENNEY GYM</t>
  </si>
  <si>
    <t>PLC19</t>
  </si>
  <si>
    <t>LOT AT BECKWITH LIVING CENTER</t>
  </si>
  <si>
    <t>PLD01</t>
  </si>
  <si>
    <t>LOT AT 1108, 1110 &amp; 1112 WEST ILLINOIS</t>
  </si>
  <si>
    <t>PLD02</t>
  </si>
  <si>
    <t>LOT AT DAVENPORT HALL</t>
  </si>
  <si>
    <t>PLD05</t>
  </si>
  <si>
    <t>LOT AT KCPA</t>
  </si>
  <si>
    <t>PLD06</t>
  </si>
  <si>
    <t>LOT AT BURRILL HALL</t>
  </si>
  <si>
    <t>PLD10</t>
  </si>
  <si>
    <t>LOT AT ILLINI UNION</t>
  </si>
  <si>
    <t>5006</t>
  </si>
  <si>
    <t>CENTRAL FOODS P-34 TUNNEL</t>
  </si>
  <si>
    <t>PLC05</t>
  </si>
  <si>
    <t>LOT AT 905 &amp; 907 SOUTH SIXTH</t>
  </si>
  <si>
    <t>8311</t>
  </si>
  <si>
    <t>NEWMAN CENTER</t>
  </si>
  <si>
    <t>8277</t>
  </si>
  <si>
    <t>LOAD CENTER -VET MED COMPLEX TRANSFORMER</t>
  </si>
  <si>
    <t>8285</t>
  </si>
  <si>
    <t>NATURAL GAS REGULATOR AND METER STATION</t>
  </si>
  <si>
    <t>8288</t>
  </si>
  <si>
    <t>GAS DISTRIBUTION 100 PSI OR LESS</t>
  </si>
  <si>
    <t>8291</t>
  </si>
  <si>
    <t>710 S. SIXTH STREET</t>
  </si>
  <si>
    <t>8292</t>
  </si>
  <si>
    <t>712 S. SIXTH STREET, CHAMPAIGN</t>
  </si>
  <si>
    <t>8293</t>
  </si>
  <si>
    <t>714 S. SIXTH STREET, CHAMPAIGN</t>
  </si>
  <si>
    <t>8296</t>
  </si>
  <si>
    <t>CATHODIC PROTECTION RECTIFIER STATION</t>
  </si>
  <si>
    <t>PLB02</t>
  </si>
  <si>
    <t>LOT AT GOODWIN &amp; SPRINGFIELD</t>
  </si>
  <si>
    <t>8299</t>
  </si>
  <si>
    <t>TRAFFIC SIGNAL LINC/NEVADA, URBANA</t>
  </si>
  <si>
    <t>PLB01</t>
  </si>
  <si>
    <t>LOT AT WESTERN/GOODWIN-MATHEWS</t>
  </si>
  <si>
    <t>8312</t>
  </si>
  <si>
    <t>1411 E WINDSOR RD IRRIGATION</t>
  </si>
  <si>
    <t>8328</t>
  </si>
  <si>
    <t>Airport Airfield Lighting Vault</t>
  </si>
  <si>
    <t>9001</t>
  </si>
  <si>
    <t>Burnham Nurses Annex</t>
  </si>
  <si>
    <t>HYDR</t>
  </si>
  <si>
    <t>HYDRANTS</t>
  </si>
  <si>
    <t>PLA03</t>
  </si>
  <si>
    <t>LOT AT NCSA BUILDING</t>
  </si>
  <si>
    <t>PLA09</t>
  </si>
  <si>
    <t>LOT AT SIXTH AND HEALEY</t>
  </si>
  <si>
    <t>PLA11</t>
  </si>
  <si>
    <t>LOT AT COLONEL WOLFE SCHOOL</t>
  </si>
  <si>
    <t>PLD16</t>
  </si>
  <si>
    <t>LOT AT 606 SOUTH MATHEWS STREET</t>
  </si>
  <si>
    <t>8298</t>
  </si>
  <si>
    <t>TRAFFIC SIGNAL LINC/PENN, URBANA</t>
  </si>
  <si>
    <t>PLF19</t>
  </si>
  <si>
    <t>LOT AT 805 WEST PENNSYLVANIA</t>
  </si>
  <si>
    <t>PLE43</t>
  </si>
  <si>
    <t>LOT AT HAZARDOUS MATERIALS/HAZELWOOD DR.</t>
  </si>
  <si>
    <t>PLE45</t>
  </si>
  <si>
    <t>LOT AT 50 GERTY DR. (AISS)</t>
  </si>
  <si>
    <t>PLE47</t>
  </si>
  <si>
    <t>LOT S. OF HUFF ON 4TH STREET</t>
  </si>
  <si>
    <t>PLF04</t>
  </si>
  <si>
    <t>LOT AT AGRICULTURAL ENGINEERING BUILDING</t>
  </si>
  <si>
    <t>PLF06</t>
  </si>
  <si>
    <t>LOT AT DORNER &amp; PEABODY</t>
  </si>
  <si>
    <t>PLF08</t>
  </si>
  <si>
    <t>LOT AT AGRICULTURAL BIOPROCESSING LAB</t>
  </si>
  <si>
    <t>PLF09</t>
  </si>
  <si>
    <t>LOT AT 905 &amp; 1005 WEST NEVADA</t>
  </si>
  <si>
    <t>PLD11</t>
  </si>
  <si>
    <t>LOT AT LEVIS FACULTY CENTER</t>
  </si>
  <si>
    <t>PLF16</t>
  </si>
  <si>
    <t>LOT AT HORTICULTURE FIELD LAB</t>
  </si>
  <si>
    <t>PLE34</t>
  </si>
  <si>
    <t>LOT AT WATER SURVEY</t>
  </si>
  <si>
    <t>PLF22</t>
  </si>
  <si>
    <t>LOT AT SMALL ANIMAL CLINIC</t>
  </si>
  <si>
    <t>PLF23</t>
  </si>
  <si>
    <t>LOT AT FLORDA WEST OF LINCOLN</t>
  </si>
  <si>
    <t>PLF25</t>
  </si>
  <si>
    <t>LOT AT LARGE ANIMAL CLINIC</t>
  </si>
  <si>
    <t>PLF26</t>
  </si>
  <si>
    <t>LOT AT VETERINARY MEDICINE BOILER PLANT</t>
  </si>
  <si>
    <t>PLF28</t>
  </si>
  <si>
    <t>LOT AT TURNER HALL /DORNER</t>
  </si>
  <si>
    <t>PLF30</t>
  </si>
  <si>
    <t>LOT AT MEADOWS AND LINCOLN</t>
  </si>
  <si>
    <t>PLF56</t>
  </si>
  <si>
    <t>LOT AT BEVIER HALL</t>
  </si>
  <si>
    <t>PLF14</t>
  </si>
  <si>
    <t>LOT AT GOODWIN &amp; PEABODY</t>
  </si>
  <si>
    <t>PLE15</t>
  </si>
  <si>
    <t>LOT AT 4TH &amp; PENNSYLVANIA</t>
  </si>
  <si>
    <t>PLE02</t>
  </si>
  <si>
    <t>LOT AT EDUCATION BUILDING</t>
  </si>
  <si>
    <t>PLE03</t>
  </si>
  <si>
    <t>LOT AT LIBRARY</t>
  </si>
  <si>
    <t>PLE04</t>
  </si>
  <si>
    <t>LOT AT BAND BUILDING</t>
  </si>
  <si>
    <t>PLE07</t>
  </si>
  <si>
    <t>LOT AT ABBOTT POWER PLANT</t>
  </si>
  <si>
    <t>PLE08</t>
  </si>
  <si>
    <t>LOT AT STADIUM DRIVE/OAK STREET</t>
  </si>
  <si>
    <t>PLE11</t>
  </si>
  <si>
    <t>LOT AT STOCK PAVILLION</t>
  </si>
  <si>
    <t>PLE12</t>
  </si>
  <si>
    <t>LOT AT HUFF GYM</t>
  </si>
  <si>
    <t>PLE41</t>
  </si>
  <si>
    <t>LOT AT GARAGE AND CARPOOL</t>
  </si>
  <si>
    <t>PLE14</t>
  </si>
  <si>
    <t>LOT AT FLORIDA/OAK/FIRST STREET</t>
  </si>
  <si>
    <t>PLE37</t>
  </si>
  <si>
    <t>LOT AT NATURAL RESOURCES STUDIES ANNEX</t>
  </si>
  <si>
    <t>PLE18</t>
  </si>
  <si>
    <t>LOT AT ART &amp; DESIGN</t>
  </si>
  <si>
    <t>PLE19</t>
  </si>
  <si>
    <t>LOT AT KRANNERT ART MUSEUM</t>
  </si>
  <si>
    <t>PLE28</t>
  </si>
  <si>
    <t>LOT AT 49 EAST ARMORY</t>
  </si>
  <si>
    <t>PLE29</t>
  </si>
  <si>
    <t>LOT AT SMALL HOMES COUNCEL</t>
  </si>
  <si>
    <t>PLE30</t>
  </si>
  <si>
    <t>LOT AT CHILDREN`S RESEARCH CENTER</t>
  </si>
  <si>
    <t>PLE32</t>
  </si>
  <si>
    <t>LOT AT CENTRAL RECEIVING</t>
  </si>
  <si>
    <t>PLE33</t>
  </si>
  <si>
    <t>LOT AT UNIVERISTY PRESS</t>
  </si>
  <si>
    <t>8252</t>
  </si>
  <si>
    <t>ADMINISTRATION BUILDING CHILLER PLANT</t>
  </si>
  <si>
    <t>PLE13</t>
  </si>
  <si>
    <t>LOT AT LAW BUILDING</t>
  </si>
  <si>
    <t>6006</t>
  </si>
  <si>
    <t>FIRE HYDRANT APP</t>
  </si>
  <si>
    <t>5036</t>
  </si>
  <si>
    <t>ELEC. CORNER OF STADIUM AND FIRST</t>
  </si>
  <si>
    <t>5060</t>
  </si>
  <si>
    <t>SOLAR POND @ 1ST &amp; HAZELWOOD DR</t>
  </si>
  <si>
    <t>5062</t>
  </si>
  <si>
    <t>Solar Decathlon House</t>
  </si>
  <si>
    <t>5063</t>
  </si>
  <si>
    <t>MOORMAN INCINERATOR</t>
  </si>
  <si>
    <t>5064</t>
  </si>
  <si>
    <t>4th Street Lighting ST. Marys to Hazelwood</t>
  </si>
  <si>
    <t>6000</t>
  </si>
  <si>
    <t>FIRE HYDRANT COOR SCI LAB</t>
  </si>
  <si>
    <t>6001</t>
  </si>
  <si>
    <t>FIRE HYDRANT 302 N. GOODWIN</t>
  </si>
  <si>
    <t>8254</t>
  </si>
  <si>
    <t>CHEM LIFE SCIENCE CHILLER PLANT</t>
  </si>
  <si>
    <t>6004</t>
  </si>
  <si>
    <t>FIRE HYDRANT 601 E. DANIEL</t>
  </si>
  <si>
    <t>5032</t>
  </si>
  <si>
    <t>TENNIS COURTS (OLD GYM)</t>
  </si>
  <si>
    <t>6007</t>
  </si>
  <si>
    <t>FIRE HYDRANT CORP OF ENGIN</t>
  </si>
  <si>
    <t>6008</t>
  </si>
  <si>
    <t>FIRE HYDRANT 401 E. HEALEY</t>
  </si>
  <si>
    <t>6009</t>
  </si>
  <si>
    <t>FIRE HYDRANT 201 E. JOHN ST.</t>
  </si>
  <si>
    <t>6010</t>
  </si>
  <si>
    <t>FIRE HYDRANT 901 S. SIXTH</t>
  </si>
  <si>
    <t>6012</t>
  </si>
  <si>
    <t>FIRE HYDRANT 601 E. JOHN ST.</t>
  </si>
  <si>
    <t>6013</t>
  </si>
  <si>
    <t>FIRE HYDRANT 50 E. WINDSOR</t>
  </si>
  <si>
    <t>6014</t>
  </si>
  <si>
    <t>FIRE HYDRANT 20 E. GREGORY</t>
  </si>
  <si>
    <t>6003</t>
  </si>
  <si>
    <t>FIRE HYDRANT 602 E. CURTIS</t>
  </si>
  <si>
    <t>5018</t>
  </si>
  <si>
    <t>AIRPORT VAULT</t>
  </si>
  <si>
    <t>5009</t>
  </si>
  <si>
    <t>STREET LIGHTS SOUTH LINCOLN</t>
  </si>
  <si>
    <t>5010</t>
  </si>
  <si>
    <t>STREET LIGHTS-GREGORY OAK ST TO 4TH ST</t>
  </si>
  <si>
    <t>5011</t>
  </si>
  <si>
    <t>STREET LIGHTS-4TH ST  ARMORY TO FLORIDA</t>
  </si>
  <si>
    <t>5012</t>
  </si>
  <si>
    <t>STREET LIGHTS-5TH,6TH&amp;WRIGHT -CHALMERS</t>
  </si>
  <si>
    <t>5013</t>
  </si>
  <si>
    <t>AIRPORT  WATER PUMPS, ETC.</t>
  </si>
  <si>
    <t>5014</t>
  </si>
  <si>
    <t>STATE WATER SURVEY TRAILER</t>
  </si>
  <si>
    <t>5015</t>
  </si>
  <si>
    <t>AIRPORT SEWAGE LIFT STATION</t>
  </si>
  <si>
    <t>5035</t>
  </si>
  <si>
    <t>ELEC. NE CORNER OAK &amp; FLORIDA GRASS AREA</t>
  </si>
  <si>
    <t>5017</t>
  </si>
  <si>
    <t>AIRPORT N. POLE LINEFEED</t>
  </si>
  <si>
    <t>5034</t>
  </si>
  <si>
    <t>HORT FIELD NURSERY</t>
  </si>
  <si>
    <t>5019</t>
  </si>
  <si>
    <t>AIRPORT RUNWAY LIGHTS</t>
  </si>
  <si>
    <t>5020</t>
  </si>
  <si>
    <t>AIRPORT PARKING LOT P (N. OF HANGAR #2)</t>
  </si>
  <si>
    <t>5025</t>
  </si>
  <si>
    <t>CATTLE WATERING FACILITY</t>
  </si>
  <si>
    <t>5027</t>
  </si>
  <si>
    <t>WATER PIT 2905 S. RACE</t>
  </si>
  <si>
    <t>5028</t>
  </si>
  <si>
    <t>ROSELAWN CEMETERY</t>
  </si>
  <si>
    <t>5029</t>
  </si>
  <si>
    <t>MOUNT HOPE CEMETERY (WATER)</t>
  </si>
  <si>
    <t>5030</t>
  </si>
  <si>
    <t>PARKING LOT SPRINGFIELD AND GOODWIN</t>
  </si>
  <si>
    <t>6018</t>
  </si>
  <si>
    <t>FIRE HYDRANT 1004 S. FOURTH</t>
  </si>
  <si>
    <t>5016</t>
  </si>
  <si>
    <t>AIRPORT REMOTE TRANSMITTER</t>
  </si>
  <si>
    <t>7024</t>
  </si>
  <si>
    <t>TENNIS COURTS LIGHTS E. OF HUFF HALL</t>
  </si>
  <si>
    <t>6015</t>
  </si>
  <si>
    <t>FIRE HYDRANT 1305 W. SPRINGFIELD</t>
  </si>
  <si>
    <t>7006</t>
  </si>
  <si>
    <t>TEMP POWER TO CONSTR TRAILER  (NONE)</t>
  </si>
  <si>
    <t>7007</t>
  </si>
  <si>
    <t>7011</t>
  </si>
  <si>
    <t>LOT B18 1106 W. SPRINGFIELD</t>
  </si>
  <si>
    <t>7013</t>
  </si>
  <si>
    <t>LOT D21  1003 W. OREGON, U</t>
  </si>
  <si>
    <t>7014</t>
  </si>
  <si>
    <t>LOT B19  201 N. GOODWIN, U</t>
  </si>
  <si>
    <t>7018</t>
  </si>
  <si>
    <t>S. FIRST SWINE PORT SHED</t>
  </si>
  <si>
    <t>7004</t>
  </si>
  <si>
    <t>SOUTH RESEARCH PARK TEMP ELECT(NONE)</t>
  </si>
  <si>
    <t>7023</t>
  </si>
  <si>
    <t>TENNIS COURTS FIRST &amp; GREGORY LIGHTS</t>
  </si>
  <si>
    <t>6311</t>
  </si>
  <si>
    <t>STREET LIGHT FLORIDA AVENUE</t>
  </si>
  <si>
    <t>7025</t>
  </si>
  <si>
    <t>TENNIS COURTS LIGHTS ON DORNER</t>
  </si>
  <si>
    <t>7036</t>
  </si>
  <si>
    <t>EAST GREIN FARM</t>
  </si>
  <si>
    <t>7100</t>
  </si>
  <si>
    <t>IRRIGATION (GROUNDS)</t>
  </si>
  <si>
    <t>7400</t>
  </si>
  <si>
    <t>I Space</t>
  </si>
  <si>
    <t>0286</t>
  </si>
  <si>
    <t>907 W. NEVADA, URBANA (M&amp;C)</t>
  </si>
  <si>
    <t>0287</t>
  </si>
  <si>
    <t>Clinical Skills Learning Center</t>
  </si>
  <si>
    <t>0290</t>
  </si>
  <si>
    <t>FSI - Fire Station</t>
  </si>
  <si>
    <t>0304</t>
  </si>
  <si>
    <t>Track Stadium</t>
  </si>
  <si>
    <t>0292</t>
  </si>
  <si>
    <t>Veterinary Teaching Hospital</t>
  </si>
  <si>
    <t>0303</t>
  </si>
  <si>
    <t>Play Field Service Building</t>
  </si>
  <si>
    <t>0295</t>
  </si>
  <si>
    <t>Trelease Hall - FARH - Women's Bldg</t>
  </si>
  <si>
    <t>0296</t>
  </si>
  <si>
    <t>Oglesby Hall - FARH - Men's Bldg</t>
  </si>
  <si>
    <t>0297</t>
  </si>
  <si>
    <t>Food Service Building - FARH</t>
  </si>
  <si>
    <t>0298</t>
  </si>
  <si>
    <t>Physical Plant Storage Building "A"</t>
  </si>
  <si>
    <t>0299</t>
  </si>
  <si>
    <t>Police Training Institute Storage</t>
  </si>
  <si>
    <t>0301</t>
  </si>
  <si>
    <t>CERL-Main Building 1</t>
  </si>
  <si>
    <t>0291</t>
  </si>
  <si>
    <t>Sherman Hall - Single Grad Housing</t>
  </si>
  <si>
    <t>0355</t>
  </si>
  <si>
    <t>Tower on 3rd</t>
  </si>
  <si>
    <t>0356</t>
  </si>
  <si>
    <t>HELLENA GATEWAY PLAZA (M&amp;C)</t>
  </si>
  <si>
    <t>0359</t>
  </si>
  <si>
    <t>1400 W Park, Urbana - Clinical Med</t>
  </si>
  <si>
    <t>0362</t>
  </si>
  <si>
    <t>510 E Daniel, Champaign</t>
  </si>
  <si>
    <t>0324</t>
  </si>
  <si>
    <t>Grainger Engineering Library</t>
  </si>
  <si>
    <t>8206</t>
  </si>
  <si>
    <t>DISTRIBUTION CENTER #7A (MAINT)</t>
  </si>
  <si>
    <t>8246</t>
  </si>
  <si>
    <t>LOAD CENTER - VET MED COMPLEX (MAINT)</t>
  </si>
  <si>
    <t>8250</t>
  </si>
  <si>
    <t>DORNER DRIVE RETENTION BASIN</t>
  </si>
  <si>
    <t>1482</t>
  </si>
  <si>
    <t>Energy Bioscience Greenhouse</t>
  </si>
  <si>
    <t>7020</t>
  </si>
  <si>
    <t>LOYALTY CIRCLE LOT</t>
  </si>
  <si>
    <t>6027</t>
  </si>
  <si>
    <t>FIRE PROTECTION-3406 S. 1ST SWINE RSRCH</t>
  </si>
  <si>
    <t>8253</t>
  </si>
  <si>
    <t>MATERIAL RES LAB CHILLER PLANT</t>
  </si>
  <si>
    <t>6019</t>
  </si>
  <si>
    <t>FIRE HYDRANT  510 E. DANIEL ST.</t>
  </si>
  <si>
    <t>6020</t>
  </si>
  <si>
    <t>FIRE PROTECTION FOR BLDG 369</t>
  </si>
  <si>
    <t>6021</t>
  </si>
  <si>
    <t>FIRE HYDRANT 1112 SPRINGFIELD AVE.</t>
  </si>
  <si>
    <t>6022</t>
  </si>
  <si>
    <t>FIRE HYDRANT 300 N. GOODWIN</t>
  </si>
  <si>
    <t>6023</t>
  </si>
  <si>
    <t>FIRE PROTECTION - 402 E ARMORY ST</t>
  </si>
  <si>
    <t>6024</t>
  </si>
  <si>
    <t>FIRE PROTECTION - 3106 S RACE ST</t>
  </si>
  <si>
    <t>7005</t>
  </si>
  <si>
    <t>TEMPORARY JOB TRAILER          (NONE)</t>
  </si>
  <si>
    <t>6026</t>
  </si>
  <si>
    <t>FIRE PROTECTION - 2908 S. RACE ST.</t>
  </si>
  <si>
    <t>6016</t>
  </si>
  <si>
    <t>FIRE HYDRANT 1401 W. NEVADA</t>
  </si>
  <si>
    <t>6028</t>
  </si>
  <si>
    <t>FIRE HYDRANT 201 INDUSTRIAL CIRCLE</t>
  </si>
  <si>
    <t>6029</t>
  </si>
  <si>
    <t>FIRE HYDRANT 4202 S 1ST ST 6FS OFFICE</t>
  </si>
  <si>
    <t>6120</t>
  </si>
  <si>
    <t>GENERATOR METERS (BIG BILL)</t>
  </si>
  <si>
    <t>6304</t>
  </si>
  <si>
    <t>LOT  107 S. GREGORY</t>
  </si>
  <si>
    <t>6305</t>
  </si>
  <si>
    <t>LOT 1000 W. CALIFORNIA AVE</t>
  </si>
  <si>
    <t>6306</t>
  </si>
  <si>
    <t>LOT  907 E. GREEN</t>
  </si>
  <si>
    <t>6309</t>
  </si>
  <si>
    <t>LOT B4 1211 W. MAIN</t>
  </si>
  <si>
    <t>6310</t>
  </si>
  <si>
    <t>LOT B5  1213 W. CLARK</t>
  </si>
  <si>
    <t>6025</t>
  </si>
  <si>
    <t>FIRE PROTECTION - 809 S. OAK ST.</t>
  </si>
  <si>
    <t>1116</t>
  </si>
  <si>
    <t>CERL-Main Building 2</t>
  </si>
  <si>
    <t>1106</t>
  </si>
  <si>
    <t>Water Survey Research Center #3</t>
  </si>
  <si>
    <t>1107</t>
  </si>
  <si>
    <t>Water Survey Research Center #4</t>
  </si>
  <si>
    <t>1108</t>
  </si>
  <si>
    <t>Water Survey Research Center #5</t>
  </si>
  <si>
    <t>1109</t>
  </si>
  <si>
    <t>Water Survey Research Center #6</t>
  </si>
  <si>
    <t>1110</t>
  </si>
  <si>
    <t>Water Survey Research Center #7</t>
  </si>
  <si>
    <t>1111</t>
  </si>
  <si>
    <t>Water Survey Research Center #8</t>
  </si>
  <si>
    <t>1125</t>
  </si>
  <si>
    <t>CERL-Tess Annex 13</t>
  </si>
  <si>
    <t>1103</t>
  </si>
  <si>
    <t>Z-2 Building</t>
  </si>
  <si>
    <t>1117</t>
  </si>
  <si>
    <t>CERL-Main Building 3</t>
  </si>
  <si>
    <t>1118</t>
  </si>
  <si>
    <t>CERL- Tess Building</t>
  </si>
  <si>
    <t>1119</t>
  </si>
  <si>
    <t>CERL- Solar House 6</t>
  </si>
  <si>
    <t>1120</t>
  </si>
  <si>
    <t>CERL- Chemical Storage Bldg. 7</t>
  </si>
  <si>
    <t>1121</t>
  </si>
  <si>
    <t>CERL-Incinerator Building 8</t>
  </si>
  <si>
    <t>1122</t>
  </si>
  <si>
    <t>CERL- Utilities Building 9</t>
  </si>
  <si>
    <t>1172</t>
  </si>
  <si>
    <t>FSI - Storage Building</t>
  </si>
  <si>
    <t>1081</t>
  </si>
  <si>
    <t>ATREL- Storage Shed</t>
  </si>
  <si>
    <t>1083</t>
  </si>
  <si>
    <t>Technology Plaza</t>
  </si>
  <si>
    <t>1084</t>
  </si>
  <si>
    <t>Water Survey Maint. Shop</t>
  </si>
  <si>
    <t>1085</t>
  </si>
  <si>
    <t>SOYFACE RESEARCH (NONE)</t>
  </si>
  <si>
    <t>1086</t>
  </si>
  <si>
    <t>SIEBEL - TEMPORARY UTILITY</t>
  </si>
  <si>
    <t>1087</t>
  </si>
  <si>
    <t>1902 Fox Drive</t>
  </si>
  <si>
    <t>1088</t>
  </si>
  <si>
    <t>Dairy Free Stall Barn</t>
  </si>
  <si>
    <t>1105</t>
  </si>
  <si>
    <t>Water Survey Research Center #2</t>
  </si>
  <si>
    <t>1090</t>
  </si>
  <si>
    <t>Hay Storage Building</t>
  </si>
  <si>
    <t>1104</t>
  </si>
  <si>
    <t>Water Survey Research Center #1</t>
  </si>
  <si>
    <t>1093</t>
  </si>
  <si>
    <t>Aerodynamics Research Laboratory</t>
  </si>
  <si>
    <t>1094</t>
  </si>
  <si>
    <t>North Campus Parking Deck</t>
  </si>
  <si>
    <t>1095</t>
  </si>
  <si>
    <t>Enterprise Works @ Illinois</t>
  </si>
  <si>
    <t>1097</t>
  </si>
  <si>
    <t>1313 W. OLD CHURCH ROAD, URB</t>
  </si>
  <si>
    <t>1099</t>
  </si>
  <si>
    <t>Wildlife Research Laboratory</t>
  </si>
  <si>
    <t>1101</t>
  </si>
  <si>
    <t>Ponds Site Laboratory</t>
  </si>
  <si>
    <t>1126</t>
  </si>
  <si>
    <t>CERL-Greenhouse</t>
  </si>
  <si>
    <t>1089</t>
  </si>
  <si>
    <t>CERL-Pole Barn 11</t>
  </si>
  <si>
    <t>1164</t>
  </si>
  <si>
    <t>South Farms Metabolism</t>
  </si>
  <si>
    <t>1155</t>
  </si>
  <si>
    <t>Sourth Farms Heifer/Bull Barn #1</t>
  </si>
  <si>
    <t>1156</t>
  </si>
  <si>
    <t>South Farms Heifer/Bull Barn #2</t>
  </si>
  <si>
    <t>1157</t>
  </si>
  <si>
    <t>South Farms Commodity Shed</t>
  </si>
  <si>
    <t>1158</t>
  </si>
  <si>
    <t>South Farms Hay Storage</t>
  </si>
  <si>
    <t>1159</t>
  </si>
  <si>
    <t>South Farms Group Feeder Barn #1</t>
  </si>
  <si>
    <t>1160</t>
  </si>
  <si>
    <t>South Farms Group Feeder Barn #2</t>
  </si>
  <si>
    <t>1161</t>
  </si>
  <si>
    <t>South Farms Isolation-Work Area</t>
  </si>
  <si>
    <t>1124</t>
  </si>
  <si>
    <t>CERL- Goam Panel Building 12</t>
  </si>
  <si>
    <t>1163</t>
  </si>
  <si>
    <t>South Farms Individual Feeder Barn #2</t>
  </si>
  <si>
    <t>1152</t>
  </si>
  <si>
    <t>South Farms Cow Pens #1</t>
  </si>
  <si>
    <t>1165</t>
  </si>
  <si>
    <t>Bee Research Facility</t>
  </si>
  <si>
    <t>1166</t>
  </si>
  <si>
    <t>Motorcycle Storage</t>
  </si>
  <si>
    <t>1167</t>
  </si>
  <si>
    <t>Lincoln Avenue East Geol Surv Whse</t>
  </si>
  <si>
    <t>1168</t>
  </si>
  <si>
    <t>Lincoln Avenue West Geol Surv Whse</t>
  </si>
  <si>
    <t>1169</t>
  </si>
  <si>
    <t>Exposure Reductn Hsng Unit Trailer A</t>
  </si>
  <si>
    <t>1170</t>
  </si>
  <si>
    <t>Exposure Reductn Hsng Unit Trailer B</t>
  </si>
  <si>
    <t>1502</t>
  </si>
  <si>
    <t>Grounds Shed</t>
  </si>
  <si>
    <t>1162</t>
  </si>
  <si>
    <t>South Farm Individual Feeder Barn #1</t>
  </si>
  <si>
    <t>1140</t>
  </si>
  <si>
    <t>Gregory Place I</t>
  </si>
  <si>
    <t>1127</t>
  </si>
  <si>
    <t>CERL-South Hall</t>
  </si>
  <si>
    <t>1128</t>
  </si>
  <si>
    <t>CERL-UCHI</t>
  </si>
  <si>
    <t>1129</t>
  </si>
  <si>
    <t>CERL-North Hall</t>
  </si>
  <si>
    <t>1133</t>
  </si>
  <si>
    <t>Christopher Hall</t>
  </si>
  <si>
    <t>1154</t>
  </si>
  <si>
    <t>SF Calving-Isolation-Work Area</t>
  </si>
  <si>
    <t>1139</t>
  </si>
  <si>
    <t>Water Survey Shop &amp; Equip. Bldg #11</t>
  </si>
  <si>
    <t>1153</t>
  </si>
  <si>
    <t>South Farms Cow Pens #2</t>
  </si>
  <si>
    <t>1145</t>
  </si>
  <si>
    <t>Asian American House</t>
  </si>
  <si>
    <t>1146</t>
  </si>
  <si>
    <t>Beef Cattle and Sheep Field Laboratory</t>
  </si>
  <si>
    <t>1147</t>
  </si>
  <si>
    <t>South Farms Equipment Shed</t>
  </si>
  <si>
    <t>1148</t>
  </si>
  <si>
    <t>South Farms Sheep Barn</t>
  </si>
  <si>
    <t>1149</t>
  </si>
  <si>
    <t>South Farms Manure Shed</t>
  </si>
  <si>
    <t>1150</t>
  </si>
  <si>
    <t>South Farms Feed Mixing</t>
  </si>
  <si>
    <t>1151</t>
  </si>
  <si>
    <t>South Farms Bunkers</t>
  </si>
  <si>
    <t>1078</t>
  </si>
  <si>
    <t>PLAYFIELD FACILITY</t>
  </si>
  <si>
    <t>1137</t>
  </si>
  <si>
    <t>C-10 Parking Structure</t>
  </si>
  <si>
    <t>1017</t>
  </si>
  <si>
    <t>Agricultural/PPFM Warehouse Stor A</t>
  </si>
  <si>
    <t>1011</t>
  </si>
  <si>
    <t>Vet Res Farm-Cattle Confinement Fac</t>
  </si>
  <si>
    <t>1012</t>
  </si>
  <si>
    <t>Vet Res Farm-Hay Barn</t>
  </si>
  <si>
    <t>1013</t>
  </si>
  <si>
    <t>Beef Cow Facility</t>
  </si>
  <si>
    <t>1014</t>
  </si>
  <si>
    <t>Beef Cow Facility-Cattle Wkg Shltr</t>
  </si>
  <si>
    <t>1016</t>
  </si>
  <si>
    <t>Vegetable Crops Shop &amp; Stor Bldg</t>
  </si>
  <si>
    <t>1018</t>
  </si>
  <si>
    <t>Engineering Warehouse Stor B</t>
  </si>
  <si>
    <t>1019</t>
  </si>
  <si>
    <t>Engineering Warehouse Stor C</t>
  </si>
  <si>
    <t>1020</t>
  </si>
  <si>
    <t>Electrical Eng Stor Bldg</t>
  </si>
  <si>
    <t>1021</t>
  </si>
  <si>
    <t>Implement Storage Bldg-LAD</t>
  </si>
  <si>
    <t>1023</t>
  </si>
  <si>
    <t>Feed Loading-Lincoln Ave Dairy</t>
  </si>
  <si>
    <t>1024</t>
  </si>
  <si>
    <t>Large Heifer Rearing-LAD</t>
  </si>
  <si>
    <t>1025</t>
  </si>
  <si>
    <t>Small Heifer Rearing-LAD</t>
  </si>
  <si>
    <t>1015</t>
  </si>
  <si>
    <t>Beef Cow Facility-Hay Storage</t>
  </si>
  <si>
    <t>0997</t>
  </si>
  <si>
    <t>Heifer Shed - Lincoln Avenue Dairy</t>
  </si>
  <si>
    <t>0987</t>
  </si>
  <si>
    <t>Grein Farm - Storage Shed 1</t>
  </si>
  <si>
    <t>0988</t>
  </si>
  <si>
    <t>Grein Farm - Storage Shed 2</t>
  </si>
  <si>
    <t>0989</t>
  </si>
  <si>
    <t>Grein Farm - E E Storage Shed</t>
  </si>
  <si>
    <t>0990</t>
  </si>
  <si>
    <t>Soybean Damage Lab - An Eng Farm</t>
  </si>
  <si>
    <t>0992</t>
  </si>
  <si>
    <t>Pomology Storage Bldg - Pell Farm</t>
  </si>
  <si>
    <t>0994</t>
  </si>
  <si>
    <t>Poultry Isolation Unit - Vet Res Far</t>
  </si>
  <si>
    <t>0996</t>
  </si>
  <si>
    <t>Dry Cow Free - Stall Barn</t>
  </si>
  <si>
    <t>0998</t>
  </si>
  <si>
    <t>Solids Separation Unit - LAD</t>
  </si>
  <si>
    <t>0999</t>
  </si>
  <si>
    <t>Free Stall Pole Building - LAD</t>
  </si>
  <si>
    <t>1001</t>
  </si>
  <si>
    <t>Cruse Farm Pump Station</t>
  </si>
  <si>
    <t>1002</t>
  </si>
  <si>
    <t>Nematology Storage Building</t>
  </si>
  <si>
    <t>1003</t>
  </si>
  <si>
    <t>Acid Rain Field Building</t>
  </si>
  <si>
    <t>1004</t>
  </si>
  <si>
    <t>Cruse Farm Storage Building</t>
  </si>
  <si>
    <t>1028</t>
  </si>
  <si>
    <t>Laser - Radar Facility</t>
  </si>
  <si>
    <t>0995</t>
  </si>
  <si>
    <t>Confinement Beef Cow Barn</t>
  </si>
  <si>
    <t>1070</t>
  </si>
  <si>
    <t>Police Training Tactile</t>
  </si>
  <si>
    <t>1026</t>
  </si>
  <si>
    <t>Water Survey Warehouse</t>
  </si>
  <si>
    <t>1059</t>
  </si>
  <si>
    <t>SHEEP FARM - RESIDENCE TRAILER (NONE)</t>
  </si>
  <si>
    <t>1060</t>
  </si>
  <si>
    <t>Horse Receiving Barn</t>
  </si>
  <si>
    <t>1063</t>
  </si>
  <si>
    <t>LAGOON S. 1ST ST. &amp; CURTIS RD</t>
  </si>
  <si>
    <t>1065</t>
  </si>
  <si>
    <t>Swine Moblie Home</t>
  </si>
  <si>
    <t>1047</t>
  </si>
  <si>
    <t>Cruse Farm - Masonry Garage</t>
  </si>
  <si>
    <t>1069</t>
  </si>
  <si>
    <t>Police Training Institute-Tactical</t>
  </si>
  <si>
    <t>1046</t>
  </si>
  <si>
    <t>Cruse Farm - Large Barn</t>
  </si>
  <si>
    <t>1072</t>
  </si>
  <si>
    <t>Hazelwood Drive Utilities Center</t>
  </si>
  <si>
    <t>1073</t>
  </si>
  <si>
    <t>Forbes Natural History Building</t>
  </si>
  <si>
    <t>1074</t>
  </si>
  <si>
    <t>Z Building</t>
  </si>
  <si>
    <t>1075</t>
  </si>
  <si>
    <t>Gateway Building</t>
  </si>
  <si>
    <t>1076</t>
  </si>
  <si>
    <t>SWINE NURSERY TRAILER - EAST  (NONE)</t>
  </si>
  <si>
    <t>1077</t>
  </si>
  <si>
    <t>SWINE NURSERY TRAILER - WEST  (NONE)</t>
  </si>
  <si>
    <t>1173</t>
  </si>
  <si>
    <t>FSI - Fire Apparatus Storage Building</t>
  </si>
  <si>
    <t>1068</t>
  </si>
  <si>
    <t>PTI Pavilion</t>
  </si>
  <si>
    <t>1037</t>
  </si>
  <si>
    <t>Metal Storage Building</t>
  </si>
  <si>
    <t>1029</t>
  </si>
  <si>
    <t>Swine Res Ctr-Generator Bldg</t>
  </si>
  <si>
    <t>1030</t>
  </si>
  <si>
    <t>Swine Res Ctr-Headquarters Bldg</t>
  </si>
  <si>
    <t>1031</t>
  </si>
  <si>
    <t>Swine Res Ctr-Feed Center</t>
  </si>
  <si>
    <t>1032</t>
  </si>
  <si>
    <t>Swine Res Ctr-Isolation Bldg</t>
  </si>
  <si>
    <t>1033</t>
  </si>
  <si>
    <t>Swine Res Ctr-Nursery</t>
  </si>
  <si>
    <t>1034</t>
  </si>
  <si>
    <t>Swine Res Ctr-Growing Bldg #1</t>
  </si>
  <si>
    <t>1036</t>
  </si>
  <si>
    <t>Swine Res Ctr-Finishing Bldg #1</t>
  </si>
  <si>
    <t>1027</t>
  </si>
  <si>
    <t>Aeronomy Field Station</t>
  </si>
  <si>
    <t>1038</t>
  </si>
  <si>
    <t>Illini Union Warehouse</t>
  </si>
  <si>
    <t>1039</t>
  </si>
  <si>
    <t>Core Storage Building</t>
  </si>
  <si>
    <t>1040</t>
  </si>
  <si>
    <t>O&amp;M Storage Building</t>
  </si>
  <si>
    <t>1041</t>
  </si>
  <si>
    <t>Agriculture Storage Building</t>
  </si>
  <si>
    <t>1042</t>
  </si>
  <si>
    <t>Modular Infectious Dis Cont Bldg #1</t>
  </si>
  <si>
    <t>1043</t>
  </si>
  <si>
    <t>Modular Infectious Dis Cont Bldg #2</t>
  </si>
  <si>
    <t>1044</t>
  </si>
  <si>
    <t>Commodities Storage Building</t>
  </si>
  <si>
    <t>1045</t>
  </si>
  <si>
    <t>Wildlife Building</t>
  </si>
  <si>
    <t>1035</t>
  </si>
  <si>
    <t>Swine Res Ctr-Growing Bldg #2</t>
  </si>
  <si>
    <t>1383</t>
  </si>
  <si>
    <t>DIXON SPRINGS DWELLING WRIGHT (NONE)</t>
  </si>
  <si>
    <t>1372</t>
  </si>
  <si>
    <t>DIXON SPRINGS WATER SYSTEM HORTICULTURE</t>
  </si>
  <si>
    <t>1373</t>
  </si>
  <si>
    <t>DIXON SPRINGS HEADHOUSE (NONE)</t>
  </si>
  <si>
    <t>1374</t>
  </si>
  <si>
    <t>DIXON SPRINGS GREENHOUSE (NONE)</t>
  </si>
  <si>
    <t>1376</t>
  </si>
  <si>
    <t>DIXON SPRINGS DWELLING BROWN (NONE)</t>
  </si>
  <si>
    <t>1377</t>
  </si>
  <si>
    <t>DIXON SPRINGS WEATHER STATION (NONE)</t>
  </si>
  <si>
    <t>1378</t>
  </si>
  <si>
    <t>DIXON SPRINGS UOFI HORTICULTURE #1 HOUSE</t>
  </si>
  <si>
    <t>1380</t>
  </si>
  <si>
    <t>DIXON SPRINGS DWELLING IFRC (NONE)</t>
  </si>
  <si>
    <t>1398</t>
  </si>
  <si>
    <t>DIXON SPRINGS PIG BARN 1 (FARROWING)</t>
  </si>
  <si>
    <t>1382</t>
  </si>
  <si>
    <t>DIXON SPRINGS GARAGE IFRC (NONE)</t>
  </si>
  <si>
    <t>1357</t>
  </si>
  <si>
    <t>DIXON SPRINGS GRAIN BIN DRYER WEST(NONE)</t>
  </si>
  <si>
    <t>1385</t>
  </si>
  <si>
    <t>DIXON SPRINGS HOUSE TRAILER (NONE)</t>
  </si>
  <si>
    <t>1386</t>
  </si>
  <si>
    <t>DIXON SPRINGS LAB INSECTARY APPLEBY NONE</t>
  </si>
  <si>
    <t>1391</t>
  </si>
  <si>
    <t>DIXON SPRINGS DORM &amp; MEETING HALL (NONE)</t>
  </si>
  <si>
    <t>1392</t>
  </si>
  <si>
    <t>DIXON SPRINGS LAB (NONE)</t>
  </si>
  <si>
    <t>1393</t>
  </si>
  <si>
    <t>DIXON SPRINGS OFFICE,ADMIN BLDG (NONE)</t>
  </si>
  <si>
    <t>1396</t>
  </si>
  <si>
    <t>DIXON SPRINGS PAVILION WEST OF DORM NONE</t>
  </si>
  <si>
    <t>1381</t>
  </si>
  <si>
    <t>DIXON SPRINGS DWELLING ARNOLD (NONE)</t>
  </si>
  <si>
    <t>1324</t>
  </si>
  <si>
    <t>DIXON SPRINGS HARVESTORE BLD 1 (NONE)</t>
  </si>
  <si>
    <t>1307</t>
  </si>
  <si>
    <t>DIXON SPRINGS SALE BARN @ ROBBS 124-25 N</t>
  </si>
  <si>
    <t>1310</t>
  </si>
  <si>
    <t>DIXON SPRINGS DWELLING 135-09 (NONE)</t>
  </si>
  <si>
    <t>1311</t>
  </si>
  <si>
    <t>DIXON SPRINGS FEEDLOT BOAZ 214-21 (NONE)</t>
  </si>
  <si>
    <t>1314</t>
  </si>
  <si>
    <t>DIXON SPRINGS SLOTTED FLR BARN 422-01</t>
  </si>
  <si>
    <t>1315</t>
  </si>
  <si>
    <t>DIXON SPRINGS SHED NO.1 422-02 (NONE)</t>
  </si>
  <si>
    <t>1316</t>
  </si>
  <si>
    <t>DIXON SPRINGS SHED NO.8 422-05 (NONE)</t>
  </si>
  <si>
    <t>1317</t>
  </si>
  <si>
    <t>DIXON SPRINGS SHED NO.6 422-08 (NONE)</t>
  </si>
  <si>
    <t>1361</t>
  </si>
  <si>
    <t>DIXON SPRINGS STORAGE SHED (AGRON BIOFUE</t>
  </si>
  <si>
    <t>1321</t>
  </si>
  <si>
    <t>DIXON SPRINGS SCALE HOUSE @ CALVING</t>
  </si>
  <si>
    <t>1359</t>
  </si>
  <si>
    <t>DIXON SPRINGS MACHINE&amp;EQUIP STORAGE QUON</t>
  </si>
  <si>
    <t>1325</t>
  </si>
  <si>
    <t>DIXON SPRINGS BARN @ ROBBS N.SHED (NONE)</t>
  </si>
  <si>
    <t>1326</t>
  </si>
  <si>
    <t>DIXON SPRINGS MIDDLE SHED @ ROBBS</t>
  </si>
  <si>
    <t>1327</t>
  </si>
  <si>
    <t>DIXON SPRINGS BIG SHED @ ROBBS(NONE)</t>
  </si>
  <si>
    <t>1328</t>
  </si>
  <si>
    <t>DIXON SPRINGS SCALE HOUSE @ BOAZ FEED LT</t>
  </si>
  <si>
    <t>1329</t>
  </si>
  <si>
    <t>DIXON SPRINGS FEED MILL BOAZ, HARVESTORE</t>
  </si>
  <si>
    <t>1351</t>
  </si>
  <si>
    <t>DIXON SPRINGS DWELLING, CREW HEADQTRS</t>
  </si>
  <si>
    <t>1352</t>
  </si>
  <si>
    <t>DIXON SPRINGS GRAIN BIN DRYER EAST(NONE)</t>
  </si>
  <si>
    <t>1399</t>
  </si>
  <si>
    <t>DIXON SPRINGS PIG BARN 2 (NONE)</t>
  </si>
  <si>
    <t>1318</t>
  </si>
  <si>
    <t>DIXON SPRINGS HOUSE @ OLD SHEEP AREA</t>
  </si>
  <si>
    <t>1453</t>
  </si>
  <si>
    <t>ORR AG RES DEMO CTR-CATTLE LOAFING SHD 2</t>
  </si>
  <si>
    <t>1430</t>
  </si>
  <si>
    <t>NORTHERN IL AGRONOMY RES CTR-OFF,SHOP,MT</t>
  </si>
  <si>
    <t>1441</t>
  </si>
  <si>
    <t>NORTHWESTERN IL AGRICULTURAL RES DEMO</t>
  </si>
  <si>
    <t>1445</t>
  </si>
  <si>
    <t>ORR AG RES DEMO CTR-UOFI/JWCC MAIN BLDG</t>
  </si>
  <si>
    <t>1446</t>
  </si>
  <si>
    <t>ORR AG RES DEMO CTR-WHITE MACHINE SHED</t>
  </si>
  <si>
    <t>1447</t>
  </si>
  <si>
    <t>ORR AG RES DEMO CTR-CHEMICAL STORAGE</t>
  </si>
  <si>
    <t>1448</t>
  </si>
  <si>
    <t>ORR AG RES DEMO CTR-RESIDENCE,BEEF OFF</t>
  </si>
  <si>
    <t>1449</t>
  </si>
  <si>
    <t>ORR AG RES DEMO CTR-MACHINE SHED</t>
  </si>
  <si>
    <t>1397</t>
  </si>
  <si>
    <t>DIXON SPRINGS FORESTRY SHOP (NONE)</t>
  </si>
  <si>
    <t>1452</t>
  </si>
  <si>
    <t>ORR AG RES DEMO CTR-CATTLE LOAFING SHD 1</t>
  </si>
  <si>
    <t>1454</t>
  </si>
  <si>
    <t>ORR AG RES DEMO CTR-CATTLE LOAFING SHD 3</t>
  </si>
  <si>
    <t>1455</t>
  </si>
  <si>
    <t>ORR AG RES DEMO CTR-CATTLE LOAFING SHD 4</t>
  </si>
  <si>
    <t>1456</t>
  </si>
  <si>
    <t>ORR AG RES DEMO CTR-CATTLE LOAFING SHD 5</t>
  </si>
  <si>
    <t>1457</t>
  </si>
  <si>
    <t>ORR AG RES DEMO CTR-CATTLE LOAFING SHD 6</t>
  </si>
  <si>
    <t>1458</t>
  </si>
  <si>
    <t>ORR AG RES DEMO CTR-BEEF CTR MGR RES</t>
  </si>
  <si>
    <t>1462</t>
  </si>
  <si>
    <t>ORR AG RES DEMO CTR-CALVING BARN</t>
  </si>
  <si>
    <t>1450</t>
  </si>
  <si>
    <t>ORR AG RES DEMO CTR-CATTLE HANDLING/SHOP</t>
  </si>
  <si>
    <t>1409</t>
  </si>
  <si>
    <t>DIXON SPRINGS WIDEMAN BARN (NONE)</t>
  </si>
  <si>
    <t>1400</t>
  </si>
  <si>
    <t>DIXON SPRINGS PIG BARN 3 (NONE)</t>
  </si>
  <si>
    <t>1401</t>
  </si>
  <si>
    <t>DIXON SPRINGS PIG BARN LAB (NONE)</t>
  </si>
  <si>
    <t>1402</t>
  </si>
  <si>
    <t>DIXON SPRINGS GREEN BARN (NONE)</t>
  </si>
  <si>
    <t>1403</t>
  </si>
  <si>
    <t>DIXON SPRINGS SHOP (NONE)</t>
  </si>
  <si>
    <t>1404</t>
  </si>
  <si>
    <t>DIXON SPRINGS STUDENT HOUSE (VM HOUSE 2)</t>
  </si>
  <si>
    <t>1405</t>
  </si>
  <si>
    <t>DIXON SPRINGS HART HOUSE (NONE)</t>
  </si>
  <si>
    <t>1406</t>
  </si>
  <si>
    <t>DIXON SPRINGS ISOLATION/LOCKER ROOM</t>
  </si>
  <si>
    <t>1425</t>
  </si>
  <si>
    <t>BROWNSTOWN AGRONOMY RES CTR-SHOP EQUIP</t>
  </si>
  <si>
    <t>1408</t>
  </si>
  <si>
    <t>DIXON SPRINGS CULLOM BARN (NONE)</t>
  </si>
  <si>
    <t>1421</t>
  </si>
  <si>
    <t>ST CHARLES HORTICULTURE RES CTR-GREENHSE</t>
  </si>
  <si>
    <t>1410</t>
  </si>
  <si>
    <t>DIXON SPRINGS STUD BARN (NONE)</t>
  </si>
  <si>
    <t>1412</t>
  </si>
  <si>
    <t>DIXON SPRINGS STUDENT GARAGE (NONE)</t>
  </si>
  <si>
    <t>1413</t>
  </si>
  <si>
    <t>DIXON SPRINGS SHACK (NONE)</t>
  </si>
  <si>
    <t>1414</t>
  </si>
  <si>
    <t>DIXON SPRINGS GESTATION SHELTER (NONE</t>
  </si>
  <si>
    <t>1416</t>
  </si>
  <si>
    <t>DIXON SPRINGS RED BARN &amp; FEED MILL (NONE</t>
  </si>
  <si>
    <t>1417</t>
  </si>
  <si>
    <t>DIXON SPRINGS FIREHOUSE (NONE)</t>
  </si>
  <si>
    <t>1418</t>
  </si>
  <si>
    <t>DIXON SPRINGS SWINE GROW-FINISH SHELTER</t>
  </si>
  <si>
    <t>1304</t>
  </si>
  <si>
    <t>DIXON SPRINGS SCALE HOUSE @ ROBBS (NONE)</t>
  </si>
  <si>
    <t>1407</t>
  </si>
  <si>
    <t>DIXON SPRINGS OFFICE/LAB (NONE)</t>
  </si>
  <si>
    <t>1220</t>
  </si>
  <si>
    <t>Ashton Woods Apartments</t>
  </si>
  <si>
    <t>1211</t>
  </si>
  <si>
    <t>Tech Development &amp; Fab Center</t>
  </si>
  <si>
    <t>1212</t>
  </si>
  <si>
    <t>150 N. Wacker, Chicago</t>
  </si>
  <si>
    <t>1213</t>
  </si>
  <si>
    <t>2001 S. Oak Street - Speech Clinic</t>
  </si>
  <si>
    <t>1214</t>
  </si>
  <si>
    <t>Conference Center</t>
  </si>
  <si>
    <t>1215</t>
  </si>
  <si>
    <t>iHotel</t>
  </si>
  <si>
    <t>1216</t>
  </si>
  <si>
    <t>Poultry Cage House #3</t>
  </si>
  <si>
    <t>1217</t>
  </si>
  <si>
    <t>Ashton Woods Apartments Office</t>
  </si>
  <si>
    <t>1306</t>
  </si>
  <si>
    <t>DIXON SPRINGS HORSE BARN @ ROBBS 124-24</t>
  </si>
  <si>
    <t>1219</t>
  </si>
  <si>
    <t>1221</t>
  </si>
  <si>
    <t>1222</t>
  </si>
  <si>
    <t>1223</t>
  </si>
  <si>
    <t>1224</t>
  </si>
  <si>
    <t>1225</t>
  </si>
  <si>
    <t>1226</t>
  </si>
  <si>
    <t>1227</t>
  </si>
  <si>
    <t>1218</t>
  </si>
  <si>
    <t>1187</t>
  </si>
  <si>
    <t>Indoor Golf Facility</t>
  </si>
  <si>
    <t>1174</t>
  </si>
  <si>
    <t>FSI - Two Story Burn Building</t>
  </si>
  <si>
    <t>1175</t>
  </si>
  <si>
    <t>FSI - Residential Burn Building</t>
  </si>
  <si>
    <t>1177</t>
  </si>
  <si>
    <t>FSI - Filter House</t>
  </si>
  <si>
    <t>1178</t>
  </si>
  <si>
    <t>FSI - South Storage Building</t>
  </si>
  <si>
    <t>1180</t>
  </si>
  <si>
    <t>2 North LaSalle</t>
  </si>
  <si>
    <t>1183</t>
  </si>
  <si>
    <t>FSI - Arson Training Laboratory A</t>
  </si>
  <si>
    <t>1184</t>
  </si>
  <si>
    <t>FSI - Arson Training Laboratory B</t>
  </si>
  <si>
    <t>1210</t>
  </si>
  <si>
    <t>Z-3 Building</t>
  </si>
  <si>
    <t>1186</t>
  </si>
  <si>
    <t>FSI - Arson Training Laboratory D</t>
  </si>
  <si>
    <t>1209</t>
  </si>
  <si>
    <t>Engineering Student Project Laboratory</t>
  </si>
  <si>
    <t>1188</t>
  </si>
  <si>
    <t>305 E. CURTIS, URBANA</t>
  </si>
  <si>
    <t>1190</t>
  </si>
  <si>
    <t>4202 S. FIRST, CHAMPAIGN</t>
  </si>
  <si>
    <t>1191</t>
  </si>
  <si>
    <t>Flightstar Hangar #8</t>
  </si>
  <si>
    <t>1196</t>
  </si>
  <si>
    <t>300 South Broadway, Suite 152, Urbana</t>
  </si>
  <si>
    <t>1206</t>
  </si>
  <si>
    <t>Business Instructional Facility</t>
  </si>
  <si>
    <t>1230</t>
  </si>
  <si>
    <t>1185</t>
  </si>
  <si>
    <t>FSI - Arson Training Laboratory C</t>
  </si>
  <si>
    <t>1286</t>
  </si>
  <si>
    <t>Littelfuse Research Center</t>
  </si>
  <si>
    <t>1228</t>
  </si>
  <si>
    <t>1263</t>
  </si>
  <si>
    <t>MCFARLAND CARILLON</t>
  </si>
  <si>
    <t>1264</t>
  </si>
  <si>
    <t>703 S. Wright</t>
  </si>
  <si>
    <t>1265</t>
  </si>
  <si>
    <t>901 W. University</t>
  </si>
  <si>
    <t>1266</t>
  </si>
  <si>
    <t>TECH DEVELOPMENT &amp; FABRICATION CTR 2</t>
  </si>
  <si>
    <t>1267</t>
  </si>
  <si>
    <t>ENERGY BIOSCIENCE FARM STORAGE SHED</t>
  </si>
  <si>
    <t>1268</t>
  </si>
  <si>
    <t>Robert A. Evers Laboratory</t>
  </si>
  <si>
    <t>1261</t>
  </si>
  <si>
    <t>FSI - Learning Resource Research Center</t>
  </si>
  <si>
    <t>1270</t>
  </si>
  <si>
    <t>EICHELBERGER FIELD - LOCKER ROOM</t>
  </si>
  <si>
    <t>1260</t>
  </si>
  <si>
    <t>Fruit Research Farm - Chemical Storage</t>
  </si>
  <si>
    <t>1287</t>
  </si>
  <si>
    <t>Race St. Farmstead-Farmhouse</t>
  </si>
  <si>
    <t>1291</t>
  </si>
  <si>
    <t>BIOMASS DRYING OPEN SHED</t>
  </si>
  <si>
    <t>1293</t>
  </si>
  <si>
    <t>Littelfuse Generator Building</t>
  </si>
  <si>
    <t>1295</t>
  </si>
  <si>
    <t>Fruit Research Farm-Pesticide Storage Unit 1</t>
  </si>
  <si>
    <t>1300</t>
  </si>
  <si>
    <t>DIXON SPRINGS NC-50  (NONE)</t>
  </si>
  <si>
    <t>1301</t>
  </si>
  <si>
    <t>DIXON SPRINGS HAY/HORSE BARN (NONE)</t>
  </si>
  <si>
    <t>1303</t>
  </si>
  <si>
    <t>DIXON SPRINGS GRAINERY @ ROBBS 124-15 NO</t>
  </si>
  <si>
    <t>SIREN</t>
  </si>
  <si>
    <t>SIRENS</t>
  </si>
  <si>
    <t>1269</t>
  </si>
  <si>
    <t>EICHELBERGER FIELD - CONCESSIONS</t>
  </si>
  <si>
    <t>1242</t>
  </si>
  <si>
    <t>Energy Bioscience - Metal Shed</t>
  </si>
  <si>
    <t>1305</t>
  </si>
  <si>
    <t>DIXON SPRINGS OFFICE @ ROBBS 124-19 (NON</t>
  </si>
  <si>
    <t>1232</t>
  </si>
  <si>
    <t>Shelford Vivarium Greenhouse</t>
  </si>
  <si>
    <t>1234</t>
  </si>
  <si>
    <t>Poultry Specialized Research #2</t>
  </si>
  <si>
    <t>1235</t>
  </si>
  <si>
    <t>Poultry Hatchery #1</t>
  </si>
  <si>
    <t>1236</t>
  </si>
  <si>
    <t>Poultry Grower House #4</t>
  </si>
  <si>
    <t>1237</t>
  </si>
  <si>
    <t>Poultry Breeder House #5</t>
  </si>
  <si>
    <t>1238</t>
  </si>
  <si>
    <t>Poultry Rooster House</t>
  </si>
  <si>
    <t>1262</t>
  </si>
  <si>
    <t>507 E. Green</t>
  </si>
  <si>
    <t>1241</t>
  </si>
  <si>
    <t>Gregory Place II</t>
  </si>
  <si>
    <t>1229</t>
  </si>
  <si>
    <t>1244</t>
  </si>
  <si>
    <t>National Petascale Computing Facility</t>
  </si>
  <si>
    <t>1246</t>
  </si>
  <si>
    <t>Airport T-Hangar</t>
  </si>
  <si>
    <t>1248</t>
  </si>
  <si>
    <t>Timothy J. Nugent Hall</t>
  </si>
  <si>
    <t>1249</t>
  </si>
  <si>
    <t>Ikenberry Commons-Residence Hall</t>
  </si>
  <si>
    <t>1252</t>
  </si>
  <si>
    <t>Bousfield Hall</t>
  </si>
  <si>
    <t>1259</t>
  </si>
  <si>
    <t>Fruit Research Farm - Equipment Storage</t>
  </si>
  <si>
    <t>1240</t>
  </si>
  <si>
    <t>Airport Hangar #9</t>
  </si>
  <si>
    <t>0671</t>
  </si>
  <si>
    <t>Quonset #7</t>
  </si>
  <si>
    <t>0662</t>
  </si>
  <si>
    <t>Miscellaneous Buildings</t>
  </si>
  <si>
    <t>0663</t>
  </si>
  <si>
    <t>Hangar #2</t>
  </si>
  <si>
    <t>0664</t>
  </si>
  <si>
    <t>Navy Building</t>
  </si>
  <si>
    <t>0667</t>
  </si>
  <si>
    <t>Quonset #3</t>
  </si>
  <si>
    <t>0680</t>
  </si>
  <si>
    <t>T-Hangars-2 Ship</t>
  </si>
  <si>
    <t>0659</t>
  </si>
  <si>
    <t>Lineman's Building</t>
  </si>
  <si>
    <t>0674</t>
  </si>
  <si>
    <t>Flightstar Administration Building</t>
  </si>
  <si>
    <t>0678</t>
  </si>
  <si>
    <t>T-Hangars -10 Ship</t>
  </si>
  <si>
    <t>0817</t>
  </si>
  <si>
    <t>Swine Research Center Storage</t>
  </si>
  <si>
    <t>0669</t>
  </si>
  <si>
    <t>Quonset #5</t>
  </si>
  <si>
    <t>0651</t>
  </si>
  <si>
    <t>Human Factors Division</t>
  </si>
  <si>
    <t>0566</t>
  </si>
  <si>
    <t>709 S. Wright</t>
  </si>
  <si>
    <t>0567</t>
  </si>
  <si>
    <t>1008 W, UNIVERSITY, URBANA</t>
  </si>
  <si>
    <t>0569</t>
  </si>
  <si>
    <t>2321 S. FIRST STREET, (NONE)</t>
  </si>
  <si>
    <t>0572</t>
  </si>
  <si>
    <t>100 Trade Centre</t>
  </si>
  <si>
    <t>0573</t>
  </si>
  <si>
    <t>203 S. SIXTH ST.</t>
  </si>
  <si>
    <t>0600</t>
  </si>
  <si>
    <t>Test Cell - Rantoul</t>
  </si>
  <si>
    <t>0650</t>
  </si>
  <si>
    <t>Airport North Fuel Farm</t>
  </si>
  <si>
    <t>0660</t>
  </si>
  <si>
    <t>Snack Bar &amp; Lounge</t>
  </si>
  <si>
    <t>0652</t>
  </si>
  <si>
    <t>Control Tower</t>
  </si>
  <si>
    <t>0653</t>
  </si>
  <si>
    <t>Jet Test Cell</t>
  </si>
  <si>
    <t>0654</t>
  </si>
  <si>
    <t>AIRPORT SIGN (NONE)</t>
  </si>
  <si>
    <t>0655</t>
  </si>
  <si>
    <t>Reciprocating Engine Test Cell</t>
  </si>
  <si>
    <t>0658</t>
  </si>
  <si>
    <t>Hangar #4</t>
  </si>
  <si>
    <t>0681</t>
  </si>
  <si>
    <t>Hangar #3</t>
  </si>
  <si>
    <t>0613</t>
  </si>
  <si>
    <t>1808 Woodfield Drive, Savoy</t>
  </si>
  <si>
    <t>0808</t>
  </si>
  <si>
    <t>FEED &amp; VITAMIN MIXING BARN (NONE)</t>
  </si>
  <si>
    <t>0737</t>
  </si>
  <si>
    <t>1809 Carle Drive, Urbana</t>
  </si>
  <si>
    <t>0738</t>
  </si>
  <si>
    <t>1811 Carle Drive, Urbana</t>
  </si>
  <si>
    <t>0801</t>
  </si>
  <si>
    <t>AN HUSB HEDDEN HOUSE (MAINT)</t>
  </si>
  <si>
    <t>0802</t>
  </si>
  <si>
    <t>Animal Husbandry Hedden Barn</t>
  </si>
  <si>
    <t>0803</t>
  </si>
  <si>
    <t>Pig Nursery - North</t>
  </si>
  <si>
    <t>0804</t>
  </si>
  <si>
    <t>Animal Husbandry Swn Brn - Hedden</t>
  </si>
  <si>
    <t>0805</t>
  </si>
  <si>
    <t>AN HUSB EXPR SWINE FEED SH (MAINT)</t>
  </si>
  <si>
    <t>0679</t>
  </si>
  <si>
    <t>T-Hangars-5 Ship</t>
  </si>
  <si>
    <t>0807</t>
  </si>
  <si>
    <t>Sow Feeding Building - Swine Res Ctr</t>
  </si>
  <si>
    <t>0730</t>
  </si>
  <si>
    <t>1801 Carle Drive, Urbana</t>
  </si>
  <si>
    <t>0809</t>
  </si>
  <si>
    <t>Animal Husbandry Sheep Met Bldg</t>
  </si>
  <si>
    <t>0810</t>
  </si>
  <si>
    <t>Individual Feeding Barn</t>
  </si>
  <si>
    <t>0811</t>
  </si>
  <si>
    <t>Animal Husbandry Sheep Barns</t>
  </si>
  <si>
    <t>0812</t>
  </si>
  <si>
    <t>Feed Mixing and Sheep Barn</t>
  </si>
  <si>
    <t>0813</t>
  </si>
  <si>
    <t>PIG NURSERY - SOUTH (NONE)</t>
  </si>
  <si>
    <t>0692</t>
  </si>
  <si>
    <t>Airport Glide Scope</t>
  </si>
  <si>
    <t>0682</t>
  </si>
  <si>
    <t>Hangar #5</t>
  </si>
  <si>
    <t>0685</t>
  </si>
  <si>
    <t>Hangar #7</t>
  </si>
  <si>
    <t>0686</t>
  </si>
  <si>
    <t>Machine Shop</t>
  </si>
  <si>
    <t>0688</t>
  </si>
  <si>
    <t>Airport Radar Unit</t>
  </si>
  <si>
    <t>0689</t>
  </si>
  <si>
    <t>Airport Remote Transmitter</t>
  </si>
  <si>
    <t>0736</t>
  </si>
  <si>
    <t>1807 Carle Drive, Urbana</t>
  </si>
  <si>
    <t>0691</t>
  </si>
  <si>
    <t>Airport Generator</t>
  </si>
  <si>
    <t>0734</t>
  </si>
  <si>
    <t>1805 Carle Drive, Urbana</t>
  </si>
  <si>
    <t>0693</t>
  </si>
  <si>
    <t>Airport Middle Marker</t>
  </si>
  <si>
    <t>0694</t>
  </si>
  <si>
    <t>Airport MALSR</t>
  </si>
  <si>
    <t>0695</t>
  </si>
  <si>
    <t>Airport VOR</t>
  </si>
  <si>
    <t>0696</t>
  </si>
  <si>
    <t>Airport Main Vault</t>
  </si>
  <si>
    <t>0697</t>
  </si>
  <si>
    <t>Airport Field Vault</t>
  </si>
  <si>
    <t>0698</t>
  </si>
  <si>
    <t>Parking Booths</t>
  </si>
  <si>
    <t>0699</t>
  </si>
  <si>
    <t>Airport Road Roadway Lights</t>
  </si>
  <si>
    <t>0563</t>
  </si>
  <si>
    <t>Siebel Center for Computer Science</t>
  </si>
  <si>
    <t>0690</t>
  </si>
  <si>
    <t>Airport Transmitter</t>
  </si>
  <si>
    <t>0504</t>
  </si>
  <si>
    <t>1109 W Main, Urbana</t>
  </si>
  <si>
    <t>0399</t>
  </si>
  <si>
    <t>Soils Model Test Facility - Schnabel</t>
  </si>
  <si>
    <t>0400</t>
  </si>
  <si>
    <t>Spray Containment Building (Golf Cs)</t>
  </si>
  <si>
    <t>0402</t>
  </si>
  <si>
    <t>WATER STORAGE TANK (MAINT)</t>
  </si>
  <si>
    <t>0407</t>
  </si>
  <si>
    <t>Irwin Indoor Football Facility</t>
  </si>
  <si>
    <t>0409</t>
  </si>
  <si>
    <t>Electrical and Computer Engineering</t>
  </si>
  <si>
    <t>0410</t>
  </si>
  <si>
    <t>BARDEEN QUADRANGLE</t>
  </si>
  <si>
    <t>0411</t>
  </si>
  <si>
    <t>Chanute Facility</t>
  </si>
  <si>
    <t>0565</t>
  </si>
  <si>
    <t>Carle Forum</t>
  </si>
  <si>
    <t>0503</t>
  </si>
  <si>
    <t>604 S. GREGORY ST., URBANA (M&amp;C)</t>
  </si>
  <si>
    <t>0394</t>
  </si>
  <si>
    <t>Self-Service Postal Station</t>
  </si>
  <si>
    <t>0505</t>
  </si>
  <si>
    <t>1002 W. NEVADA (M&amp;C)</t>
  </si>
  <si>
    <t>0508</t>
  </si>
  <si>
    <t>1208 W. STOUGHTON, URBANA (M&amp;C)</t>
  </si>
  <si>
    <t>0509</t>
  </si>
  <si>
    <t>501 S. Sixth, Champaign</t>
  </si>
  <si>
    <t>0512</t>
  </si>
  <si>
    <t>1212 W. STOUGHTON, URBANA (M&amp;C)</t>
  </si>
  <si>
    <t>0513</t>
  </si>
  <si>
    <t>Engineering Annex</t>
  </si>
  <si>
    <t>0412</t>
  </si>
  <si>
    <t>0386</t>
  </si>
  <si>
    <t>Golf Course Maintenance Building</t>
  </si>
  <si>
    <t>0984</t>
  </si>
  <si>
    <t>Machinery Storage Building #2</t>
  </si>
  <si>
    <t>0378</t>
  </si>
  <si>
    <t>Admissions and Records Building</t>
  </si>
  <si>
    <t>0382</t>
  </si>
  <si>
    <t>0383</t>
  </si>
  <si>
    <t>Building #918 (at former CAFB)</t>
  </si>
  <si>
    <t>0396</t>
  </si>
  <si>
    <t>Fuel Oil Storage Tanks</t>
  </si>
  <si>
    <t>0385</t>
  </si>
  <si>
    <t>Golf Course Driving Range Building</t>
  </si>
  <si>
    <t>0395</t>
  </si>
  <si>
    <t>Orchard Downs Sewage Lift Station</t>
  </si>
  <si>
    <t>0387</t>
  </si>
  <si>
    <t>Golf Course Cart Storage</t>
  </si>
  <si>
    <t>0388</t>
  </si>
  <si>
    <t>0389</t>
  </si>
  <si>
    <t>Golf Course Pro Shop</t>
  </si>
  <si>
    <t>0390</t>
  </si>
  <si>
    <t>Golf Course Pump House #1</t>
  </si>
  <si>
    <t>0391</t>
  </si>
  <si>
    <t>Golf Course Pump House #2</t>
  </si>
  <si>
    <t>0392</t>
  </si>
  <si>
    <t>Golf Course Superintendent Home</t>
  </si>
  <si>
    <t>0393</t>
  </si>
  <si>
    <t>Mathews Ave Sewage Lift Station</t>
  </si>
  <si>
    <t>0519</t>
  </si>
  <si>
    <t>502 E John, Champaign</t>
  </si>
  <si>
    <t>0384</t>
  </si>
  <si>
    <t>0554</t>
  </si>
  <si>
    <t>WILL TV Tower</t>
  </si>
  <si>
    <t>0515</t>
  </si>
  <si>
    <t>1113 W. MAIN, URBANA (M&amp;C)</t>
  </si>
  <si>
    <t>0545</t>
  </si>
  <si>
    <t>709 W. University</t>
  </si>
  <si>
    <t>0546</t>
  </si>
  <si>
    <t>267 DUPAGE, MAHOMET, IL</t>
  </si>
  <si>
    <t>0547</t>
  </si>
  <si>
    <t>510 Devonshire</t>
  </si>
  <si>
    <t>0548</t>
  </si>
  <si>
    <t>Ballston Towers</t>
  </si>
  <si>
    <t>0549</t>
  </si>
  <si>
    <t>Getz Hall - Phillips Tract</t>
  </si>
  <si>
    <t>0551</t>
  </si>
  <si>
    <t>Richmond Studio</t>
  </si>
  <si>
    <t>0543</t>
  </si>
  <si>
    <t>Vermilion Riv Observ Ant O Fac</t>
  </si>
  <si>
    <t>0553</t>
  </si>
  <si>
    <t>Monticello Road Field Station</t>
  </si>
  <si>
    <t>0542</t>
  </si>
  <si>
    <t>1602 E. UNIVERSITY, URBANA,IL  (NONE)</t>
  </si>
  <si>
    <t>0555</t>
  </si>
  <si>
    <t>401 E. JOHN    (NONE)</t>
  </si>
  <si>
    <t>0557</t>
  </si>
  <si>
    <t>F-29 Parking Deck</t>
  </si>
  <si>
    <t>0558</t>
  </si>
  <si>
    <t>NEWTON HOUSE   (NONE)</t>
  </si>
  <si>
    <t>0818</t>
  </si>
  <si>
    <t>Hog and Cattle Weighing Shed</t>
  </si>
  <si>
    <t>0552</t>
  </si>
  <si>
    <t>0564</t>
  </si>
  <si>
    <t>Nat Center for Supercomp Appl</t>
  </si>
  <si>
    <t>0522</t>
  </si>
  <si>
    <t>112 W. MAIN, URBANA</t>
  </si>
  <si>
    <t>0524</t>
  </si>
  <si>
    <t>1114 W Clark, Urbana</t>
  </si>
  <si>
    <t>0525</t>
  </si>
  <si>
    <t>1104 W. MAIN, URBANA (M&amp;C)</t>
  </si>
  <si>
    <t>0544</t>
  </si>
  <si>
    <t>Vermilion River Observatory Garage</t>
  </si>
  <si>
    <t>0532</t>
  </si>
  <si>
    <t>1107 S Fourth, Champaign</t>
  </si>
  <si>
    <t>0516</t>
  </si>
  <si>
    <t>710 W. Park, Urbana</t>
  </si>
  <si>
    <t>0534</t>
  </si>
  <si>
    <t>322 S. Green, Champaign</t>
  </si>
  <si>
    <t>0535</t>
  </si>
  <si>
    <t>815 W. VanBuren, Chicago</t>
  </si>
  <si>
    <t>0536</t>
  </si>
  <si>
    <t>111 E. Chalmers, Champaign</t>
  </si>
  <si>
    <t>0537</t>
  </si>
  <si>
    <t>106 E. Daniel, Champaign</t>
  </si>
  <si>
    <t>0538</t>
  </si>
  <si>
    <t>58 E. John, Champaign</t>
  </si>
  <si>
    <t>0539</t>
  </si>
  <si>
    <t>309 E. Healy, Champaign</t>
  </si>
  <si>
    <t>0540</t>
  </si>
  <si>
    <t>200 S. Wacker Dr, Chicago</t>
  </si>
  <si>
    <t>0541</t>
  </si>
  <si>
    <t>2301 Fox Drive, Champaign</t>
  </si>
  <si>
    <t>0531</t>
  </si>
  <si>
    <t>2212 Fox Drive, Champaign</t>
  </si>
  <si>
    <t>0930</t>
  </si>
  <si>
    <t>Storage Shed-South Wright Ext-USDA</t>
  </si>
  <si>
    <t>0922</t>
  </si>
  <si>
    <t>Maternity Barn-Lincoln Ave Dairy</t>
  </si>
  <si>
    <t>0923</t>
  </si>
  <si>
    <t>Goat Barn-Lincoln Ave Dairy</t>
  </si>
  <si>
    <t>0927</t>
  </si>
  <si>
    <t>Loafing Barn-Dairy Cat Mech Ctr-LAD</t>
  </si>
  <si>
    <t>0940</t>
  </si>
  <si>
    <t>Garage</t>
  </si>
  <si>
    <t>0929</t>
  </si>
  <si>
    <t>"T" Loafing Barn-Lincoln Ave Dairy</t>
  </si>
  <si>
    <t>0918</t>
  </si>
  <si>
    <t>Moorman Res Farm-3d</t>
  </si>
  <si>
    <t>0931</t>
  </si>
  <si>
    <t>Agronomy Field Laboratory-USDA</t>
  </si>
  <si>
    <t>0932</t>
  </si>
  <si>
    <t>Dairy Herdsman's Office-LAD</t>
  </si>
  <si>
    <t>0935</t>
  </si>
  <si>
    <t>Food Science Dry Processing Lab</t>
  </si>
  <si>
    <t>0937</t>
  </si>
  <si>
    <t>Feed Mixing Barn-Lincoln Ave Dairy</t>
  </si>
  <si>
    <t>0816</t>
  </si>
  <si>
    <t>Concrete Block Feed Storage</t>
  </si>
  <si>
    <t>0910</t>
  </si>
  <si>
    <t>Moorman Res Farm-5b</t>
  </si>
  <si>
    <t>0901</t>
  </si>
  <si>
    <t>Moorman Res Farm-1a</t>
  </si>
  <si>
    <t>0902</t>
  </si>
  <si>
    <t>Moorman Res Farm-2a</t>
  </si>
  <si>
    <t>0903</t>
  </si>
  <si>
    <t>Moorman Res Farm-3a and 4a</t>
  </si>
  <si>
    <t>0904</t>
  </si>
  <si>
    <t>Moorman Res Farm-5a</t>
  </si>
  <si>
    <t>0905</t>
  </si>
  <si>
    <t>Moorman Res Farm-Farrowing House</t>
  </si>
  <si>
    <t>0906</t>
  </si>
  <si>
    <t>Moorman Res Farm-1b</t>
  </si>
  <si>
    <t>0907</t>
  </si>
  <si>
    <t>Moorman Res Farm-2b</t>
  </si>
  <si>
    <t>0909</t>
  </si>
  <si>
    <t>Moorman Res Farm-4b</t>
  </si>
  <si>
    <t>0919</t>
  </si>
  <si>
    <t>Machine Shed-Lincoln Ave Dairy</t>
  </si>
  <si>
    <t>0911</t>
  </si>
  <si>
    <t>Moorman Res Farm-Oxidatn Ditch Bldg</t>
  </si>
  <si>
    <t>0913</t>
  </si>
  <si>
    <t>Moorman Res Farm-1c</t>
  </si>
  <si>
    <t>0914</t>
  </si>
  <si>
    <t>Moorman Res Farm-2c and 3c</t>
  </si>
  <si>
    <t>0915</t>
  </si>
  <si>
    <t>Moorman Res Farm-4c</t>
  </si>
  <si>
    <t>0916</t>
  </si>
  <si>
    <t>Moorman Res Farm-1d</t>
  </si>
  <si>
    <t>0917</t>
  </si>
  <si>
    <t>Moorman Res Farm-2d</t>
  </si>
  <si>
    <t>0941</t>
  </si>
  <si>
    <t>Technology Commericialization Bldg</t>
  </si>
  <si>
    <t>0908</t>
  </si>
  <si>
    <t>Moorman Res Farm-3b</t>
  </si>
  <si>
    <t>0975</t>
  </si>
  <si>
    <t>Service Building - Pell Farm</t>
  </si>
  <si>
    <t>0966</t>
  </si>
  <si>
    <t>Veterinary Res Farm-Locker Room Bldg</t>
  </si>
  <si>
    <t>0967</t>
  </si>
  <si>
    <t>Veterinary Res Farm-Radioactive R B</t>
  </si>
  <si>
    <t>0968</t>
  </si>
  <si>
    <t>Corn Crib</t>
  </si>
  <si>
    <t>0969</t>
  </si>
  <si>
    <t>Veterinary Res Farm-Pathological Inc</t>
  </si>
  <si>
    <t>0970</t>
  </si>
  <si>
    <t>Agriculture Engineering Research #1</t>
  </si>
  <si>
    <t>0972</t>
  </si>
  <si>
    <t>Free Stall Barn-Lincoln Ave Dairy</t>
  </si>
  <si>
    <t>0939</t>
  </si>
  <si>
    <t>Dairy Free Stall Barn-LAD</t>
  </si>
  <si>
    <t>0976</t>
  </si>
  <si>
    <t>Garage - Pell Farm</t>
  </si>
  <si>
    <t>0977</t>
  </si>
  <si>
    <t>Fruit Building - Pell Farm</t>
  </si>
  <si>
    <t>0978</t>
  </si>
  <si>
    <t>Apiary Building - Pell Farm</t>
  </si>
  <si>
    <t>0979</t>
  </si>
  <si>
    <t>Machine Storage Building - Pell Farm</t>
  </si>
  <si>
    <t>0980</t>
  </si>
  <si>
    <t>Agriculture Engineering Research #2</t>
  </si>
  <si>
    <t>0981</t>
  </si>
  <si>
    <t>Vegetable Research Farm - Garage</t>
  </si>
  <si>
    <t>0000</t>
  </si>
  <si>
    <t>NO SPECIFIC LOCATION NUMBER</t>
  </si>
  <si>
    <t>0973</t>
  </si>
  <si>
    <t>Veterinary Res Farm-Horse Shelter</t>
  </si>
  <si>
    <t>0953</t>
  </si>
  <si>
    <t>Downes Annex</t>
  </si>
  <si>
    <t>0942</t>
  </si>
  <si>
    <t>Garage-Sheep Farm</t>
  </si>
  <si>
    <t>0943</t>
  </si>
  <si>
    <t>Intensive Care Nursery</t>
  </si>
  <si>
    <t>0944</t>
  </si>
  <si>
    <t>Scale House-Lincoln Ave Dairy</t>
  </si>
  <si>
    <t>0945</t>
  </si>
  <si>
    <t>Dairy Barn-South Race Street</t>
  </si>
  <si>
    <t>0947</t>
  </si>
  <si>
    <t>Implement Shed</t>
  </si>
  <si>
    <t>0948</t>
  </si>
  <si>
    <t>Forest Science Garage - S Race St</t>
  </si>
  <si>
    <t>0949</t>
  </si>
  <si>
    <t>Implement Shed-Ag Eng-S Race St</t>
  </si>
  <si>
    <t>0965</t>
  </si>
  <si>
    <t>Veterinary Res Farm-Isolation Bldg</t>
  </si>
  <si>
    <t>0951</t>
  </si>
  <si>
    <t>Implement Shed-Forest Sci-S Race St</t>
  </si>
  <si>
    <t>0964</t>
  </si>
  <si>
    <t>0959</t>
  </si>
  <si>
    <t>Veterinary Res Farm-Farrowing House</t>
  </si>
  <si>
    <t>0960</t>
  </si>
  <si>
    <t>Geophysical Observatory-Hse Grein Fm</t>
  </si>
  <si>
    <t>0961</t>
  </si>
  <si>
    <t>Veterinary Res Farm-Hog Barn</t>
  </si>
  <si>
    <t>0962</t>
  </si>
  <si>
    <t>Veterinary Res Farm-Poultry Barn</t>
  </si>
  <si>
    <t>0898</t>
  </si>
  <si>
    <t>Moorman Res Farm-Sow Barn</t>
  </si>
  <si>
    <t>0950</t>
  </si>
  <si>
    <t>Agricultural Eng Storage-S Race St</t>
  </si>
  <si>
    <t>0839</t>
  </si>
  <si>
    <t>Machinery &amp; Equip Stor Shed - Agron</t>
  </si>
  <si>
    <t>0840</t>
  </si>
  <si>
    <t>Agronomy Department Barn</t>
  </si>
  <si>
    <t>0841</t>
  </si>
  <si>
    <t>Implement Shed West of Seedhouse</t>
  </si>
  <si>
    <t>0844</t>
  </si>
  <si>
    <t>Agronomy Drying Shed</t>
  </si>
  <si>
    <t>0845</t>
  </si>
  <si>
    <t>Sheet Metal Barn</t>
  </si>
  <si>
    <t>0900</t>
  </si>
  <si>
    <t>Moorman Res Farm-Physiology Barn 1</t>
  </si>
  <si>
    <t>0836</t>
  </si>
  <si>
    <t>Equine Research Barn</t>
  </si>
  <si>
    <t>0850</t>
  </si>
  <si>
    <t>Soil Physics Building - USDA</t>
  </si>
  <si>
    <t>0854</t>
  </si>
  <si>
    <t>Machine Storage Building</t>
  </si>
  <si>
    <t>0855</t>
  </si>
  <si>
    <t>0847</t>
  </si>
  <si>
    <t>Sheet Metal Barn - SSSS - Agronomy</t>
  </si>
  <si>
    <t>0819</t>
  </si>
  <si>
    <t>Calf Barn</t>
  </si>
  <si>
    <t>0820</t>
  </si>
  <si>
    <t>Animal Husbandry Cattle Feeding Plt</t>
  </si>
  <si>
    <t>0822</t>
  </si>
  <si>
    <t>0823</t>
  </si>
  <si>
    <t>Feed Mixing Shed</t>
  </si>
  <si>
    <t>0824</t>
  </si>
  <si>
    <t>Agronomy South Farms Lab</t>
  </si>
  <si>
    <t>0825</t>
  </si>
  <si>
    <t>Nursery Building-Swine Res Ctr</t>
  </si>
  <si>
    <t>0827</t>
  </si>
  <si>
    <t>SWINE FINISH. FAC.-SWINE R (NONE)</t>
  </si>
  <si>
    <t>0837</t>
  </si>
  <si>
    <t>Pesticide Storage</t>
  </si>
  <si>
    <t>0829</t>
  </si>
  <si>
    <t>Pole Frame Horse Barn</t>
  </si>
  <si>
    <t>0830</t>
  </si>
  <si>
    <t>Sheep Shelter</t>
  </si>
  <si>
    <t>0832</t>
  </si>
  <si>
    <t>Animal Sci Ruminant Metabolism Unit</t>
  </si>
  <si>
    <t>0833</t>
  </si>
  <si>
    <t>Animal Sci Farm Equipment Stor Unit</t>
  </si>
  <si>
    <t>0834</t>
  </si>
  <si>
    <t>Animal Sci Isolation Unit</t>
  </si>
  <si>
    <t>0835</t>
  </si>
  <si>
    <t>Swine Progeny Test Facility</t>
  </si>
  <si>
    <t>0859</t>
  </si>
  <si>
    <t>Crop Science Research &amp; Educ. Ctr.</t>
  </si>
  <si>
    <t>0826</t>
  </si>
  <si>
    <t>Confinement Beef Unit</t>
  </si>
  <si>
    <t>0890</t>
  </si>
  <si>
    <t>Ammunition Storage - 3 Bldgs</t>
  </si>
  <si>
    <t>0857</t>
  </si>
  <si>
    <t>0880</t>
  </si>
  <si>
    <t>Canine Unit</t>
  </si>
  <si>
    <t>0881</t>
  </si>
  <si>
    <t>Grounds Storage Barn</t>
  </si>
  <si>
    <t>0882</t>
  </si>
  <si>
    <t>Storage Building - Pell Farm</t>
  </si>
  <si>
    <t>0884</t>
  </si>
  <si>
    <t>Pollinatarium</t>
  </si>
  <si>
    <t>0878</t>
  </si>
  <si>
    <t>Garage - Horticulture Field Lab</t>
  </si>
  <si>
    <t>0889</t>
  </si>
  <si>
    <t>Animal Genetics Pole Barn Storage</t>
  </si>
  <si>
    <t>0877</t>
  </si>
  <si>
    <t>Poultry Research Laying Facility</t>
  </si>
  <si>
    <t>0891</t>
  </si>
  <si>
    <t>Physiology Res Lab-Garage West</t>
  </si>
  <si>
    <t>0892</t>
  </si>
  <si>
    <t>Physiology Res Lab-Garage East</t>
  </si>
  <si>
    <t>0893</t>
  </si>
  <si>
    <t>Animal Sci Supr Residence &amp; Garage</t>
  </si>
  <si>
    <t>0894</t>
  </si>
  <si>
    <t>Moorman Res Farm-South Barn</t>
  </si>
  <si>
    <t>0895</t>
  </si>
  <si>
    <t>Moorman Res Farm-Gate House</t>
  </si>
  <si>
    <t>0896</t>
  </si>
  <si>
    <t>Moorman Res Farm-NC-23</t>
  </si>
  <si>
    <t>0897</t>
  </si>
  <si>
    <t>Moorman Res Farm-Boar Barn</t>
  </si>
  <si>
    <t>0888</t>
  </si>
  <si>
    <t>Animal Research Barn-Physl Res Lab</t>
  </si>
  <si>
    <t>0868</t>
  </si>
  <si>
    <t>Cage Layer House</t>
  </si>
  <si>
    <t>0899</t>
  </si>
  <si>
    <t>Moorman Res Farm-Physiology Barn 2</t>
  </si>
  <si>
    <t>0860</t>
  </si>
  <si>
    <t>New Calf Barn - Round Barns</t>
  </si>
  <si>
    <t>0862</t>
  </si>
  <si>
    <t>Open Front Cattle Barn</t>
  </si>
  <si>
    <t>0863</t>
  </si>
  <si>
    <t>0864</t>
  </si>
  <si>
    <t>Rabbit Shelter</t>
  </si>
  <si>
    <t>0865</t>
  </si>
  <si>
    <t>Plant Pest Diagnostic Clinic</t>
  </si>
  <si>
    <t>0879</t>
  </si>
  <si>
    <t>Food Stor Shed-Hort Field Lab</t>
  </si>
  <si>
    <t>0867</t>
  </si>
  <si>
    <t>Swine Finishing - Bldg B</t>
  </si>
  <si>
    <t>0869</t>
  </si>
  <si>
    <t>Brooding and Rearing House</t>
  </si>
  <si>
    <t>0870</t>
  </si>
  <si>
    <t>Animal Husbandry Poultry Res &amp; Gar</t>
  </si>
  <si>
    <t>0871</t>
  </si>
  <si>
    <t>Animal Husbandry Poulty Breeding Plt</t>
  </si>
  <si>
    <t>0872</t>
  </si>
  <si>
    <t>Dog Metabolism Unit</t>
  </si>
  <si>
    <t>0873</t>
  </si>
  <si>
    <t>Sheet Metal Poultry Shed</t>
  </si>
  <si>
    <t>0874</t>
  </si>
  <si>
    <t>Animal Husbandry Poultry Plant</t>
  </si>
  <si>
    <t>0875</t>
  </si>
  <si>
    <t>Animal Husbandry Poultry Barn</t>
  </si>
  <si>
    <t>0876</t>
  </si>
  <si>
    <t>Aluminum Poultry Shed</t>
  </si>
  <si>
    <t>0866</t>
  </si>
  <si>
    <t>Swine Finishing - Bldg A</t>
  </si>
  <si>
    <t>0112</t>
  </si>
  <si>
    <t>Mechanical Engineering Building</t>
  </si>
  <si>
    <t>0114</t>
  </si>
  <si>
    <t>Pomology Greenhouse-Hort Field Lab</t>
  </si>
  <si>
    <t>0115</t>
  </si>
  <si>
    <t>Evans Hall</t>
  </si>
  <si>
    <t>0118</t>
  </si>
  <si>
    <t>Activities &amp; Recreation Center</t>
  </si>
  <si>
    <t>0119</t>
  </si>
  <si>
    <t>203 S Gregory, Urbana</t>
  </si>
  <si>
    <t>0134</t>
  </si>
  <si>
    <t>Natural History Survey Greenhouse</t>
  </si>
  <si>
    <t>0122</t>
  </si>
  <si>
    <t>Radio Transmitter Station</t>
  </si>
  <si>
    <t>0109</t>
  </si>
  <si>
    <t>Natural Resources Building</t>
  </si>
  <si>
    <t>0125</t>
  </si>
  <si>
    <t>Mumford House</t>
  </si>
  <si>
    <t>0126</t>
  </si>
  <si>
    <t>Levis Faculty Center</t>
  </si>
  <si>
    <t>0128</t>
  </si>
  <si>
    <t>Geological Survey Laboratory</t>
  </si>
  <si>
    <t>0129</t>
  </si>
  <si>
    <t>810 S Sixth, Champaign</t>
  </si>
  <si>
    <t>0130</t>
  </si>
  <si>
    <t>Coble Hall</t>
  </si>
  <si>
    <t>0131</t>
  </si>
  <si>
    <t>Turner Hall Greenhouses</t>
  </si>
  <si>
    <t>0178</t>
  </si>
  <si>
    <t>Mailing Center-1611 S Oak, Champaign</t>
  </si>
  <si>
    <t>0088</t>
  </si>
  <si>
    <t>Barton Hall</t>
  </si>
  <si>
    <t>0089</t>
  </si>
  <si>
    <t>Flagg Hall</t>
  </si>
  <si>
    <t>0090</t>
  </si>
  <si>
    <t>Noble Hall</t>
  </si>
  <si>
    <t>0091</t>
  </si>
  <si>
    <t>Van Doren Hall</t>
  </si>
  <si>
    <t>0095</t>
  </si>
  <si>
    <t>Superconductivity Center</t>
  </si>
  <si>
    <t>0111</t>
  </si>
  <si>
    <t>Busey Hall</t>
  </si>
  <si>
    <t>0099</t>
  </si>
  <si>
    <t>Undergraduate Library</t>
  </si>
  <si>
    <t>0110</t>
  </si>
  <si>
    <t>Nuclear Physics Laboratory</t>
  </si>
  <si>
    <t>0101</t>
  </si>
  <si>
    <t>Blaisdell Hall</t>
  </si>
  <si>
    <t>0102</t>
  </si>
  <si>
    <t>Saunders Hall</t>
  </si>
  <si>
    <t>0103</t>
  </si>
  <si>
    <t>Babcock Hall</t>
  </si>
  <si>
    <t>0104</t>
  </si>
  <si>
    <t>Carr Hall</t>
  </si>
  <si>
    <t>0105</t>
  </si>
  <si>
    <t>Pennsylvania Lounge Building</t>
  </si>
  <si>
    <t>0106</t>
  </si>
  <si>
    <t>Illini Union Bookstore</t>
  </si>
  <si>
    <t>0108</t>
  </si>
  <si>
    <t>Computing Applications Building</t>
  </si>
  <si>
    <t>0136</t>
  </si>
  <si>
    <t>Student-Staff Apts-300 S Goodwin, U</t>
  </si>
  <si>
    <t>0097</t>
  </si>
  <si>
    <t>C-7 Parking Structure, Student Staff</t>
  </si>
  <si>
    <t>0168</t>
  </si>
  <si>
    <t>1005 W Nevada, Urbana</t>
  </si>
  <si>
    <t>0159</t>
  </si>
  <si>
    <t>Wohlers Hall</t>
  </si>
  <si>
    <t>0160</t>
  </si>
  <si>
    <t>Education Building</t>
  </si>
  <si>
    <t>0162</t>
  </si>
  <si>
    <t>Engineering Senior Design Lab</t>
  </si>
  <si>
    <t>0163</t>
  </si>
  <si>
    <t>Plant Services Storage Building</t>
  </si>
  <si>
    <t>0164</t>
  </si>
  <si>
    <t>Structural Warehouse</t>
  </si>
  <si>
    <t>0133</t>
  </si>
  <si>
    <t>Natural Resources Garage</t>
  </si>
  <si>
    <t>0172</t>
  </si>
  <si>
    <t>Foreign Languages Building</t>
  </si>
  <si>
    <t>0377</t>
  </si>
  <si>
    <t>ACES Library, Info. &amp; Alumni Center</t>
  </si>
  <si>
    <t>0166</t>
  </si>
  <si>
    <t>Assembly Hall</t>
  </si>
  <si>
    <t>0146</t>
  </si>
  <si>
    <t>1205 W Nevada, Urbana</t>
  </si>
  <si>
    <t>0137</t>
  </si>
  <si>
    <t>Student Staff Apts #2-Green/Goodwin</t>
  </si>
  <si>
    <t>0139</t>
  </si>
  <si>
    <t>1202 W Green, Urbana</t>
  </si>
  <si>
    <t>0141</t>
  </si>
  <si>
    <t>Lincoln Avenue Residence Hall</t>
  </si>
  <si>
    <t>0142</t>
  </si>
  <si>
    <t>Allen Residence Hall</t>
  </si>
  <si>
    <t>0145</t>
  </si>
  <si>
    <t>1205 1/2 W Nevada, Urbana</t>
  </si>
  <si>
    <t>0148</t>
  </si>
  <si>
    <t>Coordinated Science Laboratory</t>
  </si>
  <si>
    <t>0150</t>
  </si>
  <si>
    <t>1208 W Springfield, Urbana</t>
  </si>
  <si>
    <t>0152</t>
  </si>
  <si>
    <t>Civil Engineering Hydrosystems Lab</t>
  </si>
  <si>
    <t>0153</t>
  </si>
  <si>
    <t>Warehouse #1 - Hyd Engr Lab #1</t>
  </si>
  <si>
    <t>0154</t>
  </si>
  <si>
    <t>Personnel Services Building</t>
  </si>
  <si>
    <t>0155</t>
  </si>
  <si>
    <t>Volatile Chemical Storage Bldg</t>
  </si>
  <si>
    <t>0085</t>
  </si>
  <si>
    <t>Gregory Food Service Building</t>
  </si>
  <si>
    <t>0025</t>
  </si>
  <si>
    <t>Harker Hall</t>
  </si>
  <si>
    <t>0026</t>
  </si>
  <si>
    <t>Altgeld Hall</t>
  </si>
  <si>
    <t>0027</t>
  </si>
  <si>
    <t>Lincoln Hall</t>
  </si>
  <si>
    <t>0028</t>
  </si>
  <si>
    <t>Aeronautical Laboratory A</t>
  </si>
  <si>
    <t>0029</t>
  </si>
  <si>
    <t>Mechanical Engineering Laboratory</t>
  </si>
  <si>
    <t>0087</t>
  </si>
  <si>
    <t>Clark Hall</t>
  </si>
  <si>
    <t>0033</t>
  </si>
  <si>
    <t>Observatory</t>
  </si>
  <si>
    <t>0035</t>
  </si>
  <si>
    <t>Vegetable Crops Building</t>
  </si>
  <si>
    <t>0036</t>
  </si>
  <si>
    <t>ENGINEERING RESEARCH LAB (M&amp;C)</t>
  </si>
  <si>
    <t>0038</t>
  </si>
  <si>
    <t>Fire Station</t>
  </si>
  <si>
    <t>0039</t>
  </si>
  <si>
    <t>Music Building</t>
  </si>
  <si>
    <t>0040</t>
  </si>
  <si>
    <t>Stock Pavilion</t>
  </si>
  <si>
    <t>0002</t>
  </si>
  <si>
    <t>Art-East Annex, Studio 2</t>
  </si>
  <si>
    <t>0003</t>
  </si>
  <si>
    <t>McKinley Health Center</t>
  </si>
  <si>
    <t>0004</t>
  </si>
  <si>
    <t>Harding Band Building</t>
  </si>
  <si>
    <t>0005</t>
  </si>
  <si>
    <t>Gym Annex</t>
  </si>
  <si>
    <t>0006</t>
  </si>
  <si>
    <t>Armory</t>
  </si>
  <si>
    <t>0007</t>
  </si>
  <si>
    <t>Foellinger Auditorium</t>
  </si>
  <si>
    <t>0023</t>
  </si>
  <si>
    <t>Illini Union</t>
  </si>
  <si>
    <t>0010</t>
  </si>
  <si>
    <t>Chemistry Annex</t>
  </si>
  <si>
    <t>0021</t>
  </si>
  <si>
    <t>Kenney Gymnasium</t>
  </si>
  <si>
    <t>0017</t>
  </si>
  <si>
    <t>Advanced Computation Bldg</t>
  </si>
  <si>
    <t>0019</t>
  </si>
  <si>
    <t>Ornamental Horticulture Building</t>
  </si>
  <si>
    <t>0044</t>
  </si>
  <si>
    <t>English Building</t>
  </si>
  <si>
    <t>0077</t>
  </si>
  <si>
    <t>Plant Services Building-Northeast</t>
  </si>
  <si>
    <t>0042</t>
  </si>
  <si>
    <t>Transportation Building</t>
  </si>
  <si>
    <t>0069</t>
  </si>
  <si>
    <t>Mumford Hall</t>
  </si>
  <si>
    <t>0071</t>
  </si>
  <si>
    <t>Student Services Arcade Building</t>
  </si>
  <si>
    <t>0078</t>
  </si>
  <si>
    <t>Snyder Hall</t>
  </si>
  <si>
    <t>0079</t>
  </si>
  <si>
    <t>Scott Hall</t>
  </si>
  <si>
    <t>0080</t>
  </si>
  <si>
    <t>Weston Hall</t>
  </si>
  <si>
    <t>0081</t>
  </si>
  <si>
    <t>Peabody Food Service Building</t>
  </si>
  <si>
    <t>0082</t>
  </si>
  <si>
    <t>Garner Hall</t>
  </si>
  <si>
    <t>0083</t>
  </si>
  <si>
    <t>Forbes Hall</t>
  </si>
  <si>
    <t>0084</t>
  </si>
  <si>
    <t>Hopkins Hall</t>
  </si>
  <si>
    <t>0179</t>
  </si>
  <si>
    <t>Illini Grove, Seward Staley</t>
  </si>
  <si>
    <t>0057</t>
  </si>
  <si>
    <t>Animal Genetics Building</t>
  </si>
  <si>
    <t>0086</t>
  </si>
  <si>
    <t>Lundgren Hall</t>
  </si>
  <si>
    <t>0046</t>
  </si>
  <si>
    <t>Henry Administration Building</t>
  </si>
  <si>
    <t>0050</t>
  </si>
  <si>
    <t>Architecture Building</t>
  </si>
  <si>
    <t>0052</t>
  </si>
  <si>
    <t>Krannert Center for Performing Arts</t>
  </si>
  <si>
    <t>0053</t>
  </si>
  <si>
    <t>FIRE STATION GARAGE (M&amp;C)</t>
  </si>
  <si>
    <t>0054</t>
  </si>
  <si>
    <t>David Kinley Hall</t>
  </si>
  <si>
    <t>0043</t>
  </si>
  <si>
    <t>Gregory Hall</t>
  </si>
  <si>
    <t>0058</t>
  </si>
  <si>
    <t>Huff Hall</t>
  </si>
  <si>
    <t>0059</t>
  </si>
  <si>
    <t>Surveying Building</t>
  </si>
  <si>
    <t>0060</t>
  </si>
  <si>
    <t>Smith Memorial Hall</t>
  </si>
  <si>
    <t>0063</t>
  </si>
  <si>
    <t>University High School Gymnasium</t>
  </si>
  <si>
    <t>0064</t>
  </si>
  <si>
    <t>Freer Hall</t>
  </si>
  <si>
    <t>0065</t>
  </si>
  <si>
    <t>Illini Hall</t>
  </si>
  <si>
    <t>0309</t>
  </si>
  <si>
    <t>Natural History Survey Storage B #4</t>
  </si>
  <si>
    <t>0310</t>
  </si>
  <si>
    <t>301 S. WRIGHT, CHAMPAIGN (M&amp;C)</t>
  </si>
  <si>
    <t>0311</t>
  </si>
  <si>
    <t>Natural History Survey Storage B #3</t>
  </si>
  <si>
    <t>0312</t>
  </si>
  <si>
    <t>Natural History Survey Storage B #2</t>
  </si>
  <si>
    <t>0325</t>
  </si>
  <si>
    <t>Natural History Survey Storage B #5</t>
  </si>
  <si>
    <t>0314</t>
  </si>
  <si>
    <t>Building Research Council Laboratory</t>
  </si>
  <si>
    <t>0302</t>
  </si>
  <si>
    <t>Driver Training Site Storage Bldg</t>
  </si>
  <si>
    <t>0316</t>
  </si>
  <si>
    <t>Illinois Field</t>
  </si>
  <si>
    <t>0317</t>
  </si>
  <si>
    <t>TV ANNEX (M&amp;C)</t>
  </si>
  <si>
    <t>0319</t>
  </si>
  <si>
    <t>Engineering Senior Design Lab Annex</t>
  </si>
  <si>
    <t>0322</t>
  </si>
  <si>
    <t>Aquatic Research Field Laboratory</t>
  </si>
  <si>
    <t>0176</t>
  </si>
  <si>
    <t>Rehabilitation Education Center</t>
  </si>
  <si>
    <t>0294</t>
  </si>
  <si>
    <t>FSI - Classroom/Off</t>
  </si>
  <si>
    <t>FISCALYR</t>
  </si>
  <si>
    <t>Cummulative MBTU</t>
  </si>
  <si>
    <t>Energy Utilitization Index</t>
  </si>
  <si>
    <t>FY 2014 Energy Consumption Report</t>
  </si>
  <si>
    <t>Top 100 Buildings</t>
  </si>
  <si>
    <t>% of Cummulative Energy</t>
  </si>
  <si>
    <t>T:\_UtilityAccounting\AnnualEnergyReports\Copy of Fiscal Year Total Consumption-8-20-10.mdb</t>
  </si>
  <si>
    <t>Save the completed table under the current fiscal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</si>
</sst>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190DB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 wrapText="1"/>
    </xf>
    <xf numFmtId="10" fontId="0" fillId="0" borderId="0" xfId="2" applyNumberFormat="1" applyFont="1" applyAlignment="1">
      <alignment horizontal="center" wrapText="1"/>
    </xf>
    <xf numFmtId="164" fontId="0" fillId="0" borderId="0" xfId="1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1" xfId="3" applyFont="1" applyFill="1" applyBorder="1" applyAlignment="1">
      <alignment horizontal="center"/>
    </xf>
    <xf numFmtId="0" fontId="6" fillId="0" borderId="2" xfId="3" applyFont="1" applyFill="1" applyBorder="1" applyAlignment="1">
      <alignment wrapText="1"/>
    </xf>
    <xf numFmtId="0" fontId="6" fillId="0" borderId="2" xfId="3" applyFont="1" applyFill="1" applyBorder="1" applyAlignment="1">
      <alignment horizontal="right" wrapText="1"/>
    </xf>
    <xf numFmtId="0" fontId="7" fillId="0" borderId="0" xfId="3"/>
    <xf numFmtId="0" fontId="7" fillId="0" borderId="2" xfId="3" applyBorder="1"/>
    <xf numFmtId="164" fontId="0" fillId="0" borderId="0" xfId="1" applyNumberFormat="1" applyFont="1" applyAlignment="1">
      <alignment wrapText="1"/>
    </xf>
    <xf numFmtId="164" fontId="6" fillId="0" borderId="2" xfId="1" applyNumberFormat="1" applyFont="1" applyFill="1" applyBorder="1" applyAlignment="1">
      <alignment horizontal="right" wrapText="1"/>
    </xf>
    <xf numFmtId="164" fontId="0" fillId="0" borderId="0" xfId="1" applyNumberFormat="1" applyFont="1"/>
    <xf numFmtId="164" fontId="0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0" fontId="7" fillId="0" borderId="0" xfId="3" applyFill="1"/>
    <xf numFmtId="164" fontId="6" fillId="0" borderId="0" xfId="1" applyNumberFormat="1" applyFont="1" applyFill="1" applyBorder="1" applyAlignment="1">
      <alignment horizontal="right" wrapText="1"/>
    </xf>
    <xf numFmtId="0" fontId="5" fillId="0" borderId="2" xfId="3" applyFont="1" applyFill="1" applyBorder="1" applyAlignment="1">
      <alignment wrapText="1"/>
    </xf>
    <xf numFmtId="0" fontId="5" fillId="0" borderId="3" xfId="3" applyFont="1" applyFill="1" applyBorder="1" applyAlignment="1">
      <alignment wrapText="1"/>
    </xf>
    <xf numFmtId="164" fontId="5" fillId="0" borderId="2" xfId="1" applyNumberFormat="1" applyFont="1" applyFill="1" applyBorder="1" applyAlignment="1">
      <alignment horizontal="right" wrapText="1"/>
    </xf>
    <xf numFmtId="164" fontId="5" fillId="0" borderId="3" xfId="1" applyNumberFormat="1" applyFont="1" applyFill="1" applyBorder="1" applyAlignment="1">
      <alignment horizontal="right" wrapText="1"/>
    </xf>
    <xf numFmtId="164" fontId="5" fillId="0" borderId="0" xfId="1" applyNumberFormat="1" applyFont="1" applyFill="1" applyBorder="1" applyAlignment="1">
      <alignment horizontal="right" wrapText="1"/>
    </xf>
    <xf numFmtId="0" fontId="7" fillId="0" borderId="2" xfId="3" applyFill="1" applyBorder="1"/>
    <xf numFmtId="0" fontId="7" fillId="0" borderId="3" xfId="3" applyFill="1" applyBorder="1"/>
    <xf numFmtId="0" fontId="5" fillId="0" borderId="2" xfId="3" applyFont="1" applyFill="1" applyBorder="1" applyAlignment="1">
      <alignment horizontal="right" wrapText="1"/>
    </xf>
    <xf numFmtId="0" fontId="5" fillId="0" borderId="3" xfId="3" applyFont="1" applyFill="1" applyBorder="1" applyAlignment="1">
      <alignment horizontal="right" wrapText="1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6" fontId="0" fillId="0" borderId="0" xfId="2" applyNumberFormat="1" applyFont="1"/>
    <xf numFmtId="166" fontId="0" fillId="0" borderId="0" xfId="2" applyNumberFormat="1" applyFont="1" applyAlignment="1">
      <alignment horizontal="center" wrapText="1"/>
    </xf>
    <xf numFmtId="166" fontId="0" fillId="0" borderId="0" xfId="2" applyNumberFormat="1" applyFont="1" applyAlignment="1">
      <alignment horizontal="center"/>
    </xf>
    <xf numFmtId="0" fontId="10" fillId="0" borderId="0" xfId="0" applyFont="1"/>
    <xf numFmtId="0" fontId="8" fillId="0" borderId="0" xfId="4" applyBorder="1" applyAlignment="1">
      <alignment horizontal="center"/>
    </xf>
    <xf numFmtId="0" fontId="9" fillId="0" borderId="0" xfId="5" applyBorder="1" applyAlignment="1">
      <alignment horizontal="center"/>
    </xf>
  </cellXfs>
  <cellStyles count="6">
    <cellStyle name="Comma" xfId="1" builtinId="3"/>
    <cellStyle name="Heading 1" xfId="5" builtinId="16"/>
    <cellStyle name="Normal" xfId="0" builtinId="0"/>
    <cellStyle name="Normal_Sheet1_1" xfId="3"/>
    <cellStyle name="Percent" xfId="2" builtinId="5"/>
    <cellStyle name="Title" xfId="4" builtinId="15"/>
  </cellStyles>
  <dxfs count="54">
    <dxf>
      <numFmt numFmtId="165" formatCode="_(* #,##0.0_);_(* \(#,##0.0\);_(* &quot;-&quot;??_);_(@_)"/>
    </dxf>
    <dxf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</dxf>
    <dxf>
      <numFmt numFmtId="165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</dxf>
    <dxf>
      <numFmt numFmtId="0" formatCode="General"/>
      <alignment horizontal="center" vertical="bottom" textRotation="0" wrapText="0" indent="0" justifyLastLine="0" shrinkToFit="0" readingOrder="0"/>
    </dxf>
    <dxf>
      <numFmt numFmtId="165" formatCode="_(* #,##0.0_);_(* \(#,##0.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numFmt numFmtId="165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3</xdr:col>
      <xdr:colOff>409575</xdr:colOff>
      <xdr:row>2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1450"/>
          <a:ext cx="4019550" cy="66675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Fiscal Year Total Consumption-8-20-10" adjustColumnWidth="0" connectionId="2" autoFormatId="16" applyNumberFormats="0" applyBorderFormats="0" applyFontFormats="0" applyPatternFormats="0" applyAlignmentFormats="0" applyWidthHeightFormats="0">
  <queryTableRefresh nextId="33" unboundColumnsRight="1">
    <queryTableFields count="19">
      <queryTableField id="1" name="BID" tableColumnId="1"/>
      <queryTableField id="2" name="Building Name" tableColumnId="2"/>
      <queryTableField id="18" dataBound="0" tableColumnId="18"/>
      <queryTableField id="3" name="Electric MBTU" tableColumnId="3"/>
      <queryTableField id="4" name="Steam MBTU" tableColumnId="4"/>
      <queryTableField id="5" name="ChW MBTU" tableColumnId="5"/>
      <queryTableField id="24" dataBound="0" tableColumnId="16"/>
      <queryTableField id="13" dataBound="0" tableColumnId="13"/>
      <queryTableField id="12" dataBound="0" tableColumnId="12"/>
      <queryTableField id="10" dataBound="0" tableColumnId="10"/>
      <queryTableField id="6" name="Estim Electric MBTU" tableColumnId="6"/>
      <queryTableField id="7" name="Estim Steam MBTU" tableColumnId="7"/>
      <queryTableField id="8" name="Estim Chw MBTU" tableColumnId="8"/>
      <queryTableField id="19" dataBound="0" tableColumnId="19"/>
      <queryTableField id="20" dataBound="0" tableColumnId="20"/>
      <queryTableField id="9" name="Total GSF" tableColumnId="9"/>
      <queryTableField id="25" name="GAS MBTU" tableColumnId="14"/>
      <queryTableField id="32" name="FISCALYR" tableColumnId="15"/>
      <queryTableField id="21" dataBound="0" tableColumnId="11"/>
    </queryTableFields>
  </queryTableRefresh>
</queryTable>
</file>

<file path=xl/queryTables/queryTable2.xml><?xml version="1.0" encoding="utf-8"?>
<queryTable xmlns="http://schemas.openxmlformats.org/spreadsheetml/2006/main" name="Copy of Fiscal Year Total Consumption-8-20-101" connectionId="1" autoFormatId="16" applyNumberFormats="0" applyBorderFormats="0" applyFontFormats="0" applyPatternFormats="0" applyAlignmentFormats="0" applyWidthHeightFormats="0">
  <queryTableRefresh nextId="18" unboundColumnsRight="1">
    <queryTableFields count="16">
      <queryTableField id="1" name="BID" tableColumnId="1"/>
      <queryTableField id="2" name="Building Name" tableColumnId="2"/>
      <queryTableField id="12" dataBound="0" tableColumnId="12"/>
      <queryTableField id="3" name="Electric MBTU" tableColumnId="3"/>
      <queryTableField id="4" name="Steam MBTU" tableColumnId="4"/>
      <queryTableField id="5" name="ChW MBTU" tableColumnId="5"/>
      <queryTableField id="6" name="GAS MBTU" tableColumnId="6"/>
      <queryTableField id="13" dataBound="0" tableColumnId="13"/>
      <queryTableField id="15" dataBound="0" tableColumnId="15"/>
      <queryTableField id="14" dataBound="0" tableColumnId="14"/>
      <queryTableField id="7" name="Estim Electric MBTU" tableColumnId="7"/>
      <queryTableField id="8" name="Estim Steam MBTU" tableColumnId="8"/>
      <queryTableField id="9" name="Estim Chw MBTU" tableColumnId="9"/>
      <queryTableField id="16" dataBound="0" tableColumnId="16"/>
      <queryTableField id="10" name="Total GSF" tableColumnId="10"/>
      <queryTableField id="17" dataBound="0" tableColumnId="17"/>
    </queryTableFields>
    <queryTableDeletedFields count="1">
      <deletedField name="FISCALYR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Table_Fiscal_Year_Total_Consumption_8_20_10" displayName="Table_Fiscal_Year_Total_Consumption_8_20_10" ref="A1:S1258" tableType="queryTable" totalsRowCount="1" headerRowDxfId="53">
  <autoFilter ref="A1:S1257"/>
  <sortState ref="A2:S1257">
    <sortCondition descending="1" ref="H1:H226"/>
  </sortState>
  <tableColumns count="19">
    <tableColumn id="1" uniqueName="1" name="BID" queryTableFieldId="1" dataDxfId="33" totalsRowDxfId="34" dataCellStyle="Normal_Sheet1_1"/>
    <tableColumn id="2" uniqueName="2" name="Building Name" queryTableFieldId="2" dataDxfId="32" totalsRowDxfId="35" dataCellStyle="Normal_Sheet1_1"/>
    <tableColumn id="18" uniqueName="18" name="Rank" queryTableFieldId="18" dataDxfId="31" totalsRowDxfId="36">
      <calculatedColumnFormula>COUNTA(A$2:A2)</calculatedColumnFormula>
    </tableColumn>
    <tableColumn id="3" uniqueName="3" name="Electric MBTU" queryTableFieldId="3" dataDxfId="30" totalsRowDxfId="37" dataCellStyle="Comma"/>
    <tableColumn id="4" uniqueName="4" name="Steam MBTU" queryTableFieldId="4" dataDxfId="29" totalsRowDxfId="38" dataCellStyle="Comma"/>
    <tableColumn id="5" uniqueName="5" name="ChW MBTU" queryTableFieldId="5" dataDxfId="28" totalsRowDxfId="39" dataCellStyle="Comma"/>
    <tableColumn id="16" uniqueName="16" name="GAS MBTU" queryTableFieldId="24" dataDxfId="27" totalsRowDxfId="40" dataCellStyle="Comma"/>
    <tableColumn id="13" uniqueName="13" name="Total MBTU" queryTableFieldId="13" dataDxfId="26" totalsRowDxfId="41" dataCellStyle="Comma">
      <calculatedColumnFormula>D2+E2+F2+Table_Fiscal_Year_Total_Consumption_8_20_10[[#This Row],[GAS MBTU]]</calculatedColumnFormula>
    </tableColumn>
    <tableColumn id="12" uniqueName="12" name="Cumulative MBTU" queryTableFieldId="12" dataDxfId="25" totalsRowDxfId="42" dataCellStyle="Comma">
      <calculatedColumnFormula>SUM(H$2:H2)</calculatedColumnFormula>
    </tableColumn>
    <tableColumn id="10" uniqueName="10" name="% of Cumulative Energy" queryTableFieldId="10" dataDxfId="24" totalsRowDxfId="43" dataCellStyle="Percent">
      <calculatedColumnFormula>I2/SUM(H:H)</calculatedColumnFormula>
    </tableColumn>
    <tableColumn id="6" uniqueName="6" name="Estim Electric MBTU" queryTableFieldId="6" dataDxfId="23" totalsRowDxfId="44" dataCellStyle="Normal_Sheet1_1"/>
    <tableColumn id="7" uniqueName="7" name="Estim Steam MBTU" queryTableFieldId="7" dataDxfId="22" totalsRowDxfId="45" dataCellStyle="Normal_Sheet1_1"/>
    <tableColumn id="8" uniqueName="8" name="Estim Chw MBTU" queryTableFieldId="8" dataDxfId="21" totalsRowDxfId="46" dataCellStyle="Normal_Sheet1_1"/>
    <tableColumn id="19" uniqueName="19" name="Total Estimated MBTU" queryTableFieldId="19" dataDxfId="20" totalsRowDxfId="47" dataCellStyle="Comma">
      <calculatedColumnFormula>K2+L2+M2</calculatedColumnFormula>
    </tableColumn>
    <tableColumn id="20" uniqueName="20" name="% of Total MBTU" queryTableFieldId="20" dataDxfId="19" totalsRowDxfId="48" dataCellStyle="Percent">
      <calculatedColumnFormula>IF(ISERROR(N2/H2),0,N2/H2)</calculatedColumnFormula>
    </tableColumn>
    <tableColumn id="9" uniqueName="9" name="Total GSF" queryTableFieldId="9" dataDxfId="18" totalsRowDxfId="49" dataCellStyle="Comma"/>
    <tableColumn id="14" uniqueName="14" name="GAS MBTU2" queryTableFieldId="25" dataDxfId="17" totalsRowDxfId="50" dataCellStyle="Normal_Sheet1_1"/>
    <tableColumn id="15" uniqueName="15" name="FISCALYR" queryTableFieldId="32" dataDxfId="16" totalsRowDxfId="51" dataCellStyle="Normal_Sheet1_1"/>
    <tableColumn id="11" uniqueName="11" name="Energy Utilization Index" queryTableFieldId="21" dataDxfId="15" totalsRowDxfId="52" dataCellStyle="Comma">
      <calculatedColumnFormula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Copy_of_Fiscal_Year_Total_Consumption_8_20_101" displayName="Table_Copy_of_Fiscal_Year_Total_Consumption_8_20_101" ref="A4:P1260" tableType="queryTable" totalsRowShown="0" headerRowDxfId="1" headerRowCellStyle="Heading 4">
  <autoFilter ref="A4:P1260">
    <filterColumn colId="2">
      <customFilters>
        <customFilter operator="lessThanOrEqual" val="100"/>
      </customFilters>
    </filterColumn>
  </autoFilter>
  <sortState ref="A2:P1257">
    <sortCondition descending="1" ref="H1:H1257"/>
  </sortState>
  <tableColumns count="16">
    <tableColumn id="1" uniqueName="1" name="BID" queryTableFieldId="1"/>
    <tableColumn id="2" uniqueName="2" name="Building Name" queryTableFieldId="2"/>
    <tableColumn id="12" uniqueName="12" name="Rank" queryTableFieldId="12" dataDxfId="5">
      <calculatedColumnFormula>COUNTA(A$5:A5)</calculatedColumnFormula>
    </tableColumn>
    <tableColumn id="3" uniqueName="3" name="Electric MBTU" queryTableFieldId="3" dataDxfId="6" dataCellStyle="Comma"/>
    <tableColumn id="4" uniqueName="4" name="Steam MBTU" queryTableFieldId="4" dataDxfId="14" dataCellStyle="Comma"/>
    <tableColumn id="5" uniqueName="5" name="ChW MBTU" queryTableFieldId="5" dataDxfId="13" dataCellStyle="Comma"/>
    <tableColumn id="6" uniqueName="6" name="GAS MBTU" queryTableFieldId="6" dataDxfId="12" dataCellStyle="Comma"/>
    <tableColumn id="13" uniqueName="13" name="Total MBTU" queryTableFieldId="13" dataDxfId="11" dataCellStyle="Comma">
      <calculatedColumnFormula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calculatedColumnFormula>
    </tableColumn>
    <tableColumn id="15" uniqueName="15" name="Cummulative MBTU" queryTableFieldId="15" dataDxfId="4" dataCellStyle="Comma">
      <calculatedColumnFormula>SUM(H$5:H5)</calculatedColumnFormula>
    </tableColumn>
    <tableColumn id="14" uniqueName="14" name="% of Cummulative Energy" queryTableFieldId="14" dataDxfId="2" dataCellStyle="Percent">
      <calculatedColumnFormula>I5/SUM(H:H)</calculatedColumnFormula>
    </tableColumn>
    <tableColumn id="7" uniqueName="7" name="Estim Electric MBTU" queryTableFieldId="7" dataDxfId="3" dataCellStyle="Comma"/>
    <tableColumn id="8" uniqueName="8" name="Estim Steam MBTU" queryTableFieldId="8" dataDxfId="10" dataCellStyle="Comma"/>
    <tableColumn id="9" uniqueName="9" name="Estim Chw MBTU" queryTableFieldId="9" dataDxfId="9" dataCellStyle="Comma"/>
    <tableColumn id="16" uniqueName="16" name="Total Estimated MBTU" queryTableFieldId="16" dataDxfId="0" dataCellStyle="Comma">
      <calculatedColumnFormula>+Table_Copy_of_Fiscal_Year_Total_Consumption_8_20_101[[#This Row],[Estim Chw MBTU]]+Table_Copy_of_Fiscal_Year_Total_Consumption_8_20_101[[#This Row],[Estim Steam MBTU]]+Table_Copy_of_Fiscal_Year_Total_Consumption_8_20_101[[#This Row],[Estim Electric MBTU]]</calculatedColumnFormula>
    </tableColumn>
    <tableColumn id="10" uniqueName="10" name="Total GSF" queryTableFieldId="10" dataDxfId="8" dataCellStyle="Comma"/>
    <tableColumn id="17" uniqueName="17" name="Energy Utilitization Index" queryTableFieldId="17" dataDxfId="7" dataCellStyle="Comma">
      <calculatedColumnFormula>IF(Table_Copy_of_Fiscal_Year_Total_Consumption_8_20_101[[#This Row],[Total GSF]]=0,0,Table_Copy_of_Fiscal_Year_Total_Consumption_8_20_101[[#This Row],[Total MBTU]]*1000000/Table_Copy_of_Fiscal_Year_Total_Consumption_8_20_101[[#This Row],[Total GSF]])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58"/>
  <sheetViews>
    <sheetView topLeftCell="A49" workbookViewId="0">
      <selection activeCell="B82" sqref="B82"/>
    </sheetView>
  </sheetViews>
  <sheetFormatPr defaultRowHeight="15" x14ac:dyDescent="0.25"/>
  <cols>
    <col min="1" max="1" width="7.140625" bestFit="1" customWidth="1"/>
    <col min="2" max="2" width="46.85546875" bestFit="1" customWidth="1"/>
    <col min="3" max="3" width="7.7109375" style="4" customWidth="1"/>
    <col min="4" max="4" width="11" style="7" customWidth="1"/>
    <col min="5" max="5" width="11.5703125" style="7" customWidth="1"/>
    <col min="6" max="7" width="9.140625" style="7" customWidth="1"/>
    <col min="8" max="8" width="10.42578125" style="7" customWidth="1"/>
    <col min="9" max="9" width="12" style="7" customWidth="1"/>
    <col min="10" max="10" width="13" style="8" customWidth="1"/>
    <col min="11" max="12" width="9.7109375" style="7" customWidth="1"/>
    <col min="13" max="13" width="9.140625" style="7" customWidth="1"/>
    <col min="14" max="14" width="10.85546875" style="7" customWidth="1"/>
    <col min="15" max="15" width="10.85546875" style="8" customWidth="1"/>
    <col min="16" max="16" width="10.7109375" style="7" customWidth="1"/>
    <col min="17" max="17" width="10.7109375" style="7" hidden="1" customWidth="1"/>
    <col min="18" max="18" width="10.7109375" style="7" customWidth="1"/>
    <col min="19" max="23" width="10.7109375" style="7" hidden="1" customWidth="1"/>
    <col min="24" max="24" width="10.7109375" style="7" customWidth="1"/>
    <col min="25" max="25" width="12.5703125" style="21" bestFit="1" customWidth="1"/>
  </cols>
  <sheetData>
    <row r="1" spans="1:25" s="1" customFormat="1" ht="45" x14ac:dyDescent="0.25">
      <c r="A1" s="14" t="s">
        <v>0</v>
      </c>
      <c r="B1" s="14" t="s">
        <v>1</v>
      </c>
      <c r="C1" s="2" t="s">
        <v>12</v>
      </c>
      <c r="D1" s="5" t="s">
        <v>2</v>
      </c>
      <c r="E1" s="5" t="s">
        <v>3</v>
      </c>
      <c r="F1" s="5" t="s">
        <v>4</v>
      </c>
      <c r="G1" s="5" t="s">
        <v>472</v>
      </c>
      <c r="H1" s="5" t="s">
        <v>9</v>
      </c>
      <c r="I1" s="5" t="s">
        <v>10</v>
      </c>
      <c r="J1" s="6" t="s">
        <v>11</v>
      </c>
      <c r="K1" s="5" t="s">
        <v>5</v>
      </c>
      <c r="L1" s="5" t="s">
        <v>6</v>
      </c>
      <c r="M1" s="5" t="s">
        <v>7</v>
      </c>
      <c r="N1" s="5" t="s">
        <v>13</v>
      </c>
      <c r="O1" s="6" t="s">
        <v>14</v>
      </c>
      <c r="P1" s="5" t="s">
        <v>8</v>
      </c>
      <c r="Q1" s="5" t="s">
        <v>477</v>
      </c>
      <c r="R1" s="5" t="s">
        <v>2460</v>
      </c>
      <c r="S1" s="19" t="s">
        <v>22</v>
      </c>
    </row>
    <row r="2" spans="1:25" x14ac:dyDescent="0.25">
      <c r="A2" s="15" t="s">
        <v>196</v>
      </c>
      <c r="B2" s="15" t="s">
        <v>195</v>
      </c>
      <c r="C2" s="3">
        <f>COUNTA(A$2:A2)</f>
        <v>1</v>
      </c>
      <c r="D2" s="20">
        <v>28813</v>
      </c>
      <c r="E2" s="20">
        <v>55335</v>
      </c>
      <c r="F2" s="25">
        <v>37261</v>
      </c>
      <c r="G2" s="20"/>
      <c r="H2" s="7">
        <f>D2+E2+F2+Table_Fiscal_Year_Total_Consumption_8_20_10[[#This Row],[GAS MBTU]]</f>
        <v>121409</v>
      </c>
      <c r="I2" s="7">
        <f>SUM(H$2:H2)</f>
        <v>121409</v>
      </c>
      <c r="J2" s="8">
        <f>I2/SUM(H:H)</f>
        <v>3.5057622778488923E-2</v>
      </c>
      <c r="K2" s="17">
        <v>2217</v>
      </c>
      <c r="L2" s="18">
        <v>309</v>
      </c>
      <c r="M2" s="17"/>
      <c r="N2" s="7">
        <f>K2+L2+M2</f>
        <v>2526</v>
      </c>
      <c r="O2" s="8">
        <f>IF(ISERROR(N2/H2),0,N2/H2)</f>
        <v>2.0805706331491074E-2</v>
      </c>
      <c r="P2" s="20">
        <v>268297</v>
      </c>
      <c r="Q2" s="16">
        <v>31.7</v>
      </c>
      <c r="R2" s="16" t="s">
        <v>770</v>
      </c>
      <c r="S2" s="20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452517.17313275958</v>
      </c>
      <c r="T2"/>
      <c r="U2"/>
      <c r="V2"/>
      <c r="W2"/>
      <c r="X2"/>
      <c r="Y2"/>
    </row>
    <row r="3" spans="1:25" x14ac:dyDescent="0.25">
      <c r="A3" s="26" t="s">
        <v>30</v>
      </c>
      <c r="B3" s="26" t="s">
        <v>29</v>
      </c>
      <c r="C3" s="3">
        <f>COUNTA(A$2:A3)</f>
        <v>2</v>
      </c>
      <c r="D3" s="28">
        <v>19850</v>
      </c>
      <c r="E3" s="28">
        <v>37756</v>
      </c>
      <c r="F3" s="30">
        <v>48193</v>
      </c>
      <c r="G3" s="28"/>
      <c r="H3" s="7">
        <f>D3+E3+F3+Table_Fiscal_Year_Total_Consumption_8_20_10[[#This Row],[GAS MBTU]]</f>
        <v>105799</v>
      </c>
      <c r="I3" s="7">
        <f>SUM(H$2:H3)</f>
        <v>227208</v>
      </c>
      <c r="J3" s="8">
        <f>I3/SUM(H:H)</f>
        <v>6.5607758537298805E-2</v>
      </c>
      <c r="K3" s="24"/>
      <c r="L3" s="31"/>
      <c r="M3" s="24"/>
      <c r="N3" s="7">
        <f>K3+L3+M3</f>
        <v>0</v>
      </c>
      <c r="O3" s="8">
        <f>IF(ISERROR(N3/H3),0,N3/H3)</f>
        <v>0</v>
      </c>
      <c r="P3" s="28">
        <v>147347</v>
      </c>
      <c r="Q3" s="33">
        <v>0</v>
      </c>
      <c r="R3" s="33" t="s">
        <v>770</v>
      </c>
      <c r="S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718026.1559448106</v>
      </c>
      <c r="T3"/>
      <c r="U3"/>
      <c r="V3"/>
      <c r="W3"/>
      <c r="X3"/>
      <c r="Y3"/>
    </row>
    <row r="4" spans="1:25" x14ac:dyDescent="0.25">
      <c r="A4" s="26" t="s">
        <v>178</v>
      </c>
      <c r="B4" s="26" t="s">
        <v>177</v>
      </c>
      <c r="C4" s="3">
        <f>COUNTA(A$2:A4)</f>
        <v>3</v>
      </c>
      <c r="D4" s="28">
        <v>20401</v>
      </c>
      <c r="E4" s="28">
        <v>45337</v>
      </c>
      <c r="F4" s="30">
        <v>34570</v>
      </c>
      <c r="G4" s="28"/>
      <c r="H4" s="7">
        <f>D4+E4+F4+Table_Fiscal_Year_Total_Consumption_8_20_10[[#This Row],[GAS MBTU]]</f>
        <v>100308</v>
      </c>
      <c r="I4" s="7">
        <f>SUM(H$2:H4)</f>
        <v>327516</v>
      </c>
      <c r="J4" s="8">
        <f>I4/SUM(H:H)</f>
        <v>9.4572333038898088E-2</v>
      </c>
      <c r="K4" s="24"/>
      <c r="L4" s="31"/>
      <c r="M4" s="24"/>
      <c r="N4" s="7">
        <f>K4+L4+M4</f>
        <v>0</v>
      </c>
      <c r="O4" s="8">
        <f>IF(ISERROR(N4/H4),0,N4/H4)</f>
        <v>0</v>
      </c>
      <c r="P4" s="28">
        <v>231316</v>
      </c>
      <c r="Q4" s="33">
        <v>0</v>
      </c>
      <c r="R4" s="33" t="s">
        <v>770</v>
      </c>
      <c r="S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433640.56096422212</v>
      </c>
      <c r="T4" s="21"/>
      <c r="U4"/>
      <c r="V4"/>
      <c r="W4"/>
      <c r="X4"/>
      <c r="Y4"/>
    </row>
    <row r="5" spans="1:25" x14ac:dyDescent="0.25">
      <c r="A5" s="26" t="s">
        <v>90</v>
      </c>
      <c r="B5" s="26" t="s">
        <v>89</v>
      </c>
      <c r="C5" s="3">
        <f>COUNTA(A$2:A5)</f>
        <v>4</v>
      </c>
      <c r="D5" s="28">
        <v>24379</v>
      </c>
      <c r="E5" s="28">
        <v>33525</v>
      </c>
      <c r="F5" s="30">
        <v>29738</v>
      </c>
      <c r="G5" s="28"/>
      <c r="H5" s="7">
        <f>D5+E5+F5+Table_Fiscal_Year_Total_Consumption_8_20_10[[#This Row],[GAS MBTU]]</f>
        <v>87642</v>
      </c>
      <c r="I5" s="7">
        <f>SUM(H$2:H5)</f>
        <v>415158</v>
      </c>
      <c r="J5" s="8">
        <f>I5/SUM(H:H)</f>
        <v>0.11987951928993652</v>
      </c>
      <c r="K5" s="24"/>
      <c r="L5" s="31"/>
      <c r="M5" s="24"/>
      <c r="N5" s="7">
        <f>K5+L5+M5</f>
        <v>0</v>
      </c>
      <c r="O5" s="8">
        <f>IF(ISERROR(N5/H5),0,N5/H5)</f>
        <v>0</v>
      </c>
      <c r="P5" s="28">
        <v>357600</v>
      </c>
      <c r="Q5" s="33">
        <v>12.8</v>
      </c>
      <c r="R5" s="33" t="s">
        <v>770</v>
      </c>
      <c r="S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245083.89261744966</v>
      </c>
      <c r="T5" s="21"/>
      <c r="U5"/>
      <c r="V5"/>
      <c r="W5"/>
      <c r="X5"/>
      <c r="Y5"/>
    </row>
    <row r="6" spans="1:25" x14ac:dyDescent="0.25">
      <c r="A6" s="26" t="s">
        <v>130</v>
      </c>
      <c r="B6" s="26" t="s">
        <v>129</v>
      </c>
      <c r="C6" s="3">
        <f>COUNTA(A$2:A6)</f>
        <v>5</v>
      </c>
      <c r="D6" s="28">
        <v>28505</v>
      </c>
      <c r="E6" s="28">
        <v>29623</v>
      </c>
      <c r="F6" s="30">
        <v>28171</v>
      </c>
      <c r="G6" s="28"/>
      <c r="H6" s="7">
        <f>D6+E6+F6+Table_Fiscal_Year_Total_Consumption_8_20_10[[#This Row],[GAS MBTU]]</f>
        <v>86299</v>
      </c>
      <c r="I6" s="7">
        <f>SUM(H$2:H6)</f>
        <v>501457</v>
      </c>
      <c r="J6" s="8">
        <f>I6/SUM(H:H)</f>
        <v>0.14479890572883986</v>
      </c>
      <c r="K6" s="24"/>
      <c r="L6" s="31">
        <v>0</v>
      </c>
      <c r="M6" s="24"/>
      <c r="N6" s="7">
        <f>K6+L6+M6</f>
        <v>0</v>
      </c>
      <c r="O6" s="8">
        <f>IF(ISERROR(N6/H6),0,N6/H6)</f>
        <v>0</v>
      </c>
      <c r="P6" s="28">
        <v>219789</v>
      </c>
      <c r="Q6" s="33">
        <v>16.8</v>
      </c>
      <c r="R6" s="33" t="s">
        <v>770</v>
      </c>
      <c r="S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392644.7638416845</v>
      </c>
      <c r="T6" s="21"/>
      <c r="U6"/>
      <c r="V6"/>
      <c r="W6"/>
      <c r="X6"/>
      <c r="Y6"/>
    </row>
    <row r="7" spans="1:25" x14ac:dyDescent="0.25">
      <c r="A7" s="26" t="s">
        <v>2230</v>
      </c>
      <c r="B7" s="26" t="s">
        <v>2231</v>
      </c>
      <c r="C7" s="3">
        <f>COUNTA(A$2:A7)</f>
        <v>6</v>
      </c>
      <c r="D7" s="28">
        <v>14071</v>
      </c>
      <c r="E7" s="28">
        <v>44064</v>
      </c>
      <c r="F7" s="30">
        <v>25957</v>
      </c>
      <c r="G7" s="28"/>
      <c r="H7" s="7">
        <f>D7+E7+F7+Table_Fiscal_Year_Total_Consumption_8_20_10[[#This Row],[GAS MBTU]]</f>
        <v>84092</v>
      </c>
      <c r="I7" s="7">
        <f>SUM(H$2:H7)</f>
        <v>585549</v>
      </c>
      <c r="J7" s="8">
        <f>I7/SUM(H:H)</f>
        <v>0.16908100684727992</v>
      </c>
      <c r="K7" s="24"/>
      <c r="L7" s="31"/>
      <c r="M7" s="24"/>
      <c r="N7" s="7">
        <f>K7+L7+M7</f>
        <v>0</v>
      </c>
      <c r="O7" s="8">
        <f>IF(ISERROR(N7/H7),0,N7/H7)</f>
        <v>0</v>
      </c>
      <c r="P7" s="28">
        <v>442235</v>
      </c>
      <c r="Q7" s="33"/>
      <c r="R7" s="33" t="s">
        <v>770</v>
      </c>
      <c r="S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190152.29459450292</v>
      </c>
      <c r="T7" s="21"/>
      <c r="U7"/>
      <c r="V7"/>
      <c r="W7"/>
      <c r="X7"/>
      <c r="Y7"/>
    </row>
    <row r="8" spans="1:25" x14ac:dyDescent="0.25">
      <c r="A8" s="26" t="s">
        <v>2370</v>
      </c>
      <c r="B8" s="26" t="s">
        <v>2371</v>
      </c>
      <c r="C8" s="3">
        <f>COUNTA(A$2:A8)</f>
        <v>7</v>
      </c>
      <c r="D8" s="28">
        <v>10594</v>
      </c>
      <c r="E8" s="28">
        <v>38932</v>
      </c>
      <c r="F8" s="30">
        <v>24079</v>
      </c>
      <c r="G8" s="28"/>
      <c r="H8" s="7">
        <f>D8+E8+F8+Table_Fiscal_Year_Total_Consumption_8_20_10[[#This Row],[GAS MBTU]]</f>
        <v>73605</v>
      </c>
      <c r="I8" s="7">
        <f>SUM(H$2:H8)</f>
        <v>659154</v>
      </c>
      <c r="J8" s="8">
        <f>I8/SUM(H:H)</f>
        <v>0.19033491985711179</v>
      </c>
      <c r="K8" s="24"/>
      <c r="L8" s="31">
        <v>913</v>
      </c>
      <c r="M8" s="24"/>
      <c r="N8" s="7">
        <f>K8+L8+M8</f>
        <v>913</v>
      </c>
      <c r="O8" s="8">
        <f>IF(ISERROR(N8/H8),0,N8/H8)</f>
        <v>1.2404048638000136E-2</v>
      </c>
      <c r="P8" s="28">
        <v>305130</v>
      </c>
      <c r="Q8" s="33"/>
      <c r="R8" s="33" t="s">
        <v>770</v>
      </c>
      <c r="S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241225.05161734342</v>
      </c>
      <c r="T8" s="21"/>
      <c r="U8"/>
      <c r="V8"/>
      <c r="W8"/>
      <c r="X8"/>
      <c r="Y8"/>
    </row>
    <row r="9" spans="1:25" x14ac:dyDescent="0.25">
      <c r="A9" s="26" t="s">
        <v>1096</v>
      </c>
      <c r="B9" s="26" t="s">
        <v>1097</v>
      </c>
      <c r="C9" s="3">
        <f>COUNTA(A$2:A9)</f>
        <v>8</v>
      </c>
      <c r="D9" s="28">
        <v>14297</v>
      </c>
      <c r="E9" s="28">
        <v>35537</v>
      </c>
      <c r="F9" s="30">
        <v>22093</v>
      </c>
      <c r="G9" s="28"/>
      <c r="H9" s="7">
        <f>D9+E9+F9+Table_Fiscal_Year_Total_Consumption_8_20_10[[#This Row],[GAS MBTU]]</f>
        <v>71927</v>
      </c>
      <c r="I9" s="7">
        <f>SUM(H$2:H9)</f>
        <v>731081</v>
      </c>
      <c r="J9" s="8">
        <f>I9/SUM(H:H)</f>
        <v>0.21110429966905631</v>
      </c>
      <c r="K9" s="24"/>
      <c r="L9" s="31">
        <v>4666</v>
      </c>
      <c r="M9" s="24"/>
      <c r="N9" s="7">
        <f>K9+L9+M9</f>
        <v>4666</v>
      </c>
      <c r="O9" s="8">
        <f>IF(ISERROR(N9/H9),0,N9/H9)</f>
        <v>6.4871327874094567E-2</v>
      </c>
      <c r="P9" s="28">
        <v>233703</v>
      </c>
      <c r="Q9" s="33"/>
      <c r="R9" s="33" t="s">
        <v>770</v>
      </c>
      <c r="S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307770.97427076247</v>
      </c>
      <c r="T9" s="21"/>
      <c r="U9"/>
      <c r="V9"/>
      <c r="W9"/>
      <c r="X9"/>
      <c r="Y9"/>
    </row>
    <row r="10" spans="1:25" x14ac:dyDescent="0.25">
      <c r="A10" s="26" t="s">
        <v>206</v>
      </c>
      <c r="B10" s="26" t="s">
        <v>205</v>
      </c>
      <c r="C10" s="3">
        <f>COUNTA(A$2:A10)</f>
        <v>9</v>
      </c>
      <c r="D10" s="28">
        <v>10376</v>
      </c>
      <c r="E10" s="28">
        <v>41606</v>
      </c>
      <c r="F10" s="30">
        <v>18634</v>
      </c>
      <c r="G10" s="28"/>
      <c r="H10" s="7">
        <f>D10+E10+F10+Table_Fiscal_Year_Total_Consumption_8_20_10[[#This Row],[GAS MBTU]]</f>
        <v>70616</v>
      </c>
      <c r="I10" s="7">
        <f>SUM(H$2:H10)</f>
        <v>801697</v>
      </c>
      <c r="J10" s="8">
        <f>I10/SUM(H:H)</f>
        <v>0.23149511987287788</v>
      </c>
      <c r="K10" s="24"/>
      <c r="L10" s="31">
        <v>7725</v>
      </c>
      <c r="M10" s="24">
        <v>3259</v>
      </c>
      <c r="N10" s="7">
        <f>K10+L10+M10</f>
        <v>10984</v>
      </c>
      <c r="O10" s="8">
        <f>IF(ISERROR(N10/H10),0,N10/H10)</f>
        <v>0.15554548544239266</v>
      </c>
      <c r="P10" s="28">
        <v>170210</v>
      </c>
      <c r="Q10" s="33">
        <v>5.5</v>
      </c>
      <c r="R10" s="33" t="s">
        <v>770</v>
      </c>
      <c r="S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414875.7417308031</v>
      </c>
      <c r="T10" s="21"/>
      <c r="U10"/>
      <c r="V10"/>
      <c r="W10"/>
      <c r="X10"/>
      <c r="Y10"/>
    </row>
    <row r="11" spans="1:25" x14ac:dyDescent="0.25">
      <c r="A11" s="26" t="s">
        <v>188</v>
      </c>
      <c r="B11" s="26" t="s">
        <v>187</v>
      </c>
      <c r="C11" s="3">
        <f>COUNTA(A$2:A11)</f>
        <v>10</v>
      </c>
      <c r="D11" s="28">
        <v>12549</v>
      </c>
      <c r="E11" s="28">
        <v>35736</v>
      </c>
      <c r="F11" s="30">
        <v>21566</v>
      </c>
      <c r="G11" s="28"/>
      <c r="H11" s="7">
        <f>D11+E11+F11+Table_Fiscal_Year_Total_Consumption_8_20_10[[#This Row],[GAS MBTU]]</f>
        <v>69851</v>
      </c>
      <c r="I11" s="7">
        <f>SUM(H$2:H11)</f>
        <v>871548</v>
      </c>
      <c r="J11" s="8">
        <f>I11/SUM(H:H)</f>
        <v>0.25166504144953389</v>
      </c>
      <c r="K11" s="24"/>
      <c r="L11" s="31">
        <v>7087</v>
      </c>
      <c r="M11" s="24">
        <v>-1031</v>
      </c>
      <c r="N11" s="7">
        <f>K11+L11+M11</f>
        <v>6056</v>
      </c>
      <c r="O11" s="8">
        <f>IF(ISERROR(N11/H11),0,N11/H11)</f>
        <v>8.6698830367496524E-2</v>
      </c>
      <c r="P11" s="28">
        <v>123151</v>
      </c>
      <c r="Q11" s="33">
        <v>0</v>
      </c>
      <c r="R11" s="33" t="s">
        <v>770</v>
      </c>
      <c r="S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567197.99270813877</v>
      </c>
      <c r="T11" s="21"/>
      <c r="U11"/>
      <c r="V11"/>
      <c r="W11"/>
      <c r="X11"/>
      <c r="Y11"/>
    </row>
    <row r="12" spans="1:25" x14ac:dyDescent="0.25">
      <c r="A12" s="26" t="s">
        <v>441</v>
      </c>
      <c r="B12" s="26" t="s">
        <v>440</v>
      </c>
      <c r="C12" s="3">
        <f>COUNTA(A$2:A12)</f>
        <v>11</v>
      </c>
      <c r="D12" s="28">
        <v>18852</v>
      </c>
      <c r="E12" s="28">
        <v>28654</v>
      </c>
      <c r="F12" s="30">
        <v>20670</v>
      </c>
      <c r="G12" s="28"/>
      <c r="H12" s="7">
        <f>D12+E12+F12+Table_Fiscal_Year_Total_Consumption_8_20_10[[#This Row],[GAS MBTU]]</f>
        <v>68176</v>
      </c>
      <c r="I12" s="7">
        <f>SUM(H$2:H12)</f>
        <v>939724</v>
      </c>
      <c r="J12" s="8">
        <f>I12/SUM(H:H)</f>
        <v>0.2713512960974287</v>
      </c>
      <c r="K12" s="24"/>
      <c r="L12" s="31"/>
      <c r="M12" s="24"/>
      <c r="N12" s="7">
        <f>K12+L12+M12</f>
        <v>0</v>
      </c>
      <c r="O12" s="8">
        <f>IF(ISERROR(N12/H12),0,N12/H12)</f>
        <v>0</v>
      </c>
      <c r="P12" s="28">
        <v>171007</v>
      </c>
      <c r="Q12" s="33">
        <v>787</v>
      </c>
      <c r="R12" s="33" t="s">
        <v>770</v>
      </c>
      <c r="S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398673.73850193265</v>
      </c>
      <c r="T12" s="21"/>
      <c r="U12"/>
      <c r="V12"/>
      <c r="W12"/>
      <c r="X12"/>
      <c r="Y12"/>
    </row>
    <row r="13" spans="1:25" x14ac:dyDescent="0.25">
      <c r="A13" s="26" t="s">
        <v>190</v>
      </c>
      <c r="B13" s="26" t="s">
        <v>189</v>
      </c>
      <c r="C13" s="3">
        <f>COUNTA(A$2:A13)</f>
        <v>12</v>
      </c>
      <c r="D13" s="28">
        <v>12642</v>
      </c>
      <c r="E13" s="28">
        <v>34337</v>
      </c>
      <c r="F13" s="30">
        <v>16873</v>
      </c>
      <c r="G13" s="28"/>
      <c r="H13" s="7">
        <f>D13+E13+F13+Table_Fiscal_Year_Total_Consumption_8_20_10[[#This Row],[GAS MBTU]]</f>
        <v>63852</v>
      </c>
      <c r="I13" s="7">
        <f>SUM(H$2:H13)</f>
        <v>1003576</v>
      </c>
      <c r="J13" s="8">
        <f>I13/SUM(H:H)</f>
        <v>0.28978896817818117</v>
      </c>
      <c r="K13" s="24">
        <v>924</v>
      </c>
      <c r="L13" s="31">
        <v>1532</v>
      </c>
      <c r="M13" s="24"/>
      <c r="N13" s="7">
        <f>K13+L13+M13</f>
        <v>2456</v>
      </c>
      <c r="O13" s="8">
        <f>IF(ISERROR(N13/H13),0,N13/H13)</f>
        <v>3.8463947879471279E-2</v>
      </c>
      <c r="P13" s="28">
        <v>171832</v>
      </c>
      <c r="Q13" s="33">
        <v>11.1</v>
      </c>
      <c r="R13" s="33" t="s">
        <v>770</v>
      </c>
      <c r="S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371595.51189533964</v>
      </c>
      <c r="T13" s="21"/>
      <c r="U13"/>
      <c r="V13"/>
      <c r="W13"/>
      <c r="X13"/>
      <c r="Y13"/>
    </row>
    <row r="14" spans="1:25" x14ac:dyDescent="0.25">
      <c r="A14" s="26" t="s">
        <v>1104</v>
      </c>
      <c r="B14" s="26" t="s">
        <v>1105</v>
      </c>
      <c r="C14" s="3">
        <f>COUNTA(A$2:A14)</f>
        <v>13</v>
      </c>
      <c r="D14" s="28">
        <v>4053</v>
      </c>
      <c r="E14" s="28">
        <v>36834</v>
      </c>
      <c r="F14" s="30">
        <v>16094</v>
      </c>
      <c r="G14" s="28"/>
      <c r="H14" s="7">
        <f>D14+E14+F14+Table_Fiscal_Year_Total_Consumption_8_20_10[[#This Row],[GAS MBTU]]</f>
        <v>56981</v>
      </c>
      <c r="I14" s="7">
        <f>SUM(H$2:H14)</f>
        <v>1060557</v>
      </c>
      <c r="J14" s="8">
        <f>I14/SUM(H:H)</f>
        <v>0.30624259520369884</v>
      </c>
      <c r="K14" s="24"/>
      <c r="L14" s="31"/>
      <c r="M14" s="24">
        <v>230</v>
      </c>
      <c r="N14" s="7">
        <f>K14+L14+M14</f>
        <v>230</v>
      </c>
      <c r="O14" s="8">
        <f>IF(ISERROR(N14/H14),0,N14/H14)</f>
        <v>4.0364331970305888E-3</v>
      </c>
      <c r="P14" s="28">
        <v>81998</v>
      </c>
      <c r="Q14" s="33"/>
      <c r="R14" s="33" t="s">
        <v>770</v>
      </c>
      <c r="S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694907.19285836245</v>
      </c>
      <c r="T14" s="21"/>
      <c r="U14"/>
      <c r="V14"/>
      <c r="W14"/>
      <c r="X14"/>
      <c r="Y14"/>
    </row>
    <row r="15" spans="1:25" x14ac:dyDescent="0.25">
      <c r="A15" s="26" t="s">
        <v>492</v>
      </c>
      <c r="B15" s="26" t="s">
        <v>493</v>
      </c>
      <c r="C15" s="3">
        <f>COUNTA(A$2:A15)</f>
        <v>14</v>
      </c>
      <c r="D15" s="28">
        <v>16563</v>
      </c>
      <c r="E15" s="28">
        <v>16749</v>
      </c>
      <c r="F15" s="30">
        <v>23021</v>
      </c>
      <c r="G15" s="28"/>
      <c r="H15" s="7">
        <f>D15+E15+F15+Table_Fiscal_Year_Total_Consumption_8_20_10[[#This Row],[GAS MBTU]]</f>
        <v>56333</v>
      </c>
      <c r="I15" s="7">
        <f>SUM(H$2:H15)</f>
        <v>1116890</v>
      </c>
      <c r="J15" s="8">
        <f>I15/SUM(H:H)</f>
        <v>0.3225091080979704</v>
      </c>
      <c r="K15" s="24"/>
      <c r="L15" s="31"/>
      <c r="M15" s="24"/>
      <c r="N15" s="7">
        <f>K15+L15+M15</f>
        <v>0</v>
      </c>
      <c r="O15" s="8">
        <f>IF(ISERROR(N15/H15),0,N15/H15)</f>
        <v>0</v>
      </c>
      <c r="P15" s="28">
        <v>259413</v>
      </c>
      <c r="Q15" s="33"/>
      <c r="R15" s="33" t="s">
        <v>770</v>
      </c>
      <c r="S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217155.65526785475</v>
      </c>
      <c r="T15" s="21"/>
      <c r="U15"/>
      <c r="V15"/>
      <c r="W15"/>
      <c r="X15"/>
      <c r="Y15"/>
    </row>
    <row r="16" spans="1:25" x14ac:dyDescent="0.25">
      <c r="A16" s="26" t="s">
        <v>2414</v>
      </c>
      <c r="B16" s="26" t="s">
        <v>2415</v>
      </c>
      <c r="C16" s="3">
        <f>COUNTA(A$2:A16)</f>
        <v>15</v>
      </c>
      <c r="D16" s="28">
        <v>10746</v>
      </c>
      <c r="E16" s="28">
        <v>28667</v>
      </c>
      <c r="F16" s="30">
        <v>15543</v>
      </c>
      <c r="G16" s="28"/>
      <c r="H16" s="7">
        <f>D16+E16+F16+Table_Fiscal_Year_Total_Consumption_8_20_10[[#This Row],[GAS MBTU]]</f>
        <v>54956</v>
      </c>
      <c r="I16" s="7">
        <f>SUM(H$2:H16)</f>
        <v>1171846</v>
      </c>
      <c r="J16" s="8">
        <f>I16/SUM(H:H)</f>
        <v>0.33837800346334396</v>
      </c>
      <c r="K16" s="24"/>
      <c r="L16" s="31">
        <v>7581</v>
      </c>
      <c r="M16" s="24">
        <v>3546</v>
      </c>
      <c r="N16" s="7">
        <f>K16+L16+M16</f>
        <v>11127</v>
      </c>
      <c r="O16" s="8">
        <f>IF(ISERROR(N16/H16),0,N16/H16)</f>
        <v>0.20247106776330154</v>
      </c>
      <c r="P16" s="28">
        <v>499644</v>
      </c>
      <c r="Q16" s="33"/>
      <c r="R16" s="33" t="s">
        <v>770</v>
      </c>
      <c r="S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109990.31310292929</v>
      </c>
      <c r="T16" s="21"/>
      <c r="U16"/>
      <c r="V16"/>
      <c r="W16"/>
      <c r="X16"/>
      <c r="Y16"/>
    </row>
    <row r="17" spans="1:25" x14ac:dyDescent="0.25">
      <c r="A17" s="26" t="s">
        <v>391</v>
      </c>
      <c r="B17" s="26" t="s">
        <v>390</v>
      </c>
      <c r="C17" s="3">
        <f>COUNTA(A$2:A17)</f>
        <v>16</v>
      </c>
      <c r="D17" s="28">
        <v>18155</v>
      </c>
      <c r="E17" s="28">
        <v>14825</v>
      </c>
      <c r="F17" s="30">
        <v>17350</v>
      </c>
      <c r="G17" s="28"/>
      <c r="H17" s="7">
        <f>D17+E17+F17+Table_Fiscal_Year_Total_Consumption_8_20_10[[#This Row],[GAS MBTU]]</f>
        <v>50330</v>
      </c>
      <c r="I17" s="7">
        <f>SUM(H$2:H17)</f>
        <v>1222176</v>
      </c>
      <c r="J17" s="8">
        <f>I17/SUM(H:H)</f>
        <v>0.35291111183621043</v>
      </c>
      <c r="K17" s="24"/>
      <c r="L17" s="31">
        <v>525</v>
      </c>
      <c r="M17" s="24"/>
      <c r="N17" s="7">
        <f>K17+L17+M17</f>
        <v>525</v>
      </c>
      <c r="O17" s="8">
        <f>IF(ISERROR(N17/H17),0,N17/H17)</f>
        <v>1.0431154381084841E-2</v>
      </c>
      <c r="P17" s="28">
        <v>208959</v>
      </c>
      <c r="Q17" s="33">
        <v>126.7</v>
      </c>
      <c r="R17" s="33" t="s">
        <v>770</v>
      </c>
      <c r="S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240860.64730401657</v>
      </c>
      <c r="T17" s="21"/>
      <c r="U17"/>
      <c r="V17"/>
      <c r="W17"/>
      <c r="X17"/>
      <c r="Y17"/>
    </row>
    <row r="18" spans="1:25" x14ac:dyDescent="0.25">
      <c r="A18" s="26" t="s">
        <v>389</v>
      </c>
      <c r="B18" s="26" t="s">
        <v>388</v>
      </c>
      <c r="C18" s="3">
        <f>COUNTA(A$2:A18)</f>
        <v>17</v>
      </c>
      <c r="D18" s="28">
        <v>17719</v>
      </c>
      <c r="E18" s="28">
        <v>21747</v>
      </c>
      <c r="F18" s="30">
        <v>10477</v>
      </c>
      <c r="G18" s="28"/>
      <c r="H18" s="7">
        <f>D18+E18+F18+Table_Fiscal_Year_Total_Consumption_8_20_10[[#This Row],[GAS MBTU]]</f>
        <v>49943</v>
      </c>
      <c r="I18" s="7">
        <f>SUM(H$2:H18)</f>
        <v>1272119</v>
      </c>
      <c r="J18" s="8">
        <f>I18/SUM(H:H)</f>
        <v>0.36733247149180492</v>
      </c>
      <c r="K18" s="24">
        <v>341</v>
      </c>
      <c r="L18" s="31"/>
      <c r="M18" s="24"/>
      <c r="N18" s="7">
        <f>K18+L18+M18</f>
        <v>341</v>
      </c>
      <c r="O18" s="8">
        <f>IF(ISERROR(N18/H18),0,N18/H18)</f>
        <v>6.8277836733876621E-3</v>
      </c>
      <c r="P18" s="28">
        <v>184711</v>
      </c>
      <c r="Q18" s="33">
        <v>22.8</v>
      </c>
      <c r="R18" s="33" t="s">
        <v>770</v>
      </c>
      <c r="S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270384.54667020374</v>
      </c>
      <c r="T18" s="21"/>
      <c r="U18"/>
      <c r="V18"/>
      <c r="W18"/>
      <c r="X18"/>
      <c r="Y18"/>
    </row>
    <row r="19" spans="1:25" x14ac:dyDescent="0.25">
      <c r="A19" s="26" t="s">
        <v>405</v>
      </c>
      <c r="B19" s="26" t="s">
        <v>404</v>
      </c>
      <c r="C19" s="3">
        <f>COUNTA(A$2:A19)</f>
        <v>18</v>
      </c>
      <c r="D19" s="28">
        <v>18695</v>
      </c>
      <c r="E19" s="28">
        <v>22785</v>
      </c>
      <c r="F19" s="30">
        <v>8422</v>
      </c>
      <c r="G19" s="28"/>
      <c r="H19" s="7">
        <f>D19+E19+F19+Table_Fiscal_Year_Total_Consumption_8_20_10[[#This Row],[GAS MBTU]]</f>
        <v>49902</v>
      </c>
      <c r="I19" s="7">
        <f>SUM(H$2:H19)</f>
        <v>1322021</v>
      </c>
      <c r="J19" s="8">
        <f>I19/SUM(H:H)</f>
        <v>0.38174199213600885</v>
      </c>
      <c r="K19" s="24"/>
      <c r="L19" s="31"/>
      <c r="M19" s="24"/>
      <c r="N19" s="7">
        <f>K19+L19+M19</f>
        <v>0</v>
      </c>
      <c r="O19" s="8">
        <f>IF(ISERROR(N19/H19),0,N19/H19)</f>
        <v>0</v>
      </c>
      <c r="P19" s="28">
        <v>771828</v>
      </c>
      <c r="Q19" s="33">
        <v>294.2</v>
      </c>
      <c r="R19" s="33" t="s">
        <v>770</v>
      </c>
      <c r="S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64654.30121736967</v>
      </c>
      <c r="T19" s="21"/>
      <c r="U19"/>
      <c r="V19"/>
      <c r="W19"/>
      <c r="X19"/>
      <c r="Y19"/>
    </row>
    <row r="20" spans="1:25" x14ac:dyDescent="0.25">
      <c r="A20" s="26" t="s">
        <v>44</v>
      </c>
      <c r="B20" s="26" t="s">
        <v>43</v>
      </c>
      <c r="C20" s="3">
        <f>COUNTA(A$2:A20)</f>
        <v>19</v>
      </c>
      <c r="D20" s="28">
        <v>6919</v>
      </c>
      <c r="E20" s="28">
        <v>26265</v>
      </c>
      <c r="F20" s="30">
        <v>16104</v>
      </c>
      <c r="G20" s="28"/>
      <c r="H20" s="7">
        <f>D20+E20+F20+Table_Fiscal_Year_Total_Consumption_8_20_10[[#This Row],[GAS MBTU]]</f>
        <v>49288</v>
      </c>
      <c r="I20" s="7">
        <f>SUM(H$2:H20)</f>
        <v>1371309</v>
      </c>
      <c r="J20" s="8">
        <f>I20/SUM(H:H)</f>
        <v>0.3959742163657296</v>
      </c>
      <c r="K20" s="24"/>
      <c r="L20" s="31"/>
      <c r="M20" s="24"/>
      <c r="N20" s="7">
        <f>K20+L20+M20</f>
        <v>0</v>
      </c>
      <c r="O20" s="8">
        <f>IF(ISERROR(N20/H20),0,N20/H20)</f>
        <v>0</v>
      </c>
      <c r="P20" s="28">
        <v>124246</v>
      </c>
      <c r="Q20" s="33">
        <v>0</v>
      </c>
      <c r="R20" s="33" t="s">
        <v>770</v>
      </c>
      <c r="S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396696.87555333774</v>
      </c>
      <c r="T20" s="21"/>
      <c r="U20"/>
      <c r="V20"/>
      <c r="W20"/>
      <c r="X20"/>
      <c r="Y20"/>
    </row>
    <row r="21" spans="1:25" x14ac:dyDescent="0.25">
      <c r="A21" s="26" t="s">
        <v>58</v>
      </c>
      <c r="B21" s="26" t="s">
        <v>57</v>
      </c>
      <c r="C21" s="3">
        <f>COUNTA(A$2:A21)</f>
        <v>20</v>
      </c>
      <c r="D21" s="28">
        <v>7794</v>
      </c>
      <c r="E21" s="28">
        <v>20471</v>
      </c>
      <c r="F21" s="30">
        <v>13397</v>
      </c>
      <c r="G21" s="28"/>
      <c r="H21" s="7">
        <f>D21+E21+F21+Table_Fiscal_Year_Total_Consumption_8_20_10[[#This Row],[GAS MBTU]]</f>
        <v>41662</v>
      </c>
      <c r="I21" s="7">
        <f>SUM(H$2:H21)</f>
        <v>1412971</v>
      </c>
      <c r="J21" s="8">
        <f>I21/SUM(H:H)</f>
        <v>0.40800438447680376</v>
      </c>
      <c r="K21" s="24"/>
      <c r="L21" s="31"/>
      <c r="M21" s="24"/>
      <c r="N21" s="7">
        <f>K21+L21+M21</f>
        <v>0</v>
      </c>
      <c r="O21" s="8">
        <f>IF(ISERROR(N21/H21),0,N21/H21)</f>
        <v>0</v>
      </c>
      <c r="P21" s="28">
        <v>562532</v>
      </c>
      <c r="Q21" s="33">
        <v>1141</v>
      </c>
      <c r="R21" s="33" t="s">
        <v>770</v>
      </c>
      <c r="S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74061.564497664134</v>
      </c>
      <c r="T21" s="21"/>
      <c r="U21"/>
      <c r="V21"/>
      <c r="W21"/>
      <c r="X21"/>
      <c r="Y21"/>
    </row>
    <row r="22" spans="1:25" x14ac:dyDescent="0.25">
      <c r="A22" s="26" t="s">
        <v>1848</v>
      </c>
      <c r="B22" s="26" t="s">
        <v>1849</v>
      </c>
      <c r="C22" s="3">
        <f>COUNTA(A$2:A22)</f>
        <v>21</v>
      </c>
      <c r="D22" s="28">
        <v>15858</v>
      </c>
      <c r="E22" s="28">
        <v>13791</v>
      </c>
      <c r="F22" s="30">
        <v>11382</v>
      </c>
      <c r="G22" s="28"/>
      <c r="H22" s="7">
        <f>D22+E22+F22+Table_Fiscal_Year_Total_Consumption_8_20_10[[#This Row],[GAS MBTU]]</f>
        <v>41031</v>
      </c>
      <c r="I22" s="7">
        <f>SUM(H$2:H22)</f>
        <v>1454002</v>
      </c>
      <c r="J22" s="8">
        <f>I22/SUM(H:H)</f>
        <v>0.41985234731501331</v>
      </c>
      <c r="K22" s="24"/>
      <c r="L22" s="31">
        <v>1184</v>
      </c>
      <c r="M22" s="24">
        <v>450</v>
      </c>
      <c r="N22" s="7">
        <f>K22+L22+M22</f>
        <v>1634</v>
      </c>
      <c r="O22" s="8">
        <f>IF(ISERROR(N22/H22),0,N22/H22)</f>
        <v>3.9823548049036095E-2</v>
      </c>
      <c r="P22" s="28">
        <v>266825</v>
      </c>
      <c r="Q22" s="33"/>
      <c r="R22" s="33" t="s">
        <v>770</v>
      </c>
      <c r="S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153774.94612573786</v>
      </c>
      <c r="T22" s="21"/>
      <c r="U22"/>
      <c r="V22"/>
      <c r="W22"/>
      <c r="X22"/>
      <c r="Y22"/>
    </row>
    <row r="23" spans="1:25" x14ac:dyDescent="0.25">
      <c r="A23" s="26" t="s">
        <v>106</v>
      </c>
      <c r="B23" s="26" t="s">
        <v>105</v>
      </c>
      <c r="C23" s="3">
        <f>COUNTA(A$2:A23)</f>
        <v>22</v>
      </c>
      <c r="D23" s="28">
        <v>9817</v>
      </c>
      <c r="E23" s="28">
        <v>19730</v>
      </c>
      <c r="F23" s="30">
        <v>10969</v>
      </c>
      <c r="G23" s="28"/>
      <c r="H23" s="7">
        <f>D23+E23+F23+Table_Fiscal_Year_Total_Consumption_8_20_10[[#This Row],[GAS MBTU]]</f>
        <v>40516</v>
      </c>
      <c r="I23" s="7">
        <f>SUM(H$2:H23)</f>
        <v>1494518</v>
      </c>
      <c r="J23" s="8">
        <f>I23/SUM(H:H)</f>
        <v>0.43155160061990216</v>
      </c>
      <c r="K23" s="24"/>
      <c r="L23" s="31"/>
      <c r="M23" s="24"/>
      <c r="N23" s="7">
        <f>K23+L23+M23</f>
        <v>0</v>
      </c>
      <c r="O23" s="8">
        <f>IF(ISERROR(N23/H23),0,N23/H23)</f>
        <v>0</v>
      </c>
      <c r="P23" s="28">
        <v>180003</v>
      </c>
      <c r="Q23" s="33">
        <v>9</v>
      </c>
      <c r="R23" s="33" t="s">
        <v>770</v>
      </c>
      <c r="S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225085.13746993107</v>
      </c>
      <c r="T23" s="21"/>
      <c r="U23"/>
      <c r="V23"/>
      <c r="W23"/>
      <c r="X23"/>
      <c r="Y23"/>
    </row>
    <row r="24" spans="1:25" x14ac:dyDescent="0.25">
      <c r="A24" s="26" t="s">
        <v>180</v>
      </c>
      <c r="B24" s="26" t="s">
        <v>179</v>
      </c>
      <c r="C24" s="3">
        <f>COUNTA(A$2:A24)</f>
        <v>23</v>
      </c>
      <c r="D24" s="28">
        <v>10142</v>
      </c>
      <c r="E24" s="28">
        <v>14510</v>
      </c>
      <c r="F24" s="30">
        <v>14908</v>
      </c>
      <c r="G24" s="28"/>
      <c r="H24" s="7">
        <f>D24+E24+F24+Table_Fiscal_Year_Total_Consumption_8_20_10[[#This Row],[GAS MBTU]]</f>
        <v>39560</v>
      </c>
      <c r="I24" s="7">
        <f>SUM(H$2:H24)</f>
        <v>1534078</v>
      </c>
      <c r="J24" s="8">
        <f>I24/SUM(H:H)</f>
        <v>0.44297480282992796</v>
      </c>
      <c r="K24" s="24"/>
      <c r="L24" s="31"/>
      <c r="M24" s="24"/>
      <c r="N24" s="7">
        <f>K24+L24+M24</f>
        <v>0</v>
      </c>
      <c r="O24" s="8">
        <f>IF(ISERROR(N24/H24),0,N24/H24)</f>
        <v>0</v>
      </c>
      <c r="P24" s="28">
        <v>175513</v>
      </c>
      <c r="Q24" s="33">
        <v>7.1</v>
      </c>
      <c r="R24" s="33" t="s">
        <v>770</v>
      </c>
      <c r="S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225396.40938278075</v>
      </c>
      <c r="T24" s="21"/>
      <c r="U24"/>
      <c r="V24"/>
      <c r="W24"/>
      <c r="X24"/>
      <c r="Y24"/>
    </row>
    <row r="25" spans="1:25" x14ac:dyDescent="0.25">
      <c r="A25" s="26" t="s">
        <v>2278</v>
      </c>
      <c r="B25" s="26" t="s">
        <v>2279</v>
      </c>
      <c r="C25" s="3">
        <f>COUNTA(A$2:A25)</f>
        <v>24</v>
      </c>
      <c r="D25" s="28">
        <v>4064</v>
      </c>
      <c r="E25" s="28">
        <v>31048</v>
      </c>
      <c r="F25" s="30">
        <v>3737</v>
      </c>
      <c r="G25" s="28"/>
      <c r="H25" s="7">
        <f>D25+E25+F25+Table_Fiscal_Year_Total_Consumption_8_20_10[[#This Row],[GAS MBTU]]</f>
        <v>38849</v>
      </c>
      <c r="I25" s="7">
        <f>SUM(H$2:H25)</f>
        <v>1572927</v>
      </c>
      <c r="J25" s="8">
        <f>I25/SUM(H:H)</f>
        <v>0.45419269925705874</v>
      </c>
      <c r="K25" s="24">
        <v>133</v>
      </c>
      <c r="L25" s="31"/>
      <c r="M25" s="24"/>
      <c r="N25" s="7">
        <f>K25+L25+M25</f>
        <v>133</v>
      </c>
      <c r="O25" s="8">
        <f>IF(ISERROR(N25/H25),0,N25/H25)</f>
        <v>3.4235115446987052E-3</v>
      </c>
      <c r="P25" s="28">
        <v>50928</v>
      </c>
      <c r="Q25" s="33"/>
      <c r="R25" s="33" t="s">
        <v>770</v>
      </c>
      <c r="S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762822.02324850764</v>
      </c>
      <c r="T25" s="21"/>
      <c r="U25"/>
      <c r="V25"/>
      <c r="W25"/>
      <c r="X25"/>
      <c r="Y25"/>
    </row>
    <row r="26" spans="1:25" x14ac:dyDescent="0.25">
      <c r="A26" s="26" t="s">
        <v>72</v>
      </c>
      <c r="B26" s="26" t="s">
        <v>71</v>
      </c>
      <c r="C26" s="3">
        <f>COUNTA(A$2:A26)</f>
        <v>25</v>
      </c>
      <c r="D26" s="28">
        <v>7177</v>
      </c>
      <c r="E26" s="28">
        <v>14919</v>
      </c>
      <c r="F26" s="30">
        <v>15312</v>
      </c>
      <c r="G26" s="28"/>
      <c r="H26" s="7">
        <f>D26+E26+F26+Table_Fiscal_Year_Total_Consumption_8_20_10[[#This Row],[GAS MBTU]]</f>
        <v>37408</v>
      </c>
      <c r="I26" s="7">
        <f>SUM(H$2:H26)</f>
        <v>1610335</v>
      </c>
      <c r="J26" s="8">
        <f>I26/SUM(H:H)</f>
        <v>0.46499449774726714</v>
      </c>
      <c r="K26" s="24">
        <v>424</v>
      </c>
      <c r="L26" s="31"/>
      <c r="M26" s="24"/>
      <c r="N26" s="7">
        <f>K26+L26+M26</f>
        <v>424</v>
      </c>
      <c r="O26" s="8">
        <f>IF(ISERROR(N26/H26),0,N26/H26)</f>
        <v>1.1334473909324209E-2</v>
      </c>
      <c r="P26" s="28">
        <v>107724</v>
      </c>
      <c r="Q26" s="33">
        <v>0</v>
      </c>
      <c r="R26" s="33" t="s">
        <v>770</v>
      </c>
      <c r="S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347257.80698822916</v>
      </c>
      <c r="T26" s="21"/>
      <c r="U26"/>
      <c r="V26"/>
      <c r="W26"/>
      <c r="X26"/>
      <c r="Y26"/>
    </row>
    <row r="27" spans="1:25" x14ac:dyDescent="0.25">
      <c r="A27" s="26" t="s">
        <v>403</v>
      </c>
      <c r="B27" s="26" t="s">
        <v>402</v>
      </c>
      <c r="C27" s="3">
        <f>COUNTA(A$2:A27)</f>
        <v>26</v>
      </c>
      <c r="D27" s="28">
        <v>6275</v>
      </c>
      <c r="E27" s="28">
        <v>18963</v>
      </c>
      <c r="F27" s="30">
        <v>10828</v>
      </c>
      <c r="G27" s="28"/>
      <c r="H27" s="7">
        <f>D27+E27+F27+Table_Fiscal_Year_Total_Consumption_8_20_10[[#This Row],[GAS MBTU]]</f>
        <v>36066</v>
      </c>
      <c r="I27" s="7">
        <f>SUM(H$2:H27)</f>
        <v>1646401</v>
      </c>
      <c r="J27" s="8">
        <f>I27/SUM(H:H)</f>
        <v>0.47540878518171581</v>
      </c>
      <c r="K27" s="24"/>
      <c r="L27" s="31"/>
      <c r="M27" s="24"/>
      <c r="N27" s="7">
        <f>K27+L27+M27</f>
        <v>0</v>
      </c>
      <c r="O27" s="8">
        <f>IF(ISERROR(N27/H27),0,N27/H27)</f>
        <v>0</v>
      </c>
      <c r="P27" s="28">
        <v>154523</v>
      </c>
      <c r="Q27" s="33">
        <v>1332.3</v>
      </c>
      <c r="R27" s="33" t="s">
        <v>770</v>
      </c>
      <c r="S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233402.14725315972</v>
      </c>
      <c r="T27" s="21"/>
      <c r="U27"/>
      <c r="V27"/>
      <c r="W27"/>
      <c r="X27"/>
      <c r="Y27"/>
    </row>
    <row r="28" spans="1:25" x14ac:dyDescent="0.25">
      <c r="A28" s="26" t="s">
        <v>2306</v>
      </c>
      <c r="B28" s="26" t="s">
        <v>2307</v>
      </c>
      <c r="C28" s="3">
        <f>COUNTA(A$2:A28)</f>
        <v>27</v>
      </c>
      <c r="D28" s="28">
        <v>13223</v>
      </c>
      <c r="E28" s="28">
        <v>21922</v>
      </c>
      <c r="F28" s="30"/>
      <c r="G28" s="28"/>
      <c r="H28" s="7">
        <f>D28+E28+F28+Table_Fiscal_Year_Total_Consumption_8_20_10[[#This Row],[GAS MBTU]]</f>
        <v>35145</v>
      </c>
      <c r="I28" s="7">
        <f>SUM(H$2:H28)</f>
        <v>1681546</v>
      </c>
      <c r="J28" s="8">
        <f>I28/SUM(H:H)</f>
        <v>0.48555712799443973</v>
      </c>
      <c r="K28" s="24"/>
      <c r="L28" s="31"/>
      <c r="M28" s="24"/>
      <c r="N28" s="7">
        <f>K28+L28+M28</f>
        <v>0</v>
      </c>
      <c r="O28" s="8">
        <f>IF(ISERROR(N28/H28),0,N28/H28)</f>
        <v>0</v>
      </c>
      <c r="P28" s="28">
        <v>315821</v>
      </c>
      <c r="Q28" s="33"/>
      <c r="R28" s="33" t="s">
        <v>770</v>
      </c>
      <c r="S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111281.39040785762</v>
      </c>
      <c r="T28" s="21"/>
      <c r="U28"/>
      <c r="V28"/>
      <c r="W28"/>
      <c r="X28"/>
      <c r="Y28"/>
    </row>
    <row r="29" spans="1:25" x14ac:dyDescent="0.25">
      <c r="A29" s="26" t="s">
        <v>110</v>
      </c>
      <c r="B29" s="26" t="s">
        <v>109</v>
      </c>
      <c r="C29" s="3">
        <f>COUNTA(A$2:A29)</f>
        <v>28</v>
      </c>
      <c r="D29" s="28">
        <v>11043</v>
      </c>
      <c r="E29" s="28">
        <v>11173</v>
      </c>
      <c r="F29" s="30">
        <v>12785</v>
      </c>
      <c r="G29" s="28"/>
      <c r="H29" s="7">
        <f>D29+E29+F29+Table_Fiscal_Year_Total_Consumption_8_20_10[[#This Row],[GAS MBTU]]</f>
        <v>35001</v>
      </c>
      <c r="I29" s="7">
        <f>SUM(H$2:H29)</f>
        <v>1716547</v>
      </c>
      <c r="J29" s="8">
        <f>I29/SUM(H:H)</f>
        <v>0.49566388988910887</v>
      </c>
      <c r="K29" s="24"/>
      <c r="L29" s="31"/>
      <c r="M29" s="24"/>
      <c r="N29" s="7">
        <f>K29+L29+M29</f>
        <v>0</v>
      </c>
      <c r="O29" s="8">
        <f>IF(ISERROR(N29/H29),0,N29/H29)</f>
        <v>0</v>
      </c>
      <c r="P29" s="28">
        <v>194280</v>
      </c>
      <c r="Q29" s="33">
        <v>15.4</v>
      </c>
      <c r="R29" s="33" t="s">
        <v>770</v>
      </c>
      <c r="S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180157.5046324892</v>
      </c>
      <c r="T29" s="21"/>
      <c r="U29"/>
      <c r="V29"/>
      <c r="W29"/>
      <c r="X29"/>
      <c r="Y29"/>
    </row>
    <row r="30" spans="1:25" x14ac:dyDescent="0.25">
      <c r="A30" s="26" t="s">
        <v>556</v>
      </c>
      <c r="B30" s="26" t="s">
        <v>557</v>
      </c>
      <c r="C30" s="3">
        <f>COUNTA(A$2:A30)</f>
        <v>29</v>
      </c>
      <c r="D30" s="28">
        <v>3220</v>
      </c>
      <c r="E30" s="28">
        <v>31322</v>
      </c>
      <c r="F30" s="30"/>
      <c r="G30" s="28"/>
      <c r="H30" s="7">
        <f>D30+E30+F30+Table_Fiscal_Year_Total_Consumption_8_20_10[[#This Row],[GAS MBTU]]</f>
        <v>34542</v>
      </c>
      <c r="I30" s="7">
        <f>SUM(H$2:H30)</f>
        <v>1751089</v>
      </c>
      <c r="J30" s="8">
        <f>I30/SUM(H:H)</f>
        <v>0.50563811260747871</v>
      </c>
      <c r="K30" s="24"/>
      <c r="L30" s="31">
        <v>2333</v>
      </c>
      <c r="M30" s="24"/>
      <c r="N30" s="7">
        <f>K30+L30+M30</f>
        <v>2333</v>
      </c>
      <c r="O30" s="8">
        <f>IF(ISERROR(N30/H30),0,N30/H30)</f>
        <v>6.7540964622778074E-2</v>
      </c>
      <c r="P30" s="28">
        <v>48015</v>
      </c>
      <c r="Q30" s="33"/>
      <c r="R30" s="33" t="s">
        <v>770</v>
      </c>
      <c r="S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719400.18744142458</v>
      </c>
      <c r="T30" s="21"/>
      <c r="U30"/>
      <c r="V30"/>
      <c r="W30"/>
      <c r="X30"/>
      <c r="Y30"/>
    </row>
    <row r="31" spans="1:25" x14ac:dyDescent="0.25">
      <c r="A31" s="26" t="s">
        <v>192</v>
      </c>
      <c r="B31" s="26" t="s">
        <v>191</v>
      </c>
      <c r="C31" s="3">
        <f>COUNTA(A$2:A31)</f>
        <v>30</v>
      </c>
      <c r="D31" s="28">
        <v>6892</v>
      </c>
      <c r="E31" s="28">
        <v>15813</v>
      </c>
      <c r="F31" s="30">
        <v>11510</v>
      </c>
      <c r="G31" s="28"/>
      <c r="H31" s="7">
        <f>D31+E31+F31+Table_Fiscal_Year_Total_Consumption_8_20_10[[#This Row],[GAS MBTU]]</f>
        <v>34215</v>
      </c>
      <c r="I31" s="7">
        <f>SUM(H$2:H31)</f>
        <v>1785304</v>
      </c>
      <c r="J31" s="8">
        <f>I31/SUM(H:H)</f>
        <v>0.51551791199109942</v>
      </c>
      <c r="K31" s="24"/>
      <c r="L31" s="31"/>
      <c r="M31" s="24"/>
      <c r="N31" s="7">
        <f>K31+L31+M31</f>
        <v>0</v>
      </c>
      <c r="O31" s="8">
        <f>IF(ISERROR(N31/H31),0,N31/H31)</f>
        <v>0</v>
      </c>
      <c r="P31" s="28">
        <v>98855</v>
      </c>
      <c r="Q31" s="33">
        <v>3.5</v>
      </c>
      <c r="R31" s="33" t="s">
        <v>770</v>
      </c>
      <c r="S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346112.99377876689</v>
      </c>
      <c r="T31" s="21"/>
      <c r="U31"/>
      <c r="V31"/>
      <c r="W31"/>
      <c r="X31"/>
      <c r="Y31"/>
    </row>
    <row r="32" spans="1:25" x14ac:dyDescent="0.25">
      <c r="A32" s="26" t="s">
        <v>118</v>
      </c>
      <c r="B32" s="26" t="s">
        <v>117</v>
      </c>
      <c r="C32" s="3">
        <f>COUNTA(A$2:A32)</f>
        <v>31</v>
      </c>
      <c r="D32" s="28">
        <v>9043</v>
      </c>
      <c r="E32" s="28">
        <v>12437</v>
      </c>
      <c r="F32" s="30">
        <v>12442</v>
      </c>
      <c r="G32" s="28"/>
      <c r="H32" s="7">
        <f>D32+E32+F32+Table_Fiscal_Year_Total_Consumption_8_20_10[[#This Row],[GAS MBTU]]</f>
        <v>33922</v>
      </c>
      <c r="I32" s="7">
        <f>SUM(H$2:H32)</f>
        <v>1819226</v>
      </c>
      <c r="J32" s="8">
        <f>I32/SUM(H:H)</f>
        <v>0.52531310575673373</v>
      </c>
      <c r="K32" s="24">
        <v>0</v>
      </c>
      <c r="L32" s="31">
        <v>2874</v>
      </c>
      <c r="M32" s="24"/>
      <c r="N32" s="7">
        <f>K32+L32+M32</f>
        <v>2874</v>
      </c>
      <c r="O32" s="8">
        <f>IF(ISERROR(N32/H32),0,N32/H32)</f>
        <v>8.4723778079122694E-2</v>
      </c>
      <c r="P32" s="28">
        <v>139557</v>
      </c>
      <c r="Q32" s="33">
        <v>3906.9610000000002</v>
      </c>
      <c r="R32" s="33" t="s">
        <v>770</v>
      </c>
      <c r="S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243069.14020794371</v>
      </c>
      <c r="T32" s="21"/>
      <c r="U32"/>
      <c r="V32"/>
      <c r="W32"/>
      <c r="X32"/>
      <c r="Y32"/>
    </row>
    <row r="33" spans="1:25" x14ac:dyDescent="0.25">
      <c r="A33" s="26" t="s">
        <v>482</v>
      </c>
      <c r="B33" s="26" t="s">
        <v>483</v>
      </c>
      <c r="C33" s="3">
        <f>COUNTA(A$2:A33)</f>
        <v>32</v>
      </c>
      <c r="D33" s="28">
        <v>4586</v>
      </c>
      <c r="E33" s="28">
        <v>13343</v>
      </c>
      <c r="F33" s="30">
        <v>15541</v>
      </c>
      <c r="G33" s="28"/>
      <c r="H33" s="7">
        <f>D33+E33+F33+Table_Fiscal_Year_Total_Consumption_8_20_10[[#This Row],[GAS MBTU]]</f>
        <v>33470</v>
      </c>
      <c r="I33" s="7">
        <f>SUM(H$2:H33)</f>
        <v>1852696</v>
      </c>
      <c r="J33" s="8">
        <f>I33/SUM(H:H)</f>
        <v>0.53497778164069643</v>
      </c>
      <c r="K33" s="24"/>
      <c r="L33" s="31"/>
      <c r="M33" s="24"/>
      <c r="N33" s="7">
        <f>K33+L33+M33</f>
        <v>0</v>
      </c>
      <c r="O33" s="8">
        <f>IF(ISERROR(N33/H33),0,N33/H33)</f>
        <v>0</v>
      </c>
      <c r="P33" s="28">
        <v>104575</v>
      </c>
      <c r="Q33" s="33"/>
      <c r="R33" s="33" t="s">
        <v>770</v>
      </c>
      <c r="S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320057.37508964859</v>
      </c>
      <c r="T33" s="21"/>
      <c r="U33"/>
      <c r="V33"/>
      <c r="W33"/>
      <c r="X33"/>
      <c r="Y33"/>
    </row>
    <row r="34" spans="1:25" x14ac:dyDescent="0.25">
      <c r="A34" s="26" t="s">
        <v>2376</v>
      </c>
      <c r="B34" s="26" t="s">
        <v>2377</v>
      </c>
      <c r="C34" s="3">
        <f>COUNTA(A$2:A34)</f>
        <v>33</v>
      </c>
      <c r="D34" s="28">
        <v>16782</v>
      </c>
      <c r="E34" s="28">
        <v>4513</v>
      </c>
      <c r="F34" s="30">
        <v>12013</v>
      </c>
      <c r="G34" s="28"/>
      <c r="H34" s="7">
        <f>D34+E34+F34+Table_Fiscal_Year_Total_Consumption_8_20_10[[#This Row],[GAS MBTU]]</f>
        <v>33308</v>
      </c>
      <c r="I34" s="7">
        <f>SUM(H$2:H34)</f>
        <v>1886004</v>
      </c>
      <c r="J34" s="8">
        <f>I34/SUM(H:H)</f>
        <v>0.54459567899184758</v>
      </c>
      <c r="K34" s="24"/>
      <c r="L34" s="31"/>
      <c r="M34" s="24">
        <v>700</v>
      </c>
      <c r="N34" s="7">
        <f>K34+L34+M34</f>
        <v>700</v>
      </c>
      <c r="O34" s="8">
        <f>IF(ISERROR(N34/H34),0,N34/H34)</f>
        <v>2.1015972138825507E-2</v>
      </c>
      <c r="P34" s="28">
        <v>45346</v>
      </c>
      <c r="Q34" s="33"/>
      <c r="R34" s="33" t="s">
        <v>770</v>
      </c>
      <c r="S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734530.05777797382</v>
      </c>
      <c r="T34" s="21"/>
      <c r="U34"/>
      <c r="V34"/>
      <c r="W34"/>
      <c r="X34"/>
      <c r="Y34"/>
    </row>
    <row r="35" spans="1:25" x14ac:dyDescent="0.25">
      <c r="A35" s="26" t="s">
        <v>82</v>
      </c>
      <c r="B35" s="26" t="s">
        <v>81</v>
      </c>
      <c r="C35" s="3">
        <f>COUNTA(A$2:A35)</f>
        <v>34</v>
      </c>
      <c r="D35" s="28">
        <v>5483</v>
      </c>
      <c r="E35" s="28">
        <v>18514</v>
      </c>
      <c r="F35" s="30">
        <v>8068</v>
      </c>
      <c r="G35" s="28"/>
      <c r="H35" s="7">
        <f>D35+E35+F35+Table_Fiscal_Year_Total_Consumption_8_20_10[[#This Row],[GAS MBTU]]</f>
        <v>32065</v>
      </c>
      <c r="I35" s="7">
        <f>SUM(H$2:H35)</f>
        <v>1918069</v>
      </c>
      <c r="J35" s="8">
        <f>I35/SUM(H:H)</f>
        <v>0.55385465216840157</v>
      </c>
      <c r="K35" s="24"/>
      <c r="L35" s="31"/>
      <c r="M35" s="24"/>
      <c r="N35" s="7">
        <f>K35+L35+M35</f>
        <v>0</v>
      </c>
      <c r="O35" s="8">
        <f>IF(ISERROR(N35/H35),0,N35/H35)</f>
        <v>0</v>
      </c>
      <c r="P35" s="28">
        <v>156771</v>
      </c>
      <c r="Q35" s="33">
        <v>306.8</v>
      </c>
      <c r="R35" s="33" t="s">
        <v>770</v>
      </c>
      <c r="S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204534.00182431701</v>
      </c>
      <c r="T35" s="21"/>
      <c r="U35"/>
      <c r="V35"/>
      <c r="W35"/>
      <c r="X35"/>
      <c r="Y35"/>
    </row>
    <row r="36" spans="1:25" x14ac:dyDescent="0.25">
      <c r="A36" s="26" t="s">
        <v>2320</v>
      </c>
      <c r="B36" s="26" t="s">
        <v>2321</v>
      </c>
      <c r="C36" s="3">
        <f>COUNTA(A$2:A36)</f>
        <v>35</v>
      </c>
      <c r="D36" s="28">
        <v>9372</v>
      </c>
      <c r="E36" s="28">
        <v>9501</v>
      </c>
      <c r="F36" s="30">
        <v>11871</v>
      </c>
      <c r="G36" s="28"/>
      <c r="H36" s="7">
        <f>D36+E36+F36+Table_Fiscal_Year_Total_Consumption_8_20_10[[#This Row],[GAS MBTU]]</f>
        <v>30744</v>
      </c>
      <c r="I36" s="7">
        <f>SUM(H$2:H36)</f>
        <v>1948813</v>
      </c>
      <c r="J36" s="8">
        <f>I36/SUM(H:H)</f>
        <v>0.56273217817307886</v>
      </c>
      <c r="K36" s="24"/>
      <c r="L36" s="31"/>
      <c r="M36" s="24"/>
      <c r="N36" s="7">
        <f>K36+L36+M36</f>
        <v>0</v>
      </c>
      <c r="O36" s="8">
        <f>IF(ISERROR(N36/H36),0,N36/H36)</f>
        <v>0</v>
      </c>
      <c r="P36" s="28">
        <v>124008</v>
      </c>
      <c r="Q36" s="33"/>
      <c r="R36" s="33" t="s">
        <v>770</v>
      </c>
      <c r="S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247919.4890652216</v>
      </c>
      <c r="T36" s="21"/>
      <c r="U36"/>
      <c r="V36"/>
      <c r="W36"/>
      <c r="X36"/>
      <c r="Y36"/>
    </row>
    <row r="37" spans="1:25" x14ac:dyDescent="0.25">
      <c r="A37" s="26" t="s">
        <v>2338</v>
      </c>
      <c r="B37" s="26" t="s">
        <v>2339</v>
      </c>
      <c r="C37" s="3">
        <f>COUNTA(A$2:A37)</f>
        <v>36</v>
      </c>
      <c r="D37" s="28">
        <v>4465</v>
      </c>
      <c r="E37" s="28">
        <v>18339</v>
      </c>
      <c r="F37" s="30">
        <v>7340</v>
      </c>
      <c r="G37" s="28"/>
      <c r="H37" s="7">
        <f>D37+E37+F37+Table_Fiscal_Year_Total_Consumption_8_20_10[[#This Row],[GAS MBTU]]</f>
        <v>30144</v>
      </c>
      <c r="I37" s="7">
        <f>SUM(H$2:H37)</f>
        <v>1978957</v>
      </c>
      <c r="J37" s="8">
        <f>I37/SUM(H:H)</f>
        <v>0.57143645035252821</v>
      </c>
      <c r="K37" s="24"/>
      <c r="L37" s="31">
        <v>5562</v>
      </c>
      <c r="M37" s="24"/>
      <c r="N37" s="7">
        <f>K37+L37+M37</f>
        <v>5562</v>
      </c>
      <c r="O37" s="8">
        <f>IF(ISERROR(N37/H37),0,N37/H37)</f>
        <v>0.18451433121019109</v>
      </c>
      <c r="P37" s="28">
        <v>175836</v>
      </c>
      <c r="Q37" s="33"/>
      <c r="R37" s="33" t="s">
        <v>770</v>
      </c>
      <c r="S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171432.47116631406</v>
      </c>
      <c r="T37" s="21"/>
      <c r="U37"/>
      <c r="V37"/>
      <c r="W37"/>
      <c r="X37"/>
      <c r="Y37"/>
    </row>
    <row r="38" spans="1:25" x14ac:dyDescent="0.25">
      <c r="A38" s="26" t="s">
        <v>387</v>
      </c>
      <c r="B38" s="26" t="s">
        <v>386</v>
      </c>
      <c r="C38" s="3">
        <f>COUNTA(A$2:A38)</f>
        <v>37</v>
      </c>
      <c r="D38" s="28">
        <v>5133</v>
      </c>
      <c r="E38" s="28">
        <v>19684</v>
      </c>
      <c r="F38" s="30">
        <v>4838</v>
      </c>
      <c r="G38" s="28"/>
      <c r="H38" s="7">
        <f>D38+E38+F38+Table_Fiscal_Year_Total_Consumption_8_20_10[[#This Row],[GAS MBTU]]</f>
        <v>29655</v>
      </c>
      <c r="I38" s="7">
        <f>SUM(H$2:H38)</f>
        <v>2008612</v>
      </c>
      <c r="J38" s="8">
        <f>I38/SUM(H:H)</f>
        <v>0.57999952066441685</v>
      </c>
      <c r="K38" s="24"/>
      <c r="L38" s="31">
        <v>6335</v>
      </c>
      <c r="M38" s="24"/>
      <c r="N38" s="7">
        <f>K38+L38+M38</f>
        <v>6335</v>
      </c>
      <c r="O38" s="8">
        <f>IF(ISERROR(N38/H38),0,N38/H38)</f>
        <v>0.21362333501938965</v>
      </c>
      <c r="P38" s="28">
        <v>110943</v>
      </c>
      <c r="Q38" s="33">
        <v>32.1</v>
      </c>
      <c r="R38" s="33" t="s">
        <v>770</v>
      </c>
      <c r="S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267299.42402855522</v>
      </c>
      <c r="T38" s="21"/>
      <c r="U38"/>
      <c r="V38"/>
      <c r="W38"/>
      <c r="X38"/>
      <c r="Y38"/>
    </row>
    <row r="39" spans="1:25" x14ac:dyDescent="0.25">
      <c r="A39" s="26" t="s">
        <v>208</v>
      </c>
      <c r="B39" s="26" t="s">
        <v>207</v>
      </c>
      <c r="C39" s="3">
        <f>COUNTA(A$2:A39)</f>
        <v>38</v>
      </c>
      <c r="D39" s="28">
        <v>9503</v>
      </c>
      <c r="E39" s="28">
        <v>18888</v>
      </c>
      <c r="F39" s="30"/>
      <c r="G39" s="28"/>
      <c r="H39" s="7">
        <f>D39+E39+F39+Table_Fiscal_Year_Total_Consumption_8_20_10[[#This Row],[GAS MBTU]]</f>
        <v>28391</v>
      </c>
      <c r="I39" s="7">
        <f>SUM(H$2:H39)</f>
        <v>2037003</v>
      </c>
      <c r="J39" s="8">
        <f>I39/SUM(H:H)</f>
        <v>0.58819760291782541</v>
      </c>
      <c r="K39" s="24"/>
      <c r="L39" s="31"/>
      <c r="M39" s="24"/>
      <c r="N39" s="7">
        <f>K39+L39+M39</f>
        <v>0</v>
      </c>
      <c r="O39" s="8">
        <f>IF(ISERROR(N39/H39),0,N39/H39)</f>
        <v>0</v>
      </c>
      <c r="P39" s="28">
        <v>100848</v>
      </c>
      <c r="Q39" s="33">
        <v>3.5</v>
      </c>
      <c r="R39" s="33" t="s">
        <v>770</v>
      </c>
      <c r="S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281522.68760907504</v>
      </c>
      <c r="T39" s="21"/>
      <c r="U39"/>
      <c r="V39"/>
      <c r="W39"/>
      <c r="X39"/>
      <c r="Y39"/>
    </row>
    <row r="40" spans="1:25" x14ac:dyDescent="0.25">
      <c r="A40" s="26" t="s">
        <v>429</v>
      </c>
      <c r="B40" s="26" t="s">
        <v>428</v>
      </c>
      <c r="C40" s="3">
        <f>COUNTA(A$2:A40)</f>
        <v>39</v>
      </c>
      <c r="D40" s="28">
        <v>10838</v>
      </c>
      <c r="E40" s="28">
        <v>16877</v>
      </c>
      <c r="F40" s="30"/>
      <c r="G40" s="28"/>
      <c r="H40" s="7">
        <f>D40+E40+F40+Table_Fiscal_Year_Total_Consumption_8_20_10[[#This Row],[GAS MBTU]]</f>
        <v>27715</v>
      </c>
      <c r="I40" s="7">
        <f>SUM(H$2:H40)</f>
        <v>2064718</v>
      </c>
      <c r="J40" s="8">
        <f>I40/SUM(H:H)</f>
        <v>0.59620048586147723</v>
      </c>
      <c r="K40" s="24"/>
      <c r="L40" s="31"/>
      <c r="M40" s="24"/>
      <c r="N40" s="7">
        <f>K40+L40+M40</f>
        <v>0</v>
      </c>
      <c r="O40" s="8">
        <f>IF(ISERROR(N40/H40),0,N40/H40)</f>
        <v>0</v>
      </c>
      <c r="P40" s="28">
        <v>189730</v>
      </c>
      <c r="Q40" s="33">
        <v>170</v>
      </c>
      <c r="R40" s="33" t="s">
        <v>770</v>
      </c>
      <c r="S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146076.00274073685</v>
      </c>
      <c r="T40" s="21"/>
      <c r="U40"/>
      <c r="V40"/>
      <c r="W40"/>
      <c r="X40"/>
      <c r="Y40"/>
    </row>
    <row r="41" spans="1:25" x14ac:dyDescent="0.25">
      <c r="A41" s="26" t="s">
        <v>2292</v>
      </c>
      <c r="B41" s="26" t="s">
        <v>2293</v>
      </c>
      <c r="C41" s="3">
        <f>COUNTA(A$2:A41)</f>
        <v>40</v>
      </c>
      <c r="D41" s="28">
        <v>3694</v>
      </c>
      <c r="E41" s="28">
        <v>13071</v>
      </c>
      <c r="F41" s="30">
        <v>9942</v>
      </c>
      <c r="G41" s="28"/>
      <c r="H41" s="7">
        <f>D41+E41+F41+Table_Fiscal_Year_Total_Consumption_8_20_10[[#This Row],[GAS MBTU]]</f>
        <v>26707</v>
      </c>
      <c r="I41" s="7">
        <f>SUM(H$2:H41)</f>
        <v>2091425</v>
      </c>
      <c r="J41" s="8">
        <f>I41/SUM(H:H)</f>
        <v>0.60391230237874616</v>
      </c>
      <c r="K41" s="24"/>
      <c r="L41" s="31"/>
      <c r="M41" s="24"/>
      <c r="N41" s="7">
        <f>K41+L41+M41</f>
        <v>0</v>
      </c>
      <c r="O41" s="8">
        <f>IF(ISERROR(N41/H41),0,N41/H41)</f>
        <v>0</v>
      </c>
      <c r="P41" s="28">
        <v>94059</v>
      </c>
      <c r="Q41" s="33"/>
      <c r="R41" s="33" t="s">
        <v>770</v>
      </c>
      <c r="S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283938.80436747149</v>
      </c>
      <c r="T41" s="21"/>
      <c r="U41"/>
      <c r="V41"/>
      <c r="W41"/>
      <c r="X41"/>
      <c r="Y41"/>
    </row>
    <row r="42" spans="1:25" x14ac:dyDescent="0.25">
      <c r="A42" s="26" t="s">
        <v>2224</v>
      </c>
      <c r="B42" s="26" t="s">
        <v>2225</v>
      </c>
      <c r="C42" s="3">
        <f>COUNTA(A$2:A42)</f>
        <v>41</v>
      </c>
      <c r="D42" s="28">
        <v>8522</v>
      </c>
      <c r="E42" s="28">
        <v>10447</v>
      </c>
      <c r="F42" s="30">
        <v>7708</v>
      </c>
      <c r="G42" s="28"/>
      <c r="H42" s="7">
        <f>D42+E42+F42+Table_Fiscal_Year_Total_Consumption_8_20_10[[#This Row],[GAS MBTU]]</f>
        <v>26677</v>
      </c>
      <c r="I42" s="7">
        <f>SUM(H$2:H42)</f>
        <v>2118102</v>
      </c>
      <c r="J42" s="8">
        <f>I42/SUM(H:H)</f>
        <v>0.61161545620475366</v>
      </c>
      <c r="K42" s="24"/>
      <c r="L42" s="31">
        <v>550</v>
      </c>
      <c r="M42" s="24"/>
      <c r="N42" s="7">
        <f>K42+L42+M42</f>
        <v>550</v>
      </c>
      <c r="O42" s="8">
        <f>IF(ISERROR(N42/H42),0,N42/H42)</f>
        <v>2.0617010908273045E-2</v>
      </c>
      <c r="P42" s="28">
        <v>100518</v>
      </c>
      <c r="Q42" s="33"/>
      <c r="R42" s="33" t="s">
        <v>770</v>
      </c>
      <c r="S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265395.25259157561</v>
      </c>
      <c r="T42" s="21"/>
      <c r="U42"/>
      <c r="V42"/>
      <c r="W42"/>
      <c r="X42"/>
      <c r="Y42"/>
    </row>
    <row r="43" spans="1:25" x14ac:dyDescent="0.25">
      <c r="A43" s="26" t="s">
        <v>1947</v>
      </c>
      <c r="B43" s="26" t="s">
        <v>1948</v>
      </c>
      <c r="C43" s="3">
        <f>COUNTA(A$2:A43)</f>
        <v>42</v>
      </c>
      <c r="D43" s="28">
        <v>6457</v>
      </c>
      <c r="E43" s="28">
        <v>9099</v>
      </c>
      <c r="F43" s="30">
        <v>10481</v>
      </c>
      <c r="G43" s="28"/>
      <c r="H43" s="7">
        <f>D43+E43+F43+Table_Fiscal_Year_Total_Consumption_8_20_10[[#This Row],[GAS MBTU]]</f>
        <v>26037</v>
      </c>
      <c r="I43" s="7">
        <f>SUM(H$2:H43)</f>
        <v>2144139</v>
      </c>
      <c r="J43" s="8">
        <f>I43/SUM(H:H)</f>
        <v>0.61913380595051815</v>
      </c>
      <c r="K43" s="24"/>
      <c r="L43" s="31"/>
      <c r="M43" s="24"/>
      <c r="N43" s="7">
        <f>K43+L43+M43</f>
        <v>0</v>
      </c>
      <c r="O43" s="8">
        <f>IF(ISERROR(N43/H43),0,N43/H43)</f>
        <v>0</v>
      </c>
      <c r="P43" s="28">
        <v>141708</v>
      </c>
      <c r="Q43" s="33"/>
      <c r="R43" s="33" t="s">
        <v>770</v>
      </c>
      <c r="S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183736.98026928614</v>
      </c>
      <c r="T43" s="21"/>
      <c r="U43"/>
      <c r="V43"/>
      <c r="W43"/>
      <c r="X43"/>
      <c r="Y43"/>
    </row>
    <row r="44" spans="1:25" x14ac:dyDescent="0.25">
      <c r="A44" s="26" t="s">
        <v>108</v>
      </c>
      <c r="B44" s="26" t="s">
        <v>107</v>
      </c>
      <c r="C44" s="3">
        <f>COUNTA(A$2:A44)</f>
        <v>43</v>
      </c>
      <c r="D44" s="28">
        <v>6977</v>
      </c>
      <c r="E44" s="28">
        <v>11641</v>
      </c>
      <c r="F44" s="30">
        <v>7161</v>
      </c>
      <c r="G44" s="28"/>
      <c r="H44" s="7">
        <f>D44+E44+F44+Table_Fiscal_Year_Total_Consumption_8_20_10[[#This Row],[GAS MBTU]]</f>
        <v>25779</v>
      </c>
      <c r="I44" s="7">
        <f>SUM(H$2:H44)</f>
        <v>2169918</v>
      </c>
      <c r="J44" s="8">
        <f>I44/SUM(H:H)</f>
        <v>0.6265776565514346</v>
      </c>
      <c r="K44" s="24"/>
      <c r="L44" s="31"/>
      <c r="M44" s="24"/>
      <c r="N44" s="7">
        <f>K44+L44+M44</f>
        <v>0</v>
      </c>
      <c r="O44" s="8">
        <f>IF(ISERROR(N44/H44),0,N44/H44)</f>
        <v>0</v>
      </c>
      <c r="P44" s="28">
        <v>114784</v>
      </c>
      <c r="Q44" s="33">
        <v>2</v>
      </c>
      <c r="R44" s="33" t="s">
        <v>770</v>
      </c>
      <c r="S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224587.05045999441</v>
      </c>
      <c r="T44" s="21"/>
      <c r="U44"/>
      <c r="V44"/>
      <c r="W44"/>
      <c r="X44"/>
      <c r="Y44"/>
    </row>
    <row r="45" spans="1:25" x14ac:dyDescent="0.25">
      <c r="A45" s="26" t="s">
        <v>70</v>
      </c>
      <c r="B45" s="26" t="s">
        <v>69</v>
      </c>
      <c r="C45" s="3">
        <f>COUNTA(A$2:A45)</f>
        <v>44</v>
      </c>
      <c r="D45" s="28">
        <v>7759</v>
      </c>
      <c r="E45" s="28">
        <v>9438</v>
      </c>
      <c r="F45" s="30">
        <v>7152</v>
      </c>
      <c r="G45" s="28"/>
      <c r="H45" s="7">
        <f>D45+E45+F45+Table_Fiscal_Year_Total_Consumption_8_20_10[[#This Row],[GAS MBTU]]</f>
        <v>24349</v>
      </c>
      <c r="I45" s="7">
        <f>SUM(H$2:H45)</f>
        <v>2194267</v>
      </c>
      <c r="J45" s="8">
        <f>I45/SUM(H:H)</f>
        <v>0.63360858553555788</v>
      </c>
      <c r="K45" s="24"/>
      <c r="L45" s="31"/>
      <c r="M45" s="24"/>
      <c r="N45" s="7">
        <f>K45+L45+M45</f>
        <v>0</v>
      </c>
      <c r="O45" s="8">
        <f>IF(ISERROR(N45/H45),0,N45/H45)</f>
        <v>0</v>
      </c>
      <c r="P45" s="28">
        <v>149211</v>
      </c>
      <c r="Q45" s="33">
        <v>0.7</v>
      </c>
      <c r="R45" s="33" t="s">
        <v>770</v>
      </c>
      <c r="S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163185.01987118911</v>
      </c>
      <c r="T45" s="21"/>
      <c r="U45"/>
      <c r="V45"/>
      <c r="W45"/>
      <c r="X45"/>
      <c r="Y45"/>
    </row>
    <row r="46" spans="1:25" x14ac:dyDescent="0.25">
      <c r="A46" s="26" t="s">
        <v>2360</v>
      </c>
      <c r="B46" s="26" t="s">
        <v>2361</v>
      </c>
      <c r="C46" s="3">
        <f>COUNTA(A$2:A46)</f>
        <v>45</v>
      </c>
      <c r="D46" s="28">
        <v>3974</v>
      </c>
      <c r="E46" s="28">
        <v>12275</v>
      </c>
      <c r="F46" s="30">
        <v>7294</v>
      </c>
      <c r="G46" s="28"/>
      <c r="H46" s="7">
        <f>D46+E46+F46+Table_Fiscal_Year_Total_Consumption_8_20_10[[#This Row],[GAS MBTU]]</f>
        <v>23543</v>
      </c>
      <c r="I46" s="7">
        <f>SUM(H$2:H46)</f>
        <v>2217810</v>
      </c>
      <c r="J46" s="8">
        <f>I46/SUM(H:H)</f>
        <v>0.64040677688112502</v>
      </c>
      <c r="K46" s="24"/>
      <c r="L46" s="31">
        <v>453</v>
      </c>
      <c r="M46" s="24"/>
      <c r="N46" s="7">
        <f>K46+L46+M46</f>
        <v>453</v>
      </c>
      <c r="O46" s="8">
        <f>IF(ISERROR(N46/H46),0,N46/H46)</f>
        <v>1.924138809837319E-2</v>
      </c>
      <c r="P46" s="28">
        <v>84225</v>
      </c>
      <c r="Q46" s="33"/>
      <c r="R46" s="33" t="s">
        <v>770</v>
      </c>
      <c r="S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279525.08162659541</v>
      </c>
      <c r="T46" s="21"/>
      <c r="U46"/>
      <c r="V46"/>
      <c r="W46"/>
      <c r="X46"/>
      <c r="Y46"/>
    </row>
    <row r="47" spans="1:25" x14ac:dyDescent="0.25">
      <c r="A47" s="26" t="s">
        <v>2250</v>
      </c>
      <c r="B47" s="26" t="s">
        <v>2251</v>
      </c>
      <c r="C47" s="3">
        <f>COUNTA(A$2:A47)</f>
        <v>46</v>
      </c>
      <c r="D47" s="28">
        <v>6552</v>
      </c>
      <c r="E47" s="28">
        <v>16665</v>
      </c>
      <c r="F47" s="30"/>
      <c r="G47" s="28"/>
      <c r="H47" s="7">
        <f>D47+E47+F47+Table_Fiscal_Year_Total_Consumption_8_20_10[[#This Row],[GAS MBTU]]</f>
        <v>23217</v>
      </c>
      <c r="I47" s="7">
        <f>SUM(H$2:H47)</f>
        <v>2241027</v>
      </c>
      <c r="J47" s="8">
        <f>I47/SUM(H:H)</f>
        <v>0.64711083364831845</v>
      </c>
      <c r="K47" s="24"/>
      <c r="L47" s="31"/>
      <c r="M47" s="24"/>
      <c r="N47" s="7">
        <f>K47+L47+M47</f>
        <v>0</v>
      </c>
      <c r="O47" s="8">
        <f>IF(ISERROR(N47/H47),0,N47/H47)</f>
        <v>0</v>
      </c>
      <c r="P47" s="28">
        <v>67188</v>
      </c>
      <c r="Q47" s="33"/>
      <c r="R47" s="33" t="s">
        <v>770</v>
      </c>
      <c r="S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345552.77728165744</v>
      </c>
      <c r="T47" s="21"/>
      <c r="U47"/>
      <c r="V47"/>
      <c r="W47"/>
      <c r="X47"/>
      <c r="Y47"/>
    </row>
    <row r="48" spans="1:25" x14ac:dyDescent="0.25">
      <c r="A48" s="26" t="s">
        <v>439</v>
      </c>
      <c r="B48" s="26" t="s">
        <v>438</v>
      </c>
      <c r="C48" s="3">
        <f>COUNTA(A$2:A48)</f>
        <v>47</v>
      </c>
      <c r="D48" s="28">
        <v>5902</v>
      </c>
      <c r="E48" s="28">
        <v>11333</v>
      </c>
      <c r="F48" s="30">
        <v>4912</v>
      </c>
      <c r="G48" s="28"/>
      <c r="H48" s="7">
        <f>D48+E48+F48+Table_Fiscal_Year_Total_Consumption_8_20_10[[#This Row],[GAS MBTU]]</f>
        <v>22147</v>
      </c>
      <c r="I48" s="7">
        <f>SUM(H$2:H48)</f>
        <v>2263174</v>
      </c>
      <c r="J48" s="8">
        <f>I48/SUM(H:H)</f>
        <v>0.6535059210938553</v>
      </c>
      <c r="K48" s="24"/>
      <c r="L48" s="31"/>
      <c r="M48" s="24">
        <v>124</v>
      </c>
      <c r="N48" s="7">
        <f>K48+L48+M48</f>
        <v>124</v>
      </c>
      <c r="O48" s="8">
        <f>IF(ISERROR(N48/H48),0,N48/H48)</f>
        <v>5.5989524540569829E-3</v>
      </c>
      <c r="P48" s="28">
        <v>162883</v>
      </c>
      <c r="Q48" s="33">
        <v>28.2</v>
      </c>
      <c r="R48" s="33" t="s">
        <v>770</v>
      </c>
      <c r="S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135968.76285431875</v>
      </c>
      <c r="T48" s="21"/>
      <c r="U48"/>
      <c r="V48"/>
      <c r="W48"/>
      <c r="X48"/>
      <c r="Y48"/>
    </row>
    <row r="49" spans="1:25" x14ac:dyDescent="0.25">
      <c r="A49" s="26" t="s">
        <v>2342</v>
      </c>
      <c r="B49" s="26" t="s">
        <v>2343</v>
      </c>
      <c r="C49" s="3">
        <f>COUNTA(A$2:A49)</f>
        <v>48</v>
      </c>
      <c r="D49" s="28">
        <v>6783</v>
      </c>
      <c r="E49" s="28">
        <v>8021</v>
      </c>
      <c r="F49" s="30">
        <v>7078</v>
      </c>
      <c r="G49" s="28"/>
      <c r="H49" s="7">
        <f>D49+E49+F49+Table_Fiscal_Year_Total_Consumption_8_20_10[[#This Row],[GAS MBTU]]</f>
        <v>21882</v>
      </c>
      <c r="I49" s="7">
        <f>SUM(H$2:H49)</f>
        <v>2285056</v>
      </c>
      <c r="J49" s="8">
        <f>I49/SUM(H:H)</f>
        <v>0.65982448809991667</v>
      </c>
      <c r="K49" s="24"/>
      <c r="L49" s="31">
        <v>3805</v>
      </c>
      <c r="M49" s="24"/>
      <c r="N49" s="7">
        <f>K49+L49+M49</f>
        <v>3805</v>
      </c>
      <c r="O49" s="8">
        <f>IF(ISERROR(N49/H49),0,N49/H49)</f>
        <v>0.17388721323462206</v>
      </c>
      <c r="P49" s="28">
        <v>151860</v>
      </c>
      <c r="Q49" s="33"/>
      <c r="R49" s="33" t="s">
        <v>770</v>
      </c>
      <c r="S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144093.24377716318</v>
      </c>
      <c r="T49" s="21"/>
      <c r="U49"/>
      <c r="V49"/>
      <c r="W49"/>
      <c r="X49"/>
      <c r="Y49"/>
    </row>
    <row r="50" spans="1:25" x14ac:dyDescent="0.25">
      <c r="A50" s="26" t="s">
        <v>1720</v>
      </c>
      <c r="B50" s="26" t="s">
        <v>1721</v>
      </c>
      <c r="C50" s="3">
        <f>COUNTA(A$2:A50)</f>
        <v>49</v>
      </c>
      <c r="D50" s="28">
        <v>7078</v>
      </c>
      <c r="E50" s="28">
        <v>5571</v>
      </c>
      <c r="F50" s="30">
        <v>8846</v>
      </c>
      <c r="G50" s="28"/>
      <c r="H50" s="7">
        <f>D50+E50+F50+Table_Fiscal_Year_Total_Consumption_8_20_10[[#This Row],[GAS MBTU]]</f>
        <v>21495</v>
      </c>
      <c r="I50" s="7">
        <f>SUM(H$2:H50)</f>
        <v>2306551</v>
      </c>
      <c r="J50" s="8">
        <f>I50/SUM(H:H)</f>
        <v>0.66603130638870589</v>
      </c>
      <c r="K50" s="24"/>
      <c r="L50" s="31"/>
      <c r="M50" s="24"/>
      <c r="N50" s="7">
        <f>K50+L50+M50</f>
        <v>0</v>
      </c>
      <c r="O50" s="8">
        <f>IF(ISERROR(N50/H50),0,N50/H50)</f>
        <v>0</v>
      </c>
      <c r="P50" s="28">
        <v>115517</v>
      </c>
      <c r="Q50" s="33"/>
      <c r="R50" s="33" t="s">
        <v>770</v>
      </c>
      <c r="S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186076.50821956943</v>
      </c>
      <c r="T50" s="21"/>
      <c r="U50"/>
      <c r="V50"/>
      <c r="W50"/>
      <c r="X50"/>
      <c r="Y50"/>
    </row>
    <row r="51" spans="1:25" x14ac:dyDescent="0.25">
      <c r="A51" s="26" t="s">
        <v>1716</v>
      </c>
      <c r="B51" s="26" t="s">
        <v>1717</v>
      </c>
      <c r="C51" s="3">
        <f>COUNTA(A$2:A51)</f>
        <v>50</v>
      </c>
      <c r="D51" s="28">
        <v>21371</v>
      </c>
      <c r="E51" s="28"/>
      <c r="F51" s="30"/>
      <c r="G51" s="28"/>
      <c r="H51" s="7">
        <f>D51+E51+F51+Table_Fiscal_Year_Total_Consumption_8_20_10[[#This Row],[GAS MBTU]]</f>
        <v>21371</v>
      </c>
      <c r="I51" s="7">
        <f>SUM(H$2:H51)</f>
        <v>2327922</v>
      </c>
      <c r="J51" s="8">
        <f>I51/SUM(H:H)</f>
        <v>0.67220231888694815</v>
      </c>
      <c r="K51" s="24"/>
      <c r="L51" s="31"/>
      <c r="M51" s="24"/>
      <c r="N51" s="7">
        <f>K51+L51+M51</f>
        <v>0</v>
      </c>
      <c r="O51" s="8">
        <f>IF(ISERROR(N51/H51),0,N51/H51)</f>
        <v>0</v>
      </c>
      <c r="P51" s="28">
        <v>94377</v>
      </c>
      <c r="Q51" s="33"/>
      <c r="R51" s="33" t="s">
        <v>770</v>
      </c>
      <c r="S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226442.8833296248</v>
      </c>
      <c r="T51" s="21"/>
      <c r="U51"/>
      <c r="V51"/>
      <c r="W51"/>
      <c r="X51"/>
      <c r="Y51"/>
    </row>
    <row r="52" spans="1:25" x14ac:dyDescent="0.25">
      <c r="A52" s="26" t="s">
        <v>2304</v>
      </c>
      <c r="B52" s="26" t="s">
        <v>2305</v>
      </c>
      <c r="C52" s="3">
        <f>COUNTA(A$2:A52)</f>
        <v>51</v>
      </c>
      <c r="D52" s="28">
        <v>4503</v>
      </c>
      <c r="E52" s="28">
        <v>8837</v>
      </c>
      <c r="F52" s="30">
        <v>7420</v>
      </c>
      <c r="G52" s="28"/>
      <c r="H52" s="7">
        <f>D52+E52+F52+Table_Fiscal_Year_Total_Consumption_8_20_10[[#This Row],[GAS MBTU]]</f>
        <v>20760</v>
      </c>
      <c r="I52" s="7">
        <f>SUM(H$2:H52)</f>
        <v>2348682</v>
      </c>
      <c r="J52" s="8">
        <f>I52/SUM(H:H)</f>
        <v>0.67819690123983323</v>
      </c>
      <c r="K52" s="24"/>
      <c r="L52" s="31"/>
      <c r="M52" s="24"/>
      <c r="N52" s="7">
        <f>K52+L52+M52</f>
        <v>0</v>
      </c>
      <c r="O52" s="8">
        <f>IF(ISERROR(N52/H52),0,N52/H52)</f>
        <v>0</v>
      </c>
      <c r="P52" s="28">
        <v>82742</v>
      </c>
      <c r="Q52" s="33"/>
      <c r="R52" s="33" t="s">
        <v>770</v>
      </c>
      <c r="S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250900.38916148993</v>
      </c>
      <c r="T52" s="21"/>
      <c r="U52"/>
      <c r="V52"/>
      <c r="W52"/>
      <c r="X52"/>
      <c r="Y52"/>
    </row>
    <row r="53" spans="1:25" x14ac:dyDescent="0.25">
      <c r="A53" s="26" t="s">
        <v>2410</v>
      </c>
      <c r="B53" s="26" t="s">
        <v>2411</v>
      </c>
      <c r="C53" s="3">
        <f>COUNTA(A$2:A53)</f>
        <v>52</v>
      </c>
      <c r="D53" s="28">
        <v>5467</v>
      </c>
      <c r="E53" s="28">
        <v>11553</v>
      </c>
      <c r="F53" s="30">
        <v>3338</v>
      </c>
      <c r="G53" s="28"/>
      <c r="H53" s="7">
        <f>D53+E53+F53+Table_Fiscal_Year_Total_Consumption_8_20_10[[#This Row],[GAS MBTU]]</f>
        <v>20358</v>
      </c>
      <c r="I53" s="7">
        <f>SUM(H$2:H53)</f>
        <v>2369040</v>
      </c>
      <c r="J53" s="8">
        <f>I53/SUM(H:H)</f>
        <v>0.68407540352981566</v>
      </c>
      <c r="K53" s="24"/>
      <c r="L53" s="31"/>
      <c r="M53" s="24"/>
      <c r="N53" s="7">
        <f>K53+L53+M53</f>
        <v>0</v>
      </c>
      <c r="O53" s="8">
        <f>IF(ISERROR(N53/H53),0,N53/H53)</f>
        <v>0</v>
      </c>
      <c r="P53" s="28">
        <v>160497</v>
      </c>
      <c r="Q53" s="33"/>
      <c r="R53" s="33" t="s">
        <v>770</v>
      </c>
      <c r="S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126843.49240172714</v>
      </c>
      <c r="T53" s="21"/>
      <c r="U53"/>
      <c r="V53"/>
      <c r="W53"/>
      <c r="X53"/>
      <c r="Y53"/>
    </row>
    <row r="54" spans="1:25" x14ac:dyDescent="0.25">
      <c r="A54" s="26" t="s">
        <v>2354</v>
      </c>
      <c r="B54" s="26" t="s">
        <v>2355</v>
      </c>
      <c r="C54" s="3">
        <f>COUNTA(A$2:A54)</f>
        <v>53</v>
      </c>
      <c r="D54" s="28">
        <v>3261</v>
      </c>
      <c r="E54" s="28">
        <v>10547</v>
      </c>
      <c r="F54" s="30">
        <v>6435</v>
      </c>
      <c r="G54" s="28"/>
      <c r="H54" s="7">
        <f>D54+E54+F54+Table_Fiscal_Year_Total_Consumption_8_20_10[[#This Row],[GAS MBTU]]</f>
        <v>20243</v>
      </c>
      <c r="I54" s="7">
        <f>SUM(H$2:H54)</f>
        <v>2389283</v>
      </c>
      <c r="J54" s="8">
        <f>I54/SUM(H:H)</f>
        <v>0.68992069883662943</v>
      </c>
      <c r="K54" s="24"/>
      <c r="L54" s="31">
        <v>670</v>
      </c>
      <c r="M54" s="24"/>
      <c r="N54" s="7">
        <f>K54+L54+M54</f>
        <v>670</v>
      </c>
      <c r="O54" s="8">
        <f>IF(ISERROR(N54/H54),0,N54/H54)</f>
        <v>3.3097860988983846E-2</v>
      </c>
      <c r="P54" s="28">
        <v>105343</v>
      </c>
      <c r="Q54" s="33"/>
      <c r="R54" s="33" t="s">
        <v>770</v>
      </c>
      <c r="S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192162.74455825257</v>
      </c>
      <c r="T54" s="21"/>
      <c r="U54"/>
      <c r="V54"/>
      <c r="W54"/>
      <c r="X54"/>
      <c r="Y54"/>
    </row>
    <row r="55" spans="1:25" x14ac:dyDescent="0.25">
      <c r="A55" s="26" t="s">
        <v>863</v>
      </c>
      <c r="B55" s="26" t="s">
        <v>864</v>
      </c>
      <c r="C55" s="3">
        <f>COUNTA(A$2:A55)</f>
        <v>54</v>
      </c>
      <c r="D55" s="28"/>
      <c r="E55" s="28">
        <v>12647</v>
      </c>
      <c r="F55" s="30">
        <v>7430</v>
      </c>
      <c r="G55" s="28"/>
      <c r="H55" s="7">
        <f>D55+E55+F55+Table_Fiscal_Year_Total_Consumption_8_20_10[[#This Row],[GAS MBTU]]</f>
        <v>20077</v>
      </c>
      <c r="I55" s="7">
        <f>SUM(H$2:H55)</f>
        <v>2409360</v>
      </c>
      <c r="J55" s="8">
        <f>I55/SUM(H:H)</f>
        <v>0.69571806058513019</v>
      </c>
      <c r="K55" s="24"/>
      <c r="L55" s="31">
        <v>2691</v>
      </c>
      <c r="M55" s="24"/>
      <c r="N55" s="7">
        <f>K55+L55+M55</f>
        <v>2691</v>
      </c>
      <c r="O55" s="8">
        <f>IF(ISERROR(N55/H55),0,N55/H55)</f>
        <v>0.13403396921850874</v>
      </c>
      <c r="P55" s="28">
        <v>0</v>
      </c>
      <c r="Q55" s="33"/>
      <c r="R55" s="33"/>
      <c r="S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5" s="21"/>
      <c r="U55"/>
      <c r="V55"/>
      <c r="W55"/>
      <c r="X55"/>
      <c r="Y55"/>
    </row>
    <row r="56" spans="1:25" x14ac:dyDescent="0.25">
      <c r="A56" s="26" t="s">
        <v>2302</v>
      </c>
      <c r="B56" s="26" t="s">
        <v>2303</v>
      </c>
      <c r="C56" s="3">
        <f>COUNTA(A$2:A56)</f>
        <v>55</v>
      </c>
      <c r="D56" s="28">
        <v>5628</v>
      </c>
      <c r="E56" s="28">
        <v>7739</v>
      </c>
      <c r="F56" s="30">
        <v>5491</v>
      </c>
      <c r="G56" s="28"/>
      <c r="H56" s="7">
        <f>D56+E56+F56+Table_Fiscal_Year_Total_Consumption_8_20_10[[#This Row],[GAS MBTU]]</f>
        <v>18858</v>
      </c>
      <c r="I56" s="7">
        <f>SUM(H$2:H56)</f>
        <v>2428218</v>
      </c>
      <c r="J56" s="8">
        <f>I56/SUM(H:H)</f>
        <v>0.70116342831204281</v>
      </c>
      <c r="K56" s="24">
        <v>130</v>
      </c>
      <c r="L56" s="31"/>
      <c r="M56" s="24"/>
      <c r="N56" s="7">
        <f>K56+L56+M56</f>
        <v>130</v>
      </c>
      <c r="O56" s="8">
        <f>IF(ISERROR(N56/H56),0,N56/H56)</f>
        <v>6.8936260473008801E-3</v>
      </c>
      <c r="P56" s="28">
        <v>117715</v>
      </c>
      <c r="Q56" s="33"/>
      <c r="R56" s="33" t="s">
        <v>770</v>
      </c>
      <c r="S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160200.48422036273</v>
      </c>
      <c r="T56" s="21"/>
      <c r="U56"/>
      <c r="V56"/>
      <c r="W56"/>
      <c r="X56"/>
      <c r="Y56"/>
    </row>
    <row r="57" spans="1:25" x14ac:dyDescent="0.25">
      <c r="A57" s="26" t="s">
        <v>2426</v>
      </c>
      <c r="B57" s="26" t="s">
        <v>2427</v>
      </c>
      <c r="C57" s="3">
        <f>COUNTA(A$2:A57)</f>
        <v>56</v>
      </c>
      <c r="D57" s="28">
        <v>1865</v>
      </c>
      <c r="E57" s="28">
        <v>11430</v>
      </c>
      <c r="F57" s="30">
        <v>4578</v>
      </c>
      <c r="G57" s="28"/>
      <c r="H57" s="7">
        <f>D57+E57+F57+Table_Fiscal_Year_Total_Consumption_8_20_10[[#This Row],[GAS MBTU]]</f>
        <v>17873</v>
      </c>
      <c r="I57" s="7">
        <f>SUM(H$2:H57)</f>
        <v>2446091</v>
      </c>
      <c r="J57" s="8">
        <f>I57/SUM(H:H)</f>
        <v>0.70632437100920642</v>
      </c>
      <c r="K57" s="24"/>
      <c r="L57" s="31"/>
      <c r="M57" s="24"/>
      <c r="N57" s="7">
        <f>K57+L57+M57</f>
        <v>0</v>
      </c>
      <c r="O57" s="8">
        <f>IF(ISERROR(N57/H57),0,N57/H57)</f>
        <v>0</v>
      </c>
      <c r="P57" s="28">
        <v>76307</v>
      </c>
      <c r="Q57" s="33"/>
      <c r="R57" s="33" t="s">
        <v>770</v>
      </c>
      <c r="S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234224.90728242495</v>
      </c>
      <c r="T57" s="21"/>
      <c r="U57"/>
      <c r="V57"/>
      <c r="W57"/>
      <c r="X57"/>
      <c r="Y57"/>
    </row>
    <row r="58" spans="1:25" x14ac:dyDescent="0.25">
      <c r="A58" s="26" t="s">
        <v>2290</v>
      </c>
      <c r="B58" s="26" t="s">
        <v>2291</v>
      </c>
      <c r="C58" s="3">
        <f>COUNTA(A$2:A58)</f>
        <v>57</v>
      </c>
      <c r="D58" s="28">
        <v>3751</v>
      </c>
      <c r="E58" s="28">
        <v>9364</v>
      </c>
      <c r="F58" s="30">
        <v>4737</v>
      </c>
      <c r="G58" s="28"/>
      <c r="H58" s="7">
        <f>D58+E58+F58+Table_Fiscal_Year_Total_Consumption_8_20_10[[#This Row],[GAS MBTU]]</f>
        <v>17852</v>
      </c>
      <c r="I58" s="7">
        <f>SUM(H$2:H58)</f>
        <v>2463943</v>
      </c>
      <c r="J58" s="8">
        <f>I58/SUM(H:H)</f>
        <v>0.711479249822487</v>
      </c>
      <c r="K58" s="24"/>
      <c r="L58" s="31"/>
      <c r="M58" s="24"/>
      <c r="N58" s="7">
        <f>K58+L58+M58</f>
        <v>0</v>
      </c>
      <c r="O58" s="8">
        <f>IF(ISERROR(N58/H58),0,N58/H58)</f>
        <v>0</v>
      </c>
      <c r="P58" s="28">
        <v>99551</v>
      </c>
      <c r="Q58" s="33"/>
      <c r="R58" s="33" t="s">
        <v>770</v>
      </c>
      <c r="S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179325.17001335998</v>
      </c>
      <c r="T58" s="21"/>
      <c r="U58"/>
      <c r="V58"/>
      <c r="W58"/>
      <c r="X58"/>
      <c r="Y58"/>
    </row>
    <row r="59" spans="1:25" x14ac:dyDescent="0.25">
      <c r="A59" s="26" t="s">
        <v>2266</v>
      </c>
      <c r="B59" s="26" t="s">
        <v>2267</v>
      </c>
      <c r="C59" s="3">
        <f>COUNTA(A$2:A59)</f>
        <v>58</v>
      </c>
      <c r="D59" s="28">
        <v>4134</v>
      </c>
      <c r="E59" s="28">
        <v>7542</v>
      </c>
      <c r="F59" s="30">
        <v>5824</v>
      </c>
      <c r="G59" s="28"/>
      <c r="H59" s="7">
        <f>D59+E59+F59+Table_Fiscal_Year_Total_Consumption_8_20_10[[#This Row],[GAS MBTU]]</f>
        <v>17500</v>
      </c>
      <c r="I59" s="7">
        <f>SUM(H$2:H59)</f>
        <v>2481443</v>
      </c>
      <c r="J59" s="8">
        <f>I59/SUM(H:H)</f>
        <v>0.71653248639163392</v>
      </c>
      <c r="K59" s="24"/>
      <c r="L59" s="31">
        <v>669</v>
      </c>
      <c r="M59" s="24"/>
      <c r="N59" s="7">
        <f>K59+L59+M59</f>
        <v>669</v>
      </c>
      <c r="O59" s="8">
        <f>IF(ISERROR(N59/H59),0,N59/H59)</f>
        <v>3.8228571428571431E-2</v>
      </c>
      <c r="P59" s="28">
        <v>95906</v>
      </c>
      <c r="Q59" s="33"/>
      <c r="R59" s="33" t="s">
        <v>770</v>
      </c>
      <c r="S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182470.33553687987</v>
      </c>
      <c r="T59" s="21"/>
      <c r="U59"/>
      <c r="V59"/>
      <c r="W59"/>
      <c r="X59"/>
      <c r="Y59"/>
    </row>
    <row r="60" spans="1:25" x14ac:dyDescent="0.25">
      <c r="A60" s="26" t="s">
        <v>50</v>
      </c>
      <c r="B60" s="26" t="s">
        <v>49</v>
      </c>
      <c r="C60" s="3">
        <f>COUNTA(A$2:A60)</f>
        <v>59</v>
      </c>
      <c r="D60" s="28">
        <v>4979</v>
      </c>
      <c r="E60" s="28">
        <v>9445</v>
      </c>
      <c r="F60" s="30">
        <v>2840</v>
      </c>
      <c r="G60" s="28"/>
      <c r="H60" s="7">
        <f>D60+E60+F60+Table_Fiscal_Year_Total_Consumption_8_20_10[[#This Row],[GAS MBTU]]</f>
        <v>17264</v>
      </c>
      <c r="I60" s="7">
        <f>SUM(H$2:H60)</f>
        <v>2498707</v>
      </c>
      <c r="J60" s="8">
        <f>I60/SUM(H:H)</f>
        <v>0.72151757645619119</v>
      </c>
      <c r="K60" s="24"/>
      <c r="L60" s="31"/>
      <c r="M60" s="24"/>
      <c r="N60" s="7">
        <f>K60+L60+M60</f>
        <v>0</v>
      </c>
      <c r="O60" s="8">
        <f>IF(ISERROR(N60/H60),0,N60/H60)</f>
        <v>0</v>
      </c>
      <c r="P60" s="28">
        <v>101803</v>
      </c>
      <c r="Q60" s="33">
        <v>0.6</v>
      </c>
      <c r="R60" s="33" t="s">
        <v>770</v>
      </c>
      <c r="S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169582.42880858129</v>
      </c>
      <c r="T60" s="21"/>
      <c r="U60"/>
      <c r="V60"/>
      <c r="W60"/>
      <c r="X60"/>
      <c r="Y60"/>
    </row>
    <row r="61" spans="1:25" x14ac:dyDescent="0.25">
      <c r="A61" s="26" t="s">
        <v>550</v>
      </c>
      <c r="B61" s="26" t="s">
        <v>551</v>
      </c>
      <c r="C61" s="3">
        <f>COUNTA(A$2:A61)</f>
        <v>60</v>
      </c>
      <c r="D61" s="28">
        <v>2954</v>
      </c>
      <c r="E61" s="28"/>
      <c r="F61" s="30">
        <v>14082</v>
      </c>
      <c r="G61" s="28"/>
      <c r="H61" s="7">
        <f>D61+E61+F61+Table_Fiscal_Year_Total_Consumption_8_20_10[[#This Row],[GAS MBTU]]</f>
        <v>17036</v>
      </c>
      <c r="I61" s="7">
        <f>SUM(H$2:H61)</f>
        <v>2515743</v>
      </c>
      <c r="J61" s="8">
        <f>I61/SUM(H:H)</f>
        <v>0.72643683006716187</v>
      </c>
      <c r="K61" s="24"/>
      <c r="L61" s="31"/>
      <c r="M61" s="24"/>
      <c r="N61" s="7">
        <f>K61+L61+M61</f>
        <v>0</v>
      </c>
      <c r="O61" s="8">
        <f>IF(ISERROR(N61/H61),0,N61/H61)</f>
        <v>0</v>
      </c>
      <c r="P61" s="28">
        <v>112616</v>
      </c>
      <c r="Q61" s="33"/>
      <c r="R61" s="33" t="s">
        <v>770</v>
      </c>
      <c r="S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151275.12964410029</v>
      </c>
      <c r="T61" s="21"/>
      <c r="U61"/>
      <c r="V61"/>
      <c r="W61"/>
      <c r="X61"/>
      <c r="Y61"/>
    </row>
    <row r="62" spans="1:25" x14ac:dyDescent="0.25">
      <c r="A62" s="26" t="s">
        <v>2418</v>
      </c>
      <c r="B62" s="26" t="s">
        <v>2419</v>
      </c>
      <c r="C62" s="3">
        <f>COUNTA(A$2:A62)</f>
        <v>61</v>
      </c>
      <c r="D62" s="28">
        <v>2717</v>
      </c>
      <c r="E62" s="28">
        <v>10050</v>
      </c>
      <c r="F62" s="30">
        <v>3381</v>
      </c>
      <c r="G62" s="28"/>
      <c r="H62" s="7">
        <f>D62+E62+F62+Table_Fiscal_Year_Total_Consumption_8_20_10[[#This Row],[GAS MBTU]]</f>
        <v>16148</v>
      </c>
      <c r="I62" s="7">
        <f>SUM(H$2:H62)</f>
        <v>2531891</v>
      </c>
      <c r="J62" s="8">
        <f>I62/SUM(H:H)</f>
        <v>0.73109966801679527</v>
      </c>
      <c r="K62" s="24"/>
      <c r="L62" s="31"/>
      <c r="M62" s="24"/>
      <c r="N62" s="7">
        <f>K62+L62+M62</f>
        <v>0</v>
      </c>
      <c r="O62" s="8">
        <f>IF(ISERROR(N62/H62),0,N62/H62)</f>
        <v>0</v>
      </c>
      <c r="P62" s="28">
        <v>80590</v>
      </c>
      <c r="Q62" s="33"/>
      <c r="R62" s="33" t="s">
        <v>770</v>
      </c>
      <c r="S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200372.25462216156</v>
      </c>
      <c r="T62" s="21"/>
      <c r="U62"/>
      <c r="V62"/>
      <c r="W62"/>
      <c r="X62"/>
      <c r="Y62"/>
    </row>
    <row r="63" spans="1:25" x14ac:dyDescent="0.25">
      <c r="A63" s="26" t="s">
        <v>1122</v>
      </c>
      <c r="B63" s="26" t="s">
        <v>1123</v>
      </c>
      <c r="C63" s="3">
        <f>COUNTA(A$2:A63)</f>
        <v>62</v>
      </c>
      <c r="D63" s="28">
        <v>3100</v>
      </c>
      <c r="E63" s="28">
        <v>5776</v>
      </c>
      <c r="F63" s="30">
        <v>7067</v>
      </c>
      <c r="G63" s="28"/>
      <c r="H63" s="7">
        <f>D63+E63+F63+Table_Fiscal_Year_Total_Consumption_8_20_10[[#This Row],[GAS MBTU]]</f>
        <v>15943</v>
      </c>
      <c r="I63" s="7">
        <f>SUM(H$2:H63)</f>
        <v>2547834</v>
      </c>
      <c r="J63" s="8">
        <f>I63/SUM(H:H)</f>
        <v>0.73570331090947572</v>
      </c>
      <c r="K63" s="24"/>
      <c r="L63" s="31"/>
      <c r="M63" s="24"/>
      <c r="N63" s="7">
        <f>K63+L63+M63</f>
        <v>0</v>
      </c>
      <c r="O63" s="8">
        <f>IF(ISERROR(N63/H63),0,N63/H63)</f>
        <v>0</v>
      </c>
      <c r="P63" s="28">
        <v>126838</v>
      </c>
      <c r="Q63" s="33"/>
      <c r="R63" s="33" t="s">
        <v>770</v>
      </c>
      <c r="S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125695.7694066447</v>
      </c>
      <c r="T63" s="21"/>
      <c r="U63"/>
      <c r="V63"/>
      <c r="W63"/>
      <c r="X63"/>
      <c r="Y63"/>
    </row>
    <row r="64" spans="1:25" x14ac:dyDescent="0.25">
      <c r="A64" s="26" t="s">
        <v>2422</v>
      </c>
      <c r="B64" s="26" t="s">
        <v>2423</v>
      </c>
      <c r="C64" s="3">
        <f>COUNTA(A$2:A64)</f>
        <v>63</v>
      </c>
      <c r="D64" s="28">
        <v>4059</v>
      </c>
      <c r="E64" s="28">
        <v>9598</v>
      </c>
      <c r="F64" s="30">
        <v>2225</v>
      </c>
      <c r="G64" s="28"/>
      <c r="H64" s="7">
        <f>D64+E64+F64+Table_Fiscal_Year_Total_Consumption_8_20_10[[#This Row],[GAS MBTU]]</f>
        <v>15882</v>
      </c>
      <c r="I64" s="7">
        <f>SUM(H$2:H64)</f>
        <v>2563716</v>
      </c>
      <c r="J64" s="8">
        <f>I64/SUM(H:H)</f>
        <v>0.74028933966325805</v>
      </c>
      <c r="K64" s="24"/>
      <c r="L64" s="31"/>
      <c r="M64" s="24"/>
      <c r="N64" s="7">
        <f>K64+L64+M64</f>
        <v>0</v>
      </c>
      <c r="O64" s="8">
        <f>IF(ISERROR(N64/H64),0,N64/H64)</f>
        <v>0</v>
      </c>
      <c r="P64" s="28">
        <v>182536</v>
      </c>
      <c r="Q64" s="33"/>
      <c r="R64" s="33" t="s">
        <v>770</v>
      </c>
      <c r="S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87007.494412061176</v>
      </c>
      <c r="T64" s="21"/>
      <c r="U64"/>
      <c r="V64"/>
      <c r="W64"/>
      <c r="X64"/>
      <c r="Y64"/>
    </row>
    <row r="65" spans="1:25" x14ac:dyDescent="0.25">
      <c r="A65" s="26" t="s">
        <v>1651</v>
      </c>
      <c r="B65" s="26" t="s">
        <v>1652</v>
      </c>
      <c r="C65" s="3">
        <f>COUNTA(A$2:A65)</f>
        <v>64</v>
      </c>
      <c r="D65" s="28">
        <v>4551</v>
      </c>
      <c r="E65" s="28">
        <v>5840</v>
      </c>
      <c r="F65" s="30">
        <v>5489</v>
      </c>
      <c r="G65" s="28"/>
      <c r="H65" s="7">
        <f>D65+E65+F65+Table_Fiscal_Year_Total_Consumption_8_20_10[[#This Row],[GAS MBTU]]</f>
        <v>15880</v>
      </c>
      <c r="I65" s="7">
        <f>SUM(H$2:H65)</f>
        <v>2579596</v>
      </c>
      <c r="J65" s="8">
        <f>I65/SUM(H:H)</f>
        <v>0.74487479090428965</v>
      </c>
      <c r="K65" s="24"/>
      <c r="L65" s="31"/>
      <c r="M65" s="24"/>
      <c r="N65" s="7">
        <f>K65+L65+M65</f>
        <v>0</v>
      </c>
      <c r="O65" s="8">
        <f>IF(ISERROR(N65/H65),0,N65/H65)</f>
        <v>0</v>
      </c>
      <c r="P65" s="28">
        <v>162250</v>
      </c>
      <c r="Q65" s="33"/>
      <c r="R65" s="33" t="s">
        <v>770</v>
      </c>
      <c r="S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97873.651771956851</v>
      </c>
      <c r="T65" s="21"/>
      <c r="U65"/>
      <c r="V65"/>
      <c r="W65"/>
      <c r="X65"/>
      <c r="Y65"/>
    </row>
    <row r="66" spans="1:25" x14ac:dyDescent="0.25">
      <c r="A66" s="26" t="s">
        <v>397</v>
      </c>
      <c r="B66" s="26" t="s">
        <v>396</v>
      </c>
      <c r="C66" s="3">
        <f>COUNTA(A$2:A66)</f>
        <v>65</v>
      </c>
      <c r="D66" s="28">
        <v>3292</v>
      </c>
      <c r="E66" s="28">
        <v>8756</v>
      </c>
      <c r="F66" s="30">
        <v>3596</v>
      </c>
      <c r="G66" s="28"/>
      <c r="H66" s="7">
        <f>D66+E66+F66+Table_Fiscal_Year_Total_Consumption_8_20_10[[#This Row],[GAS MBTU]]</f>
        <v>15644</v>
      </c>
      <c r="I66" s="7">
        <f>SUM(H$2:H66)</f>
        <v>2595240</v>
      </c>
      <c r="J66" s="8">
        <f>I66/SUM(H:H)</f>
        <v>0.74939209564073161</v>
      </c>
      <c r="K66" s="24"/>
      <c r="L66" s="31"/>
      <c r="M66" s="24"/>
      <c r="N66" s="7">
        <f>K66+L66+M66</f>
        <v>0</v>
      </c>
      <c r="O66" s="8">
        <f>IF(ISERROR(N66/H66),0,N66/H66)</f>
        <v>0</v>
      </c>
      <c r="P66" s="28">
        <v>106019</v>
      </c>
      <c r="Q66" s="33">
        <v>14.7</v>
      </c>
      <c r="R66" s="33" t="s">
        <v>770</v>
      </c>
      <c r="S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147558.45650307965</v>
      </c>
      <c r="T66" s="21"/>
      <c r="U66"/>
      <c r="V66"/>
      <c r="W66"/>
      <c r="X66"/>
      <c r="Y66"/>
    </row>
    <row r="67" spans="1:25" x14ac:dyDescent="0.25">
      <c r="A67" s="26" t="s">
        <v>393</v>
      </c>
      <c r="B67" s="26" t="s">
        <v>392</v>
      </c>
      <c r="C67" s="3">
        <f>COUNTA(A$2:A67)</f>
        <v>66</v>
      </c>
      <c r="D67" s="28">
        <v>3837</v>
      </c>
      <c r="E67" s="28">
        <v>9158</v>
      </c>
      <c r="F67" s="30">
        <v>2643</v>
      </c>
      <c r="G67" s="28"/>
      <c r="H67" s="7">
        <f>D67+E67+F67+Table_Fiscal_Year_Total_Consumption_8_20_10[[#This Row],[GAS MBTU]]</f>
        <v>15638</v>
      </c>
      <c r="I67" s="7">
        <f>SUM(H$2:H67)</f>
        <v>2610878</v>
      </c>
      <c r="J67" s="8">
        <f>I67/SUM(H:H)</f>
        <v>0.75390766783892127</v>
      </c>
      <c r="K67" s="24"/>
      <c r="L67" s="31">
        <v>360</v>
      </c>
      <c r="M67" s="24"/>
      <c r="N67" s="7">
        <f>K67+L67+M67</f>
        <v>360</v>
      </c>
      <c r="O67" s="8">
        <f>IF(ISERROR(N67/H67),0,N67/H67)</f>
        <v>2.3020846655582555E-2</v>
      </c>
      <c r="P67" s="28">
        <v>110529</v>
      </c>
      <c r="Q67" s="33">
        <v>18.2</v>
      </c>
      <c r="R67" s="33" t="s">
        <v>770</v>
      </c>
      <c r="S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141483.230645351</v>
      </c>
      <c r="T67" s="21"/>
      <c r="U67"/>
      <c r="V67"/>
      <c r="W67"/>
      <c r="X67"/>
      <c r="Y67"/>
    </row>
    <row r="68" spans="1:25" x14ac:dyDescent="0.25">
      <c r="A68" s="26" t="s">
        <v>524</v>
      </c>
      <c r="B68" s="26" t="s">
        <v>525</v>
      </c>
      <c r="C68" s="3">
        <f>COUNTA(A$2:A68)</f>
        <v>67</v>
      </c>
      <c r="D68" s="28">
        <v>3726</v>
      </c>
      <c r="E68" s="28">
        <v>11609</v>
      </c>
      <c r="F68" s="30"/>
      <c r="G68" s="28"/>
      <c r="H68" s="7">
        <f>D68+E68+F68+Table_Fiscal_Year_Total_Consumption_8_20_10[[#This Row],[GAS MBTU]]</f>
        <v>15335</v>
      </c>
      <c r="I68" s="7">
        <f>SUM(H$2:H68)</f>
        <v>2626213</v>
      </c>
      <c r="J68" s="8">
        <f>I68/SUM(H:H)</f>
        <v>0.75833574685537086</v>
      </c>
      <c r="K68" s="24"/>
      <c r="L68" s="31"/>
      <c r="M68" s="24"/>
      <c r="N68" s="7">
        <f>K68+L68+M68</f>
        <v>0</v>
      </c>
      <c r="O68" s="8">
        <f>IF(ISERROR(N68/H68),0,N68/H68)</f>
        <v>0</v>
      </c>
      <c r="P68" s="28">
        <v>112091</v>
      </c>
      <c r="Q68" s="33"/>
      <c r="R68" s="33" t="s">
        <v>770</v>
      </c>
      <c r="S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136808.48596229849</v>
      </c>
      <c r="T68" s="21"/>
      <c r="U68"/>
      <c r="V68"/>
      <c r="W68"/>
      <c r="X68"/>
      <c r="Y68"/>
    </row>
    <row r="69" spans="1:25" x14ac:dyDescent="0.25">
      <c r="A69" s="26" t="s">
        <v>42</v>
      </c>
      <c r="B69" s="26" t="s">
        <v>41</v>
      </c>
      <c r="C69" s="3">
        <f>COUNTA(A$2:A69)</f>
        <v>68</v>
      </c>
      <c r="D69" s="28">
        <v>3701</v>
      </c>
      <c r="E69" s="28">
        <v>11198</v>
      </c>
      <c r="F69" s="30">
        <v>288</v>
      </c>
      <c r="G69" s="28"/>
      <c r="H69" s="7">
        <f>D69+E69+F69+Table_Fiscal_Year_Total_Consumption_8_20_10[[#This Row],[GAS MBTU]]</f>
        <v>15187</v>
      </c>
      <c r="I69" s="7">
        <f>SUM(H$2:H69)</f>
        <v>2641400</v>
      </c>
      <c r="J69" s="8">
        <f>I69/SUM(H:H)</f>
        <v>0.76272108992826426</v>
      </c>
      <c r="K69" s="24"/>
      <c r="L69" s="31"/>
      <c r="M69" s="24"/>
      <c r="N69" s="7">
        <f>K69+L69+M69</f>
        <v>0</v>
      </c>
      <c r="O69" s="8">
        <f>IF(ISERROR(N69/H69),0,N69/H69)</f>
        <v>0</v>
      </c>
      <c r="P69" s="28">
        <v>153284</v>
      </c>
      <c r="Q69" s="33">
        <v>6.4</v>
      </c>
      <c r="R69" s="33" t="s">
        <v>770</v>
      </c>
      <c r="S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99077.529292033083</v>
      </c>
      <c r="T69" s="21"/>
      <c r="U69"/>
      <c r="V69"/>
      <c r="W69"/>
      <c r="X69"/>
      <c r="Y69"/>
    </row>
    <row r="70" spans="1:25" x14ac:dyDescent="0.25">
      <c r="A70" s="26" t="s">
        <v>1112</v>
      </c>
      <c r="B70" s="26" t="s">
        <v>1113</v>
      </c>
      <c r="C70" s="3">
        <f>COUNTA(A$2:A70)</f>
        <v>69</v>
      </c>
      <c r="D70" s="28">
        <v>3440</v>
      </c>
      <c r="E70" s="28">
        <v>8777</v>
      </c>
      <c r="F70" s="30">
        <v>2714</v>
      </c>
      <c r="G70" s="28"/>
      <c r="H70" s="7">
        <f>D70+E70+F70+Table_Fiscal_Year_Total_Consumption_8_20_10[[#This Row],[GAS MBTU]]</f>
        <v>14931</v>
      </c>
      <c r="I70" s="7">
        <f>SUM(H$2:H70)</f>
        <v>2656331</v>
      </c>
      <c r="J70" s="8">
        <f>I70/SUM(H:H)</f>
        <v>0.76703251136906037</v>
      </c>
      <c r="K70" s="24"/>
      <c r="L70" s="31"/>
      <c r="M70" s="24">
        <v>316</v>
      </c>
      <c r="N70" s="7">
        <f>K70+L70+M70</f>
        <v>316</v>
      </c>
      <c r="O70" s="8">
        <f>IF(ISERROR(N70/H70),0,N70/H70)</f>
        <v>2.1164021164021163E-2</v>
      </c>
      <c r="P70" s="28">
        <v>112081</v>
      </c>
      <c r="Q70" s="33"/>
      <c r="R70" s="33" t="s">
        <v>770</v>
      </c>
      <c r="S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133216.15617276792</v>
      </c>
      <c r="T70" s="21"/>
      <c r="U70"/>
      <c r="V70"/>
      <c r="W70"/>
      <c r="X70"/>
      <c r="Y70"/>
    </row>
    <row r="71" spans="1:25" x14ac:dyDescent="0.25">
      <c r="A71" s="26" t="s">
        <v>2316</v>
      </c>
      <c r="B71" s="26" t="s">
        <v>2317</v>
      </c>
      <c r="C71" s="3">
        <f>COUNTA(A$2:A71)</f>
        <v>70</v>
      </c>
      <c r="D71" s="28">
        <v>3949</v>
      </c>
      <c r="E71" s="28">
        <v>9555</v>
      </c>
      <c r="F71" s="30">
        <v>1316</v>
      </c>
      <c r="G71" s="28"/>
      <c r="H71" s="7">
        <f>D71+E71+F71+Table_Fiscal_Year_Total_Consumption_8_20_10[[#This Row],[GAS MBTU]]</f>
        <v>14820</v>
      </c>
      <c r="I71" s="7">
        <f>SUM(H$2:H71)</f>
        <v>2671151</v>
      </c>
      <c r="J71" s="8">
        <f>I71/SUM(H:H)</f>
        <v>0.77131188085218938</v>
      </c>
      <c r="K71" s="24">
        <v>341</v>
      </c>
      <c r="L71" s="31">
        <v>989</v>
      </c>
      <c r="M71" s="24"/>
      <c r="N71" s="7">
        <f>K71+L71+M71</f>
        <v>1330</v>
      </c>
      <c r="O71" s="8">
        <f>IF(ISERROR(N71/H71),0,N71/H71)</f>
        <v>8.9743589743589744E-2</v>
      </c>
      <c r="P71" s="28">
        <v>157023</v>
      </c>
      <c r="Q71" s="33"/>
      <c r="R71" s="33" t="s">
        <v>770</v>
      </c>
      <c r="S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94381.077931258478</v>
      </c>
      <c r="T71" s="21"/>
      <c r="U71"/>
      <c r="V71"/>
      <c r="W71"/>
      <c r="X71"/>
      <c r="Y71"/>
    </row>
    <row r="72" spans="1:25" x14ac:dyDescent="0.25">
      <c r="A72" s="26" t="s">
        <v>1102</v>
      </c>
      <c r="B72" s="26" t="s">
        <v>1103</v>
      </c>
      <c r="C72" s="3">
        <f>COUNTA(A$2:A72)</f>
        <v>71</v>
      </c>
      <c r="D72" s="28">
        <v>2954</v>
      </c>
      <c r="E72" s="28">
        <v>7269</v>
      </c>
      <c r="F72" s="30">
        <v>4077</v>
      </c>
      <c r="G72" s="28"/>
      <c r="H72" s="7">
        <f>D72+E72+F72+Table_Fiscal_Year_Total_Consumption_8_20_10[[#This Row],[GAS MBTU]]</f>
        <v>14300</v>
      </c>
      <c r="I72" s="7">
        <f>SUM(H$2:H72)</f>
        <v>2685451</v>
      </c>
      <c r="J72" s="8">
        <f>I72/SUM(H:H)</f>
        <v>0.77544109702012087</v>
      </c>
      <c r="K72" s="24"/>
      <c r="L72" s="31"/>
      <c r="M72" s="24"/>
      <c r="N72" s="7">
        <f>K72+L72+M72</f>
        <v>0</v>
      </c>
      <c r="O72" s="8">
        <f>IF(ISERROR(N72/H72),0,N72/H72)</f>
        <v>0</v>
      </c>
      <c r="P72" s="28">
        <v>115812</v>
      </c>
      <c r="Q72" s="33"/>
      <c r="R72" s="33" t="s">
        <v>770</v>
      </c>
      <c r="S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123475.9783096743</v>
      </c>
      <c r="T72" s="21"/>
      <c r="U72"/>
      <c r="V72"/>
      <c r="W72"/>
      <c r="X72"/>
      <c r="Y72"/>
    </row>
    <row r="73" spans="1:25" x14ac:dyDescent="0.25">
      <c r="A73" s="26" t="s">
        <v>2238</v>
      </c>
      <c r="B73" s="26" t="s">
        <v>2239</v>
      </c>
      <c r="C73" s="3">
        <f>COUNTA(A$2:A73)</f>
        <v>72</v>
      </c>
      <c r="D73" s="28">
        <v>4801</v>
      </c>
      <c r="E73" s="28">
        <v>9338</v>
      </c>
      <c r="F73" s="30"/>
      <c r="G73" s="28"/>
      <c r="H73" s="7">
        <f>D73+E73+F73+Table_Fiscal_Year_Total_Consumption_8_20_10[[#This Row],[GAS MBTU]]</f>
        <v>14139</v>
      </c>
      <c r="I73" s="7">
        <f>SUM(H$2:H73)</f>
        <v>2699590</v>
      </c>
      <c r="J73" s="8">
        <f>I73/SUM(H:H)</f>
        <v>0.77952382341161619</v>
      </c>
      <c r="K73" s="24"/>
      <c r="L73" s="31">
        <v>1542</v>
      </c>
      <c r="M73" s="24"/>
      <c r="N73" s="7">
        <f>K73+L73+M73</f>
        <v>1542</v>
      </c>
      <c r="O73" s="8">
        <f>IF(ISERROR(N73/H73),0,N73/H73)</f>
        <v>0.10906004667939741</v>
      </c>
      <c r="P73" s="28">
        <v>140587</v>
      </c>
      <c r="Q73" s="33"/>
      <c r="R73" s="33" t="s">
        <v>770</v>
      </c>
      <c r="S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100571.17656682339</v>
      </c>
      <c r="T73" s="21"/>
      <c r="U73"/>
      <c r="V73"/>
      <c r="W73"/>
      <c r="X73"/>
      <c r="Y73"/>
    </row>
    <row r="74" spans="1:25" x14ac:dyDescent="0.25">
      <c r="A74" s="26" t="s">
        <v>2366</v>
      </c>
      <c r="B74" s="26" t="s">
        <v>2367</v>
      </c>
      <c r="C74" s="3">
        <f>COUNTA(A$2:A74)</f>
        <v>73</v>
      </c>
      <c r="D74" s="28">
        <v>3957</v>
      </c>
      <c r="E74" s="28">
        <v>7390</v>
      </c>
      <c r="F74" s="30">
        <v>2691</v>
      </c>
      <c r="G74" s="28"/>
      <c r="H74" s="7">
        <f>D74+E74+F74+Table_Fiscal_Year_Total_Consumption_8_20_10[[#This Row],[GAS MBTU]]</f>
        <v>14038</v>
      </c>
      <c r="I74" s="7">
        <f>SUM(H$2:H74)</f>
        <v>2713628</v>
      </c>
      <c r="J74" s="8">
        <f>I74/SUM(H:H)</f>
        <v>0.78357738540919808</v>
      </c>
      <c r="K74" s="24"/>
      <c r="L74" s="31">
        <v>1696</v>
      </c>
      <c r="M74" s="24"/>
      <c r="N74" s="7">
        <f>K74+L74+M74</f>
        <v>1696</v>
      </c>
      <c r="O74" s="8">
        <f>IF(ISERROR(N74/H74),0,N74/H74)</f>
        <v>0.12081493090183787</v>
      </c>
      <c r="P74" s="28">
        <v>258510</v>
      </c>
      <c r="Q74" s="33"/>
      <c r="R74" s="33" t="s">
        <v>770</v>
      </c>
      <c r="S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54303.508568333913</v>
      </c>
      <c r="T74" s="21"/>
      <c r="U74"/>
      <c r="V74"/>
      <c r="W74"/>
      <c r="X74"/>
      <c r="Y74"/>
    </row>
    <row r="75" spans="1:25" x14ac:dyDescent="0.25">
      <c r="A75" s="26" t="s">
        <v>2430</v>
      </c>
      <c r="B75" s="26" t="s">
        <v>2431</v>
      </c>
      <c r="C75" s="3">
        <f>COUNTA(A$2:A75)</f>
        <v>74</v>
      </c>
      <c r="D75" s="28">
        <v>2695</v>
      </c>
      <c r="E75" s="28">
        <v>8895</v>
      </c>
      <c r="F75" s="30">
        <v>2071</v>
      </c>
      <c r="G75" s="28"/>
      <c r="H75" s="7">
        <f>D75+E75+F75+Table_Fiscal_Year_Total_Consumption_8_20_10[[#This Row],[GAS MBTU]]</f>
        <v>13661</v>
      </c>
      <c r="I75" s="7">
        <f>SUM(H$2:H75)</f>
        <v>2727289</v>
      </c>
      <c r="J75" s="8">
        <f>I75/SUM(H:H)</f>
        <v>0.78752208625326181</v>
      </c>
      <c r="K75" s="24"/>
      <c r="L75" s="31">
        <v>1596</v>
      </c>
      <c r="M75" s="24">
        <v>510</v>
      </c>
      <c r="N75" s="7">
        <f>K75+L75+M75</f>
        <v>2106</v>
      </c>
      <c r="O75" s="8">
        <f>IF(ISERROR(N75/H75),0,N75/H75)</f>
        <v>0.15416148158992754</v>
      </c>
      <c r="P75" s="28">
        <v>93890</v>
      </c>
      <c r="Q75" s="33"/>
      <c r="R75" s="33" t="s">
        <v>770</v>
      </c>
      <c r="S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145500.05325380765</v>
      </c>
      <c r="T75" s="21"/>
      <c r="U75"/>
      <c r="V75"/>
      <c r="W75"/>
      <c r="X75"/>
      <c r="Y75"/>
    </row>
    <row r="76" spans="1:25" x14ac:dyDescent="0.25">
      <c r="A76" s="26" t="s">
        <v>518</v>
      </c>
      <c r="B76" s="26" t="s">
        <v>519</v>
      </c>
      <c r="C76" s="3">
        <f>COUNTA(A$2:A76)</f>
        <v>75</v>
      </c>
      <c r="D76" s="28">
        <v>2415</v>
      </c>
      <c r="E76" s="28">
        <v>9897</v>
      </c>
      <c r="F76" s="30">
        <v>1262</v>
      </c>
      <c r="G76" s="28"/>
      <c r="H76" s="7">
        <f>D76+E76+F76+Table_Fiscal_Year_Total_Consumption_8_20_10[[#This Row],[GAS MBTU]]</f>
        <v>13574</v>
      </c>
      <c r="I76" s="7">
        <f>SUM(H$2:H76)</f>
        <v>2740863</v>
      </c>
      <c r="J76" s="8">
        <f>I76/SUM(H:H)</f>
        <v>0.79144166529266757</v>
      </c>
      <c r="K76" s="24"/>
      <c r="L76" s="31"/>
      <c r="M76" s="24"/>
      <c r="N76" s="7">
        <f>K76+L76+M76</f>
        <v>0</v>
      </c>
      <c r="O76" s="8">
        <f>IF(ISERROR(N76/H76),0,N76/H76)</f>
        <v>0</v>
      </c>
      <c r="P76" s="28">
        <v>75077</v>
      </c>
      <c r="Q76" s="33"/>
      <c r="R76" s="33" t="s">
        <v>770</v>
      </c>
      <c r="S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180801.04426122515</v>
      </c>
      <c r="T76" s="21"/>
      <c r="U76"/>
      <c r="V76"/>
      <c r="W76"/>
      <c r="X76"/>
      <c r="Y76"/>
    </row>
    <row r="77" spans="1:25" x14ac:dyDescent="0.25">
      <c r="A77" s="26" t="s">
        <v>1724</v>
      </c>
      <c r="B77" s="26" t="s">
        <v>1725</v>
      </c>
      <c r="C77" s="3">
        <f>COUNTA(A$2:A77)</f>
        <v>76</v>
      </c>
      <c r="D77" s="28">
        <v>5075</v>
      </c>
      <c r="E77" s="28">
        <v>4171</v>
      </c>
      <c r="F77" s="30">
        <v>4256</v>
      </c>
      <c r="G77" s="28"/>
      <c r="H77" s="7">
        <f>D77+E77+F77+Table_Fiscal_Year_Total_Consumption_8_20_10[[#This Row],[GAS MBTU]]</f>
        <v>13502</v>
      </c>
      <c r="I77" s="7">
        <f>SUM(H$2:H77)</f>
        <v>2754365</v>
      </c>
      <c r="J77" s="8">
        <f>I77/SUM(H:H)</f>
        <v>0.79534045387304597</v>
      </c>
      <c r="K77" s="24"/>
      <c r="L77" s="31">
        <v>927</v>
      </c>
      <c r="M77" s="24"/>
      <c r="N77" s="7">
        <f>K77+L77+M77</f>
        <v>927</v>
      </c>
      <c r="O77" s="8">
        <f>IF(ISERROR(N77/H77),0,N77/H77)</f>
        <v>6.8656495334024584E-2</v>
      </c>
      <c r="P77" s="28">
        <v>186114</v>
      </c>
      <c r="Q77" s="33"/>
      <c r="R77" s="33" t="s">
        <v>770</v>
      </c>
      <c r="S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72546.933599836659</v>
      </c>
      <c r="T77" s="21"/>
      <c r="U77"/>
      <c r="V77"/>
      <c r="W77"/>
      <c r="X77"/>
      <c r="Y77"/>
    </row>
    <row r="78" spans="1:25" x14ac:dyDescent="0.25">
      <c r="A78" s="26" t="s">
        <v>2380</v>
      </c>
      <c r="B78" s="26" t="s">
        <v>2381</v>
      </c>
      <c r="C78" s="3">
        <f>COUNTA(A$2:A78)</f>
        <v>77</v>
      </c>
      <c r="D78" s="28">
        <v>5041</v>
      </c>
      <c r="E78" s="28">
        <v>7598</v>
      </c>
      <c r="F78" s="30">
        <v>493</v>
      </c>
      <c r="G78" s="28"/>
      <c r="H78" s="7">
        <f>D78+E78+F78+Table_Fiscal_Year_Total_Consumption_8_20_10[[#This Row],[GAS MBTU]]</f>
        <v>13132</v>
      </c>
      <c r="I78" s="7">
        <f>SUM(H$2:H78)</f>
        <v>2767497</v>
      </c>
      <c r="J78" s="8">
        <f>I78/SUM(H:H)</f>
        <v>0.79913240259453378</v>
      </c>
      <c r="K78" s="24"/>
      <c r="L78" s="31"/>
      <c r="M78" s="24"/>
      <c r="N78" s="7">
        <f>K78+L78+M78</f>
        <v>0</v>
      </c>
      <c r="O78" s="8">
        <f>IF(ISERROR(N78/H78),0,N78/H78)</f>
        <v>0</v>
      </c>
      <c r="P78" s="28">
        <v>121013</v>
      </c>
      <c r="Q78" s="33"/>
      <c r="R78" s="33" t="s">
        <v>770</v>
      </c>
      <c r="S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108517.26673993703</v>
      </c>
      <c r="T78" s="21"/>
      <c r="U78"/>
      <c r="V78"/>
      <c r="W78"/>
      <c r="X78"/>
      <c r="Y78"/>
    </row>
    <row r="79" spans="1:25" x14ac:dyDescent="0.25">
      <c r="A79" s="26" t="s">
        <v>2314</v>
      </c>
      <c r="B79" s="26" t="s">
        <v>2315</v>
      </c>
      <c r="C79" s="3">
        <f>COUNTA(A$2:A79)</f>
        <v>78</v>
      </c>
      <c r="D79" s="28">
        <v>3421</v>
      </c>
      <c r="E79" s="28">
        <v>9117</v>
      </c>
      <c r="F79" s="30"/>
      <c r="G79" s="28"/>
      <c r="H79" s="7">
        <f>D79+E79+F79+Table_Fiscal_Year_Total_Consumption_8_20_10[[#This Row],[GAS MBTU]]</f>
        <v>12538</v>
      </c>
      <c r="I79" s="7">
        <f>SUM(H$2:H79)</f>
        <v>2780035</v>
      </c>
      <c r="J79" s="8">
        <f>I79/SUM(H:H)</f>
        <v>0.80275283002904596</v>
      </c>
      <c r="K79" s="24">
        <v>341</v>
      </c>
      <c r="L79" s="31">
        <v>2215</v>
      </c>
      <c r="M79" s="24"/>
      <c r="N79" s="7">
        <f>K79+L79+M79</f>
        <v>2556</v>
      </c>
      <c r="O79" s="8">
        <f>IF(ISERROR(N79/H79),0,N79/H79)</f>
        <v>0.20386026479502312</v>
      </c>
      <c r="P79" s="28">
        <v>150139</v>
      </c>
      <c r="Q79" s="33"/>
      <c r="R79" s="33" t="s">
        <v>770</v>
      </c>
      <c r="S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83509.281399236701</v>
      </c>
      <c r="T79" s="21"/>
      <c r="U79"/>
      <c r="V79"/>
      <c r="W79"/>
      <c r="X79"/>
      <c r="Y79"/>
    </row>
    <row r="80" spans="1:25" x14ac:dyDescent="0.25">
      <c r="A80" s="26" t="s">
        <v>1860</v>
      </c>
      <c r="B80" s="26" t="s">
        <v>1861</v>
      </c>
      <c r="C80" s="3">
        <f>COUNTA(A$2:A80)</f>
        <v>79</v>
      </c>
      <c r="D80" s="28">
        <v>3683</v>
      </c>
      <c r="E80" s="28">
        <v>8812</v>
      </c>
      <c r="F80" s="30"/>
      <c r="G80" s="28"/>
      <c r="H80" s="7">
        <f>D80+E80+F80+Table_Fiscal_Year_Total_Consumption_8_20_10[[#This Row],[GAS MBTU]]</f>
        <v>12495</v>
      </c>
      <c r="I80" s="7">
        <f>SUM(H$2:H80)</f>
        <v>2792530</v>
      </c>
      <c r="J80" s="8">
        <f>I80/SUM(H:H)</f>
        <v>0.80636084093941685</v>
      </c>
      <c r="K80" s="24"/>
      <c r="L80" s="31"/>
      <c r="M80" s="24"/>
      <c r="N80" s="7">
        <f>K80+L80+M80</f>
        <v>0</v>
      </c>
      <c r="O80" s="8">
        <f>IF(ISERROR(N80/H80),0,N80/H80)</f>
        <v>0</v>
      </c>
      <c r="P80" s="28">
        <v>75931</v>
      </c>
      <c r="Q80" s="33"/>
      <c r="R80" s="33" t="s">
        <v>770</v>
      </c>
      <c r="S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164557.29543928039</v>
      </c>
      <c r="T80" s="21"/>
      <c r="U80"/>
      <c r="V80"/>
      <c r="W80"/>
      <c r="X80"/>
      <c r="Y80"/>
    </row>
    <row r="81" spans="1:25" x14ac:dyDescent="0.25">
      <c r="A81" s="26" t="s">
        <v>1228</v>
      </c>
      <c r="B81" s="26" t="s">
        <v>1229</v>
      </c>
      <c r="C81" s="3">
        <f>COUNTA(A$2:A81)</f>
        <v>80</v>
      </c>
      <c r="D81" s="28">
        <v>4176</v>
      </c>
      <c r="E81" s="28">
        <v>6304</v>
      </c>
      <c r="F81" s="30">
        <v>1702</v>
      </c>
      <c r="G81" s="28"/>
      <c r="H81" s="7">
        <f>D81+E81+F81+Table_Fiscal_Year_Total_Consumption_8_20_10[[#This Row],[GAS MBTU]]</f>
        <v>12182</v>
      </c>
      <c r="I81" s="7">
        <f>SUM(H$2:H81)</f>
        <v>2804712</v>
      </c>
      <c r="J81" s="8">
        <f>I81/SUM(H:H)</f>
        <v>0.8098784711042939</v>
      </c>
      <c r="K81" s="24"/>
      <c r="L81" s="31">
        <v>975</v>
      </c>
      <c r="M81" s="24">
        <v>1440</v>
      </c>
      <c r="N81" s="7">
        <f>K81+L81+M81</f>
        <v>2415</v>
      </c>
      <c r="O81" s="8">
        <f>IF(ISERROR(N81/H81),0,N81/H81)</f>
        <v>0.19824330980134625</v>
      </c>
      <c r="P81" s="28">
        <v>521441</v>
      </c>
      <c r="Q81" s="33"/>
      <c r="R81" s="33" t="s">
        <v>770</v>
      </c>
      <c r="S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23362.182873997252</v>
      </c>
      <c r="T81" s="21"/>
      <c r="U81"/>
      <c r="V81"/>
      <c r="W81"/>
      <c r="X81"/>
      <c r="Y81"/>
    </row>
    <row r="82" spans="1:25" x14ac:dyDescent="0.25">
      <c r="A82" s="26" t="s">
        <v>494</v>
      </c>
      <c r="B82" s="26" t="s">
        <v>495</v>
      </c>
      <c r="C82" s="3">
        <f>COUNTA(A$2:A82)</f>
        <v>81</v>
      </c>
      <c r="D82" s="28">
        <v>4940</v>
      </c>
      <c r="E82" s="28">
        <v>7189</v>
      </c>
      <c r="F82" s="30"/>
      <c r="G82" s="28"/>
      <c r="H82" s="7">
        <f>D82+E82+F82+Table_Fiscal_Year_Total_Consumption_8_20_10[[#This Row],[GAS MBTU]]</f>
        <v>12129</v>
      </c>
      <c r="I82" s="7">
        <f>SUM(H$2:H82)</f>
        <v>2816841</v>
      </c>
      <c r="J82" s="8">
        <f>I82/SUM(H:H)</f>
        <v>0.81338079718127576</v>
      </c>
      <c r="K82" s="24"/>
      <c r="L82" s="31"/>
      <c r="M82" s="24"/>
      <c r="N82" s="7">
        <f>K82+L82+M82</f>
        <v>0</v>
      </c>
      <c r="O82" s="8">
        <f>IF(ISERROR(N82/H82),0,N82/H82)</f>
        <v>0</v>
      </c>
      <c r="P82" s="28">
        <v>94195</v>
      </c>
      <c r="Q82" s="33"/>
      <c r="R82" s="33" t="s">
        <v>770</v>
      </c>
      <c r="S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128764.79643293169</v>
      </c>
      <c r="T82" s="21"/>
      <c r="U82"/>
      <c r="V82"/>
      <c r="W82"/>
      <c r="X82"/>
      <c r="Y82"/>
    </row>
    <row r="83" spans="1:25" x14ac:dyDescent="0.25">
      <c r="A83" s="26" t="s">
        <v>377</v>
      </c>
      <c r="B83" s="26" t="s">
        <v>376</v>
      </c>
      <c r="C83" s="3">
        <f>COUNTA(A$2:A83)</f>
        <v>82</v>
      </c>
      <c r="D83" s="28">
        <v>6221</v>
      </c>
      <c r="E83" s="28">
        <v>5766</v>
      </c>
      <c r="F83" s="30"/>
      <c r="G83" s="28"/>
      <c r="H83" s="7">
        <f>D83+E83+F83+Table_Fiscal_Year_Total_Consumption_8_20_10[[#This Row],[GAS MBTU]]</f>
        <v>11987</v>
      </c>
      <c r="I83" s="7">
        <f>SUM(H$2:H83)</f>
        <v>2828828</v>
      </c>
      <c r="J83" s="8">
        <f>I83/SUM(H:H)</f>
        <v>0.81684211985295374</v>
      </c>
      <c r="K83" s="24"/>
      <c r="L83" s="31"/>
      <c r="M83" s="24"/>
      <c r="N83" s="7">
        <f>K83+L83+M83</f>
        <v>0</v>
      </c>
      <c r="O83" s="8">
        <f>IF(ISERROR(N83/H83),0,N83/H83)</f>
        <v>0</v>
      </c>
      <c r="P83" s="28">
        <v>51676</v>
      </c>
      <c r="Q83" s="33">
        <v>1675.2</v>
      </c>
      <c r="R83" s="33" t="s">
        <v>770</v>
      </c>
      <c r="S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231964.54833965478</v>
      </c>
      <c r="T83" s="21"/>
      <c r="U83"/>
      <c r="V83"/>
      <c r="W83"/>
      <c r="X83"/>
      <c r="Y83"/>
    </row>
    <row r="84" spans="1:25" x14ac:dyDescent="0.25">
      <c r="A84" s="26" t="s">
        <v>2384</v>
      </c>
      <c r="B84" s="26" t="s">
        <v>2385</v>
      </c>
      <c r="C84" s="3">
        <f>COUNTA(A$2:A84)</f>
        <v>83</v>
      </c>
      <c r="D84" s="28">
        <v>3167</v>
      </c>
      <c r="E84" s="28">
        <v>7983</v>
      </c>
      <c r="F84" s="30">
        <v>557</v>
      </c>
      <c r="G84" s="28"/>
      <c r="H84" s="7">
        <f>D84+E84+F84+Table_Fiscal_Year_Total_Consumption_8_20_10[[#This Row],[GAS MBTU]]</f>
        <v>11707</v>
      </c>
      <c r="I84" s="7">
        <f>SUM(H$2:H84)</f>
        <v>2840535</v>
      </c>
      <c r="J84" s="8">
        <f>I84/SUM(H:H)</f>
        <v>0.8202225907395253</v>
      </c>
      <c r="K84" s="24"/>
      <c r="L84" s="31"/>
      <c r="M84" s="24">
        <v>10</v>
      </c>
      <c r="N84" s="7">
        <f>K84+L84+M84</f>
        <v>10</v>
      </c>
      <c r="O84" s="8">
        <f>IF(ISERROR(N84/H84),0,N84/H84)</f>
        <v>8.5418980097377634E-4</v>
      </c>
      <c r="P84" s="28">
        <v>51445</v>
      </c>
      <c r="Q84" s="33"/>
      <c r="R84" s="33" t="s">
        <v>770</v>
      </c>
      <c r="S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227563.41724171446</v>
      </c>
      <c r="T84" s="21"/>
      <c r="U84"/>
      <c r="V84"/>
      <c r="W84"/>
      <c r="X84"/>
      <c r="Y84"/>
    </row>
    <row r="85" spans="1:25" x14ac:dyDescent="0.25">
      <c r="A85" s="26" t="s">
        <v>431</v>
      </c>
      <c r="B85" s="26" t="s">
        <v>430</v>
      </c>
      <c r="C85" s="3">
        <f>COUNTA(A$2:A85)</f>
        <v>84</v>
      </c>
      <c r="D85" s="28">
        <v>5445</v>
      </c>
      <c r="E85" s="28">
        <v>6165</v>
      </c>
      <c r="F85" s="30"/>
      <c r="G85" s="28"/>
      <c r="H85" s="7">
        <f>D85+E85+F85+Table_Fiscal_Year_Total_Consumption_8_20_10[[#This Row],[GAS MBTU]]</f>
        <v>11610</v>
      </c>
      <c r="I85" s="7">
        <f>SUM(H$2:H85)</f>
        <v>2852145</v>
      </c>
      <c r="J85" s="8">
        <f>I85/SUM(H:H)</f>
        <v>0.82357505225768501</v>
      </c>
      <c r="K85" s="24"/>
      <c r="L85" s="31">
        <v>4647</v>
      </c>
      <c r="M85" s="24"/>
      <c r="N85" s="7">
        <f>K85+L85+M85</f>
        <v>4647</v>
      </c>
      <c r="O85" s="8">
        <f>IF(ISERROR(N85/H85),0,N85/H85)</f>
        <v>0.40025839793281653</v>
      </c>
      <c r="P85" s="28">
        <v>51162</v>
      </c>
      <c r="Q85" s="33">
        <v>1490.8</v>
      </c>
      <c r="R85" s="33" t="s">
        <v>770</v>
      </c>
      <c r="S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226926.2343145303</v>
      </c>
      <c r="T85" s="21"/>
      <c r="U85"/>
      <c r="V85"/>
      <c r="W85"/>
      <c r="X85"/>
      <c r="Y85"/>
    </row>
    <row r="86" spans="1:25" x14ac:dyDescent="0.25">
      <c r="A86" s="26" t="s">
        <v>1713</v>
      </c>
      <c r="B86" s="26" t="s">
        <v>1714</v>
      </c>
      <c r="C86" s="3">
        <f>COUNTA(A$2:A86)</f>
        <v>85</v>
      </c>
      <c r="D86" s="28">
        <v>4911</v>
      </c>
      <c r="E86" s="28">
        <v>3545</v>
      </c>
      <c r="F86" s="30">
        <v>3121</v>
      </c>
      <c r="G86" s="28"/>
      <c r="H86" s="7">
        <f>D86+E86+F86+Table_Fiscal_Year_Total_Consumption_8_20_10[[#This Row],[GAS MBTU]]</f>
        <v>11577</v>
      </c>
      <c r="I86" s="7">
        <f>SUM(H$2:H86)</f>
        <v>2863722</v>
      </c>
      <c r="J86" s="8">
        <f>I86/SUM(H:H)</f>
        <v>0.8269179848154572</v>
      </c>
      <c r="K86" s="24"/>
      <c r="L86" s="31"/>
      <c r="M86" s="24"/>
      <c r="N86" s="7">
        <f>K86+L86+M86</f>
        <v>0</v>
      </c>
      <c r="O86" s="8">
        <f>IF(ISERROR(N86/H86),0,N86/H86)</f>
        <v>0</v>
      </c>
      <c r="P86" s="28">
        <v>37200</v>
      </c>
      <c r="Q86" s="33"/>
      <c r="R86" s="33" t="s">
        <v>770</v>
      </c>
      <c r="S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311209.67741935485</v>
      </c>
      <c r="T86" s="21"/>
      <c r="U86"/>
      <c r="V86"/>
      <c r="W86"/>
      <c r="X86"/>
      <c r="Y86"/>
    </row>
    <row r="87" spans="1:25" x14ac:dyDescent="0.25">
      <c r="A87" s="26" t="s">
        <v>1100</v>
      </c>
      <c r="B87" s="26" t="s">
        <v>1101</v>
      </c>
      <c r="C87" s="3">
        <f>COUNTA(A$2:A87)</f>
        <v>86</v>
      </c>
      <c r="D87" s="28">
        <v>3131</v>
      </c>
      <c r="E87" s="28">
        <v>4498</v>
      </c>
      <c r="F87" s="30">
        <v>3701</v>
      </c>
      <c r="G87" s="28"/>
      <c r="H87" s="7">
        <f>D87+E87+F87+Table_Fiscal_Year_Total_Consumption_8_20_10[[#This Row],[GAS MBTU]]</f>
        <v>11330</v>
      </c>
      <c r="I87" s="7">
        <f>SUM(H$2:H87)</f>
        <v>2875052</v>
      </c>
      <c r="J87" s="8">
        <f>I87/SUM(H:H)</f>
        <v>0.8301895945485106</v>
      </c>
      <c r="K87" s="24"/>
      <c r="L87" s="31"/>
      <c r="M87" s="24"/>
      <c r="N87" s="7">
        <f>K87+L87+M87</f>
        <v>0</v>
      </c>
      <c r="O87" s="8">
        <f>IF(ISERROR(N87/H87),0,N87/H87)</f>
        <v>0</v>
      </c>
      <c r="P87" s="28">
        <v>116480</v>
      </c>
      <c r="Q87" s="33"/>
      <c r="R87" s="33" t="s">
        <v>770</v>
      </c>
      <c r="S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97269.917582417576</v>
      </c>
      <c r="T87" s="21"/>
      <c r="U87"/>
      <c r="V87"/>
      <c r="W87"/>
      <c r="X87"/>
      <c r="Y87"/>
    </row>
    <row r="88" spans="1:25" x14ac:dyDescent="0.25">
      <c r="A88" s="26" t="s">
        <v>2390</v>
      </c>
      <c r="B88" s="26" t="s">
        <v>2391</v>
      </c>
      <c r="C88" s="3">
        <f>COUNTA(A$2:A88)</f>
        <v>87</v>
      </c>
      <c r="D88" s="28">
        <v>4618</v>
      </c>
      <c r="E88" s="28">
        <v>6705</v>
      </c>
      <c r="F88" s="30"/>
      <c r="G88" s="28"/>
      <c r="H88" s="7">
        <f>D88+E88+F88+Table_Fiscal_Year_Total_Consumption_8_20_10[[#This Row],[GAS MBTU]]</f>
        <v>11323</v>
      </c>
      <c r="I88" s="7">
        <f>SUM(H$2:H88)</f>
        <v>2886375</v>
      </c>
      <c r="J88" s="8">
        <f>I88/SUM(H:H)</f>
        <v>0.83345918298693633</v>
      </c>
      <c r="K88" s="24">
        <v>1245</v>
      </c>
      <c r="L88" s="31"/>
      <c r="M88" s="24"/>
      <c r="N88" s="7">
        <f>K88+L88+M88</f>
        <v>1245</v>
      </c>
      <c r="O88" s="8">
        <f>IF(ISERROR(N88/H88),0,N88/H88)</f>
        <v>0.10995319261679767</v>
      </c>
      <c r="P88" s="28">
        <v>91361</v>
      </c>
      <c r="Q88" s="33"/>
      <c r="R88" s="33" t="s">
        <v>770</v>
      </c>
      <c r="S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123936.9096222677</v>
      </c>
      <c r="T88" s="21"/>
      <c r="U88"/>
      <c r="V88"/>
      <c r="W88"/>
      <c r="X88"/>
      <c r="Y88"/>
    </row>
    <row r="89" spans="1:25" x14ac:dyDescent="0.25">
      <c r="A89" s="26" t="s">
        <v>1398</v>
      </c>
      <c r="B89" s="26" t="s">
        <v>1399</v>
      </c>
      <c r="C89" s="3">
        <f>COUNTA(A$2:A89)</f>
        <v>88</v>
      </c>
      <c r="D89" s="28">
        <v>11304</v>
      </c>
      <c r="E89" s="28"/>
      <c r="F89" s="30"/>
      <c r="G89" s="28"/>
      <c r="H89" s="7">
        <f>D89+E89+F89+Table_Fiscal_Year_Total_Consumption_8_20_10[[#This Row],[GAS MBTU]]</f>
        <v>11304</v>
      </c>
      <c r="I89" s="7">
        <f>SUM(H$2:H89)</f>
        <v>2897679</v>
      </c>
      <c r="J89" s="8">
        <f>I89/SUM(H:H)</f>
        <v>0.83672328505422988</v>
      </c>
      <c r="K89" s="24"/>
      <c r="L89" s="31"/>
      <c r="M89" s="24"/>
      <c r="N89" s="7">
        <f>K89+L89+M89</f>
        <v>0</v>
      </c>
      <c r="O89" s="8">
        <f>IF(ISERROR(N89/H89),0,N89/H89)</f>
        <v>0</v>
      </c>
      <c r="P89" s="28">
        <v>9565</v>
      </c>
      <c r="Q89" s="33"/>
      <c r="R89" s="33" t="s">
        <v>770</v>
      </c>
      <c r="S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1181808.6774699425</v>
      </c>
      <c r="T89" s="21"/>
      <c r="U89"/>
      <c r="V89"/>
      <c r="W89"/>
      <c r="X89"/>
      <c r="Y89"/>
    </row>
    <row r="90" spans="1:25" x14ac:dyDescent="0.25">
      <c r="A90" s="26" t="s">
        <v>2344</v>
      </c>
      <c r="B90" s="26" t="s">
        <v>2345</v>
      </c>
      <c r="C90" s="3">
        <f>COUNTA(A$2:A90)</f>
        <v>89</v>
      </c>
      <c r="D90" s="28">
        <v>1439</v>
      </c>
      <c r="E90" s="28">
        <v>5914</v>
      </c>
      <c r="F90" s="30">
        <v>3781</v>
      </c>
      <c r="G90" s="28"/>
      <c r="H90" s="7">
        <f>D90+E90+F90+Table_Fiscal_Year_Total_Consumption_8_20_10[[#This Row],[GAS MBTU]]</f>
        <v>11134</v>
      </c>
      <c r="I90" s="7">
        <f>SUM(H$2:H90)</f>
        <v>2908813</v>
      </c>
      <c r="J90" s="8">
        <f>I90/SUM(H:H)</f>
        <v>0.83993829853770885</v>
      </c>
      <c r="K90" s="24">
        <v>-55</v>
      </c>
      <c r="L90" s="31"/>
      <c r="M90" s="24">
        <v>328</v>
      </c>
      <c r="N90" s="7">
        <f>K90+L90+M90</f>
        <v>273</v>
      </c>
      <c r="O90" s="8">
        <f>IF(ISERROR(N90/H90),0,N90/H90)</f>
        <v>2.4519489850907131E-2</v>
      </c>
      <c r="P90" s="28">
        <v>40266</v>
      </c>
      <c r="Q90" s="33"/>
      <c r="R90" s="33" t="s">
        <v>770</v>
      </c>
      <c r="S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276511.20051656483</v>
      </c>
      <c r="T90" s="21"/>
      <c r="U90"/>
      <c r="V90"/>
      <c r="W90"/>
      <c r="X90"/>
      <c r="Y90"/>
    </row>
    <row r="91" spans="1:25" x14ac:dyDescent="0.25">
      <c r="A91" s="26" t="s">
        <v>2280</v>
      </c>
      <c r="B91" s="26" t="s">
        <v>2281</v>
      </c>
      <c r="C91" s="3">
        <f>COUNTA(A$2:A91)</f>
        <v>90</v>
      </c>
      <c r="D91" s="28">
        <v>6247</v>
      </c>
      <c r="E91" s="28">
        <v>4739</v>
      </c>
      <c r="F91" s="30"/>
      <c r="G91" s="28"/>
      <c r="H91" s="7">
        <f>D91+E91+F91+Table_Fiscal_Year_Total_Consumption_8_20_10[[#This Row],[GAS MBTU]]</f>
        <v>10986</v>
      </c>
      <c r="I91" s="7">
        <f>SUM(H$2:H91)</f>
        <v>2919799</v>
      </c>
      <c r="J91" s="8">
        <f>I91/SUM(H:H)</f>
        <v>0.84311057607763162</v>
      </c>
      <c r="K91" s="24"/>
      <c r="L91" s="31"/>
      <c r="M91" s="24"/>
      <c r="N91" s="7">
        <f>K91+L91+M91</f>
        <v>0</v>
      </c>
      <c r="O91" s="8">
        <f>IF(ISERROR(N91/H91),0,N91/H91)</f>
        <v>0</v>
      </c>
      <c r="P91" s="28">
        <v>96407</v>
      </c>
      <c r="Q91" s="33"/>
      <c r="R91" s="33" t="s">
        <v>770</v>
      </c>
      <c r="S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113954.38090595081</v>
      </c>
      <c r="T91" s="21"/>
      <c r="U91"/>
      <c r="V91"/>
      <c r="W91"/>
      <c r="X91"/>
      <c r="Y91"/>
    </row>
    <row r="92" spans="1:25" x14ac:dyDescent="0.25">
      <c r="A92" s="26" t="s">
        <v>399</v>
      </c>
      <c r="B92" s="26" t="s">
        <v>398</v>
      </c>
      <c r="C92" s="3">
        <f>COUNTA(A$2:A92)</f>
        <v>91</v>
      </c>
      <c r="D92" s="28">
        <v>2750</v>
      </c>
      <c r="E92" s="28">
        <v>6069</v>
      </c>
      <c r="F92" s="30">
        <v>2078</v>
      </c>
      <c r="G92" s="28"/>
      <c r="H92" s="7">
        <f>D92+E92+F92+Table_Fiscal_Year_Total_Consumption_8_20_10[[#This Row],[GAS MBTU]]</f>
        <v>10897</v>
      </c>
      <c r="I92" s="7">
        <f>SUM(H$2:H92)</f>
        <v>2930696</v>
      </c>
      <c r="J92" s="8">
        <f>I92/SUM(H:H)</f>
        <v>0.84625715430014548</v>
      </c>
      <c r="K92" s="24"/>
      <c r="L92" s="31">
        <v>412</v>
      </c>
      <c r="M92" s="24"/>
      <c r="N92" s="7">
        <f>K92+L92+M92</f>
        <v>412</v>
      </c>
      <c r="O92" s="8">
        <f>IF(ISERROR(N92/H92),0,N92/H92)</f>
        <v>3.7808571166376065E-2</v>
      </c>
      <c r="P92" s="28">
        <v>93189</v>
      </c>
      <c r="Q92" s="33">
        <v>0</v>
      </c>
      <c r="R92" s="33" t="s">
        <v>770</v>
      </c>
      <c r="S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116934.40212900664</v>
      </c>
      <c r="T92" s="21"/>
      <c r="U92"/>
      <c r="V92"/>
      <c r="W92"/>
      <c r="X92"/>
      <c r="Y92"/>
    </row>
    <row r="93" spans="1:25" x14ac:dyDescent="0.25">
      <c r="A93" s="26" t="s">
        <v>2264</v>
      </c>
      <c r="B93" s="26" t="s">
        <v>2265</v>
      </c>
      <c r="C93" s="3">
        <f>COUNTA(A$2:A93)</f>
        <v>92</v>
      </c>
      <c r="D93" s="28">
        <v>2593</v>
      </c>
      <c r="E93" s="28">
        <v>8027</v>
      </c>
      <c r="F93" s="30"/>
      <c r="G93" s="28"/>
      <c r="H93" s="7">
        <f>D93+E93+F93+Table_Fiscal_Year_Total_Consumption_8_20_10[[#This Row],[GAS MBTU]]</f>
        <v>10620</v>
      </c>
      <c r="I93" s="7">
        <f>SUM(H$2:H93)</f>
        <v>2941316</v>
      </c>
      <c r="J93" s="8">
        <f>I93/SUM(H:H)</f>
        <v>0.84932374700667923</v>
      </c>
      <c r="K93" s="24">
        <v>0</v>
      </c>
      <c r="L93" s="31">
        <v>1043</v>
      </c>
      <c r="M93" s="24"/>
      <c r="N93" s="7">
        <f>K93+L93+M93</f>
        <v>1043</v>
      </c>
      <c r="O93" s="8">
        <f>IF(ISERROR(N93/H93),0,N93/H93)</f>
        <v>9.8210922787193969E-2</v>
      </c>
      <c r="P93" s="28">
        <v>59347</v>
      </c>
      <c r="Q93" s="33"/>
      <c r="R93" s="33" t="s">
        <v>770</v>
      </c>
      <c r="S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178947.54579001467</v>
      </c>
      <c r="T93" s="21"/>
      <c r="U93"/>
      <c r="V93"/>
      <c r="W93"/>
      <c r="X93"/>
      <c r="Y93"/>
    </row>
    <row r="94" spans="1:25" x14ac:dyDescent="0.25">
      <c r="A94" s="26" t="s">
        <v>2420</v>
      </c>
      <c r="B94" s="26" t="s">
        <v>2421</v>
      </c>
      <c r="C94" s="3">
        <f>COUNTA(A$2:A94)</f>
        <v>93</v>
      </c>
      <c r="D94" s="28">
        <v>1984</v>
      </c>
      <c r="E94" s="28">
        <v>5831</v>
      </c>
      <c r="F94" s="30">
        <v>2453</v>
      </c>
      <c r="G94" s="28"/>
      <c r="H94" s="7">
        <f>D94+E94+F94+Table_Fiscal_Year_Total_Consumption_8_20_10[[#This Row],[GAS MBTU]]</f>
        <v>10268</v>
      </c>
      <c r="I94" s="7">
        <f>SUM(H$2:H94)</f>
        <v>2951584</v>
      </c>
      <c r="J94" s="8">
        <f>I94/SUM(H:H)</f>
        <v>0.8522886974690792</v>
      </c>
      <c r="K94" s="24"/>
      <c r="L94" s="31">
        <v>814</v>
      </c>
      <c r="M94" s="24">
        <v>857</v>
      </c>
      <c r="N94" s="7">
        <f>K94+L94+M94</f>
        <v>1671</v>
      </c>
      <c r="O94" s="8">
        <f>IF(ISERROR(N94/H94),0,N94/H94)</f>
        <v>0.16273860537592522</v>
      </c>
      <c r="P94" s="28">
        <v>110044</v>
      </c>
      <c r="Q94" s="33"/>
      <c r="R94" s="33" t="s">
        <v>770</v>
      </c>
      <c r="S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93308.131292937367</v>
      </c>
      <c r="T94" s="21"/>
      <c r="U94"/>
      <c r="V94"/>
      <c r="W94"/>
      <c r="X94"/>
      <c r="Y94"/>
    </row>
    <row r="95" spans="1:25" x14ac:dyDescent="0.25">
      <c r="A95" s="26" t="s">
        <v>2392</v>
      </c>
      <c r="B95" s="26" t="s">
        <v>2393</v>
      </c>
      <c r="C95" s="3">
        <f>COUNTA(A$2:A95)</f>
        <v>94</v>
      </c>
      <c r="D95" s="28">
        <v>3484</v>
      </c>
      <c r="E95" s="28">
        <v>6514</v>
      </c>
      <c r="F95" s="30"/>
      <c r="G95" s="28"/>
      <c r="H95" s="7">
        <f>D95+E95+F95+Table_Fiscal_Year_Total_Consumption_8_20_10[[#This Row],[GAS MBTU]]</f>
        <v>9998</v>
      </c>
      <c r="I95" s="7">
        <f>SUM(H$2:H95)</f>
        <v>2961582</v>
      </c>
      <c r="J95" s="8">
        <f>I95/SUM(H:H)</f>
        <v>0.85517568371012675</v>
      </c>
      <c r="K95" s="24"/>
      <c r="L95" s="31"/>
      <c r="M95" s="24"/>
      <c r="N95" s="7">
        <f>K95+L95+M95</f>
        <v>0</v>
      </c>
      <c r="O95" s="8">
        <f>IF(ISERROR(N95/H95),0,N95/H95)</f>
        <v>0</v>
      </c>
      <c r="P95" s="28">
        <v>90854</v>
      </c>
      <c r="Q95" s="33"/>
      <c r="R95" s="33" t="s">
        <v>770</v>
      </c>
      <c r="S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110044.6870803707</v>
      </c>
      <c r="T95" s="21"/>
      <c r="U95"/>
      <c r="V95"/>
      <c r="W95"/>
      <c r="X95"/>
      <c r="Y95"/>
    </row>
    <row r="96" spans="1:25" x14ac:dyDescent="0.25">
      <c r="A96" s="26" t="s">
        <v>2262</v>
      </c>
      <c r="B96" s="26" t="s">
        <v>2263</v>
      </c>
      <c r="C96" s="3">
        <f>COUNTA(A$2:A96)</f>
        <v>95</v>
      </c>
      <c r="D96" s="28">
        <v>2516</v>
      </c>
      <c r="E96" s="28">
        <v>3636</v>
      </c>
      <c r="F96" s="30">
        <v>3511</v>
      </c>
      <c r="G96" s="28"/>
      <c r="H96" s="7">
        <f>D96+E96+F96+Table_Fiscal_Year_Total_Consumption_8_20_10[[#This Row],[GAS MBTU]]</f>
        <v>9663</v>
      </c>
      <c r="I96" s="7">
        <f>SUM(H$2:H96)</f>
        <v>2971245</v>
      </c>
      <c r="J96" s="8">
        <f>I96/SUM(H:H)</f>
        <v>0.85796593656542197</v>
      </c>
      <c r="K96" s="24"/>
      <c r="L96" s="31">
        <v>1545</v>
      </c>
      <c r="M96" s="24">
        <v>3511</v>
      </c>
      <c r="N96" s="7">
        <f>K96+L96+M96</f>
        <v>5056</v>
      </c>
      <c r="O96" s="8">
        <f>IF(ISERROR(N96/H96),0,N96/H96)</f>
        <v>0.52323295042947326</v>
      </c>
      <c r="P96" s="28">
        <v>34081</v>
      </c>
      <c r="Q96" s="33"/>
      <c r="R96" s="33" t="s">
        <v>770</v>
      </c>
      <c r="S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283530.41283999884</v>
      </c>
      <c r="T96" s="21"/>
      <c r="U96"/>
      <c r="V96"/>
      <c r="W96"/>
      <c r="X96"/>
      <c r="Y96"/>
    </row>
    <row r="97" spans="1:25" x14ac:dyDescent="0.25">
      <c r="A97" s="26" t="s">
        <v>997</v>
      </c>
      <c r="B97" s="26" t="s">
        <v>998</v>
      </c>
      <c r="C97" s="3">
        <f>COUNTA(A$2:A97)</f>
        <v>96</v>
      </c>
      <c r="D97" s="28">
        <v>14949</v>
      </c>
      <c r="E97" s="28"/>
      <c r="F97" s="30">
        <v>-5493</v>
      </c>
      <c r="G97" s="28"/>
      <c r="H97" s="7">
        <f>D97+E97+F97+Table_Fiscal_Year_Total_Consumption_8_20_10[[#This Row],[GAS MBTU]]</f>
        <v>9456</v>
      </c>
      <c r="I97" s="7">
        <f>SUM(H$2:H97)</f>
        <v>2980701</v>
      </c>
      <c r="J97" s="8">
        <f>I97/SUM(H:H)</f>
        <v>0.8606964168510135</v>
      </c>
      <c r="K97" s="24"/>
      <c r="L97" s="31"/>
      <c r="M97" s="24"/>
      <c r="N97" s="7">
        <f>K97+L97+M97</f>
        <v>0</v>
      </c>
      <c r="O97" s="8">
        <f>IF(ISERROR(N97/H97),0,N97/H97)</f>
        <v>0</v>
      </c>
      <c r="P97" s="28">
        <v>0</v>
      </c>
      <c r="Q97" s="33"/>
      <c r="R97" s="33" t="s">
        <v>770</v>
      </c>
      <c r="S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" s="21"/>
      <c r="U97"/>
      <c r="V97"/>
      <c r="W97"/>
      <c r="X97"/>
      <c r="Y97"/>
    </row>
    <row r="98" spans="1:25" x14ac:dyDescent="0.25">
      <c r="A98" s="26" t="s">
        <v>176</v>
      </c>
      <c r="B98" s="26" t="s">
        <v>175</v>
      </c>
      <c r="C98" s="3">
        <f>COUNTA(A$2:A98)</f>
        <v>97</v>
      </c>
      <c r="D98" s="28">
        <v>2258</v>
      </c>
      <c r="E98" s="28">
        <v>6932</v>
      </c>
      <c r="F98" s="30"/>
      <c r="G98" s="28"/>
      <c r="H98" s="7">
        <f>D98+E98+F98+Table_Fiscal_Year_Total_Consumption_8_20_10[[#This Row],[GAS MBTU]]</f>
        <v>9190</v>
      </c>
      <c r="I98" s="7">
        <f>SUM(H$2:H98)</f>
        <v>2989891</v>
      </c>
      <c r="J98" s="8">
        <f>I98/SUM(H:H)</f>
        <v>0.86335008794075407</v>
      </c>
      <c r="K98" s="24"/>
      <c r="L98" s="31">
        <v>618</v>
      </c>
      <c r="M98" s="24"/>
      <c r="N98" s="7">
        <f>K98+L98+M98</f>
        <v>618</v>
      </c>
      <c r="O98" s="8">
        <f>IF(ISERROR(N98/H98),0,N98/H98)</f>
        <v>6.7247007616974969E-2</v>
      </c>
      <c r="P98" s="28">
        <v>24281</v>
      </c>
      <c r="Q98" s="33">
        <v>32.4</v>
      </c>
      <c r="R98" s="33" t="s">
        <v>770</v>
      </c>
      <c r="S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378485.23536921875</v>
      </c>
      <c r="T98" s="21"/>
      <c r="U98"/>
      <c r="V98"/>
      <c r="W98"/>
      <c r="X98"/>
      <c r="Y98"/>
    </row>
    <row r="99" spans="1:25" x14ac:dyDescent="0.25">
      <c r="A99" s="26" t="s">
        <v>2402</v>
      </c>
      <c r="B99" s="26" t="s">
        <v>2403</v>
      </c>
      <c r="C99" s="3">
        <f>COUNTA(A$2:A99)</f>
        <v>98</v>
      </c>
      <c r="D99" s="28">
        <v>1700</v>
      </c>
      <c r="E99" s="28">
        <v>7310</v>
      </c>
      <c r="F99" s="30"/>
      <c r="G99" s="28"/>
      <c r="H99" s="7">
        <f>D99+E99+F99+Table_Fiscal_Year_Total_Consumption_8_20_10[[#This Row],[GAS MBTU]]</f>
        <v>9010</v>
      </c>
      <c r="I99" s="7">
        <f>SUM(H$2:H99)</f>
        <v>2998901</v>
      </c>
      <c r="J99" s="8">
        <f>I99/SUM(H:H)</f>
        <v>0.86595178288292629</v>
      </c>
      <c r="K99" s="24"/>
      <c r="L99" s="31"/>
      <c r="M99" s="24"/>
      <c r="N99" s="7">
        <f>K99+L99+M99</f>
        <v>0</v>
      </c>
      <c r="O99" s="8">
        <f>IF(ISERROR(N99/H99),0,N99/H99)</f>
        <v>0</v>
      </c>
      <c r="P99" s="28">
        <v>83827</v>
      </c>
      <c r="Q99" s="33"/>
      <c r="R99" s="33" t="s">
        <v>770</v>
      </c>
      <c r="S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107483.26911377003</v>
      </c>
      <c r="T99" s="21"/>
      <c r="U99"/>
      <c r="V99"/>
      <c r="W99"/>
      <c r="X99"/>
      <c r="Y99"/>
    </row>
    <row r="100" spans="1:25" x14ac:dyDescent="0.25">
      <c r="A100" s="26" t="s">
        <v>2336</v>
      </c>
      <c r="B100" s="26" t="s">
        <v>2337</v>
      </c>
      <c r="C100" s="3">
        <f>COUNTA(A$2:A100)</f>
        <v>99</v>
      </c>
      <c r="D100" s="28">
        <v>1556</v>
      </c>
      <c r="E100" s="28">
        <v>5639</v>
      </c>
      <c r="F100" s="30">
        <v>1691</v>
      </c>
      <c r="G100" s="28"/>
      <c r="H100" s="7">
        <f>D100+E100+F100+Table_Fiscal_Year_Total_Consumption_8_20_10[[#This Row],[GAS MBTU]]</f>
        <v>8886</v>
      </c>
      <c r="I100" s="7">
        <f>SUM(H$2:H100)</f>
        <v>3007787</v>
      </c>
      <c r="J100" s="8">
        <f>I100/SUM(H:H)</f>
        <v>0.86851767203455144</v>
      </c>
      <c r="K100" s="24"/>
      <c r="L100" s="31"/>
      <c r="M100" s="24"/>
      <c r="N100" s="7">
        <f>K100+L100+M100</f>
        <v>0</v>
      </c>
      <c r="O100" s="8">
        <f>IF(ISERROR(N100/H100),0,N100/H100)</f>
        <v>0</v>
      </c>
      <c r="P100" s="28">
        <v>79721</v>
      </c>
      <c r="Q100" s="33"/>
      <c r="R100" s="33" t="s">
        <v>770</v>
      </c>
      <c r="S1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111463.72975752938</v>
      </c>
      <c r="T100" s="21"/>
      <c r="U100"/>
      <c r="V100"/>
      <c r="W100"/>
      <c r="X100"/>
      <c r="Y100"/>
    </row>
    <row r="101" spans="1:25" x14ac:dyDescent="0.25">
      <c r="A101" s="26" t="s">
        <v>86</v>
      </c>
      <c r="B101" s="26" t="s">
        <v>85</v>
      </c>
      <c r="C101" s="3">
        <f>COUNTA(A$2:A101)</f>
        <v>100</v>
      </c>
      <c r="D101" s="28">
        <v>1178</v>
      </c>
      <c r="E101" s="28">
        <v>7207</v>
      </c>
      <c r="F101" s="30"/>
      <c r="G101" s="28"/>
      <c r="H101" s="7">
        <f>D101+E101+F101+Table_Fiscal_Year_Total_Consumption_8_20_10[[#This Row],[GAS MBTU]]</f>
        <v>8385</v>
      </c>
      <c r="I101" s="7">
        <f>SUM(H$2:H101)</f>
        <v>3016172</v>
      </c>
      <c r="J101" s="8">
        <f>I101/SUM(H:H)</f>
        <v>0.87093889424211124</v>
      </c>
      <c r="K101" s="24"/>
      <c r="L101" s="31"/>
      <c r="M101" s="24"/>
      <c r="N101" s="7">
        <f>K101+L101+M101</f>
        <v>0</v>
      </c>
      <c r="O101" s="8">
        <f>IF(ISERROR(N101/H101),0,N101/H101)</f>
        <v>0</v>
      </c>
      <c r="P101" s="28">
        <v>23942</v>
      </c>
      <c r="Q101" s="33">
        <v>0</v>
      </c>
      <c r="R101" s="33" t="s">
        <v>770</v>
      </c>
      <c r="S1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350221.36830674129</v>
      </c>
      <c r="T101" s="21"/>
      <c r="U101"/>
      <c r="V101"/>
      <c r="W101"/>
      <c r="X101"/>
      <c r="Y101"/>
    </row>
    <row r="102" spans="1:25" x14ac:dyDescent="0.25">
      <c r="A102" s="26" t="s">
        <v>2372</v>
      </c>
      <c r="B102" s="26" t="s">
        <v>2373</v>
      </c>
      <c r="C102" s="3">
        <f>COUNTA(A$2:A102)</f>
        <v>101</v>
      </c>
      <c r="D102" s="28">
        <v>2793</v>
      </c>
      <c r="E102" s="28">
        <v>5290</v>
      </c>
      <c r="F102" s="30"/>
      <c r="G102" s="28"/>
      <c r="H102" s="7">
        <f>D102+E102+F102+Table_Fiscal_Year_Total_Consumption_8_20_10[[#This Row],[GAS MBTU]]</f>
        <v>8083</v>
      </c>
      <c r="I102" s="7">
        <f>SUM(H$2:H102)</f>
        <v>3024255</v>
      </c>
      <c r="J102" s="8">
        <f>I102/SUM(H:H)</f>
        <v>0.87327291202430635</v>
      </c>
      <c r="K102" s="24"/>
      <c r="L102" s="31">
        <v>152</v>
      </c>
      <c r="M102" s="24"/>
      <c r="N102" s="7">
        <f>K102+L102+M102</f>
        <v>152</v>
      </c>
      <c r="O102" s="8">
        <f>IF(ISERROR(N102/H102),0,N102/H102)</f>
        <v>1.8804899171099839E-2</v>
      </c>
      <c r="P102" s="28">
        <v>42466</v>
      </c>
      <c r="Q102" s="33"/>
      <c r="R102" s="33" t="s">
        <v>770</v>
      </c>
      <c r="S1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190340.50770027787</v>
      </c>
      <c r="T102" s="21"/>
      <c r="U102"/>
      <c r="V102"/>
      <c r="W102"/>
      <c r="X102"/>
      <c r="Y102"/>
    </row>
    <row r="103" spans="1:25" x14ac:dyDescent="0.25">
      <c r="A103" s="26" t="s">
        <v>172</v>
      </c>
      <c r="B103" s="26" t="s">
        <v>171</v>
      </c>
      <c r="C103" s="3">
        <f>COUNTA(A$2:A103)</f>
        <v>102</v>
      </c>
      <c r="D103" s="28">
        <v>1797</v>
      </c>
      <c r="E103" s="28">
        <v>4066</v>
      </c>
      <c r="F103" s="30">
        <v>2178</v>
      </c>
      <c r="G103" s="28"/>
      <c r="H103" s="7">
        <f>D103+E103+F103+Table_Fiscal_Year_Total_Consumption_8_20_10[[#This Row],[GAS MBTU]]</f>
        <v>8041</v>
      </c>
      <c r="I103" s="7">
        <f>SUM(H$2:H103)</f>
        <v>3032296</v>
      </c>
      <c r="J103" s="8">
        <f>I103/SUM(H:H)</f>
        <v>0.87559480203873552</v>
      </c>
      <c r="K103" s="24"/>
      <c r="L103" s="31">
        <v>227</v>
      </c>
      <c r="M103" s="24"/>
      <c r="N103" s="7">
        <f>K103+L103+M103</f>
        <v>227</v>
      </c>
      <c r="O103" s="8">
        <f>IF(ISERROR(N103/H103),0,N103/H103)</f>
        <v>2.8230319611988557E-2</v>
      </c>
      <c r="P103" s="28">
        <v>68859</v>
      </c>
      <c r="Q103" s="33">
        <v>130</v>
      </c>
      <c r="R103" s="33" t="s">
        <v>770</v>
      </c>
      <c r="S1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116774.8587693693</v>
      </c>
      <c r="T103" s="21"/>
      <c r="U103"/>
      <c r="V103"/>
      <c r="W103"/>
      <c r="X103"/>
      <c r="Y103"/>
    </row>
    <row r="104" spans="1:25" x14ac:dyDescent="0.25">
      <c r="A104" s="26" t="s">
        <v>1604</v>
      </c>
      <c r="B104" s="26" t="s">
        <v>1605</v>
      </c>
      <c r="C104" s="3">
        <f>COUNTA(A$2:A104)</f>
        <v>103</v>
      </c>
      <c r="D104" s="28">
        <v>3993</v>
      </c>
      <c r="E104" s="28"/>
      <c r="F104" s="30">
        <v>3997</v>
      </c>
      <c r="G104" s="28"/>
      <c r="H104" s="7">
        <f>D104+E104+F104+Table_Fiscal_Year_Total_Consumption_8_20_10[[#This Row],[GAS MBTU]]</f>
        <v>7990</v>
      </c>
      <c r="I104" s="7">
        <f>SUM(H$2:H104)</f>
        <v>3040286</v>
      </c>
      <c r="J104" s="8">
        <f>I104/SUM(H:H)</f>
        <v>0.87790196547802035</v>
      </c>
      <c r="K104" s="24"/>
      <c r="L104" s="31"/>
      <c r="M104" s="24"/>
      <c r="N104" s="7">
        <f>K104+L104+M104</f>
        <v>0</v>
      </c>
      <c r="O104" s="8">
        <f>IF(ISERROR(N104/H104),0,N104/H104)</f>
        <v>0</v>
      </c>
      <c r="P104" s="28">
        <v>78753</v>
      </c>
      <c r="Q104" s="33"/>
      <c r="R104" s="33" t="s">
        <v>770</v>
      </c>
      <c r="S1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101456.45245260498</v>
      </c>
      <c r="T104" s="21"/>
      <c r="U104"/>
      <c r="V104"/>
      <c r="W104"/>
      <c r="X104"/>
      <c r="Y104"/>
    </row>
    <row r="105" spans="1:25" x14ac:dyDescent="0.25">
      <c r="A105" s="26" t="s">
        <v>471</v>
      </c>
      <c r="B105" s="26" t="s">
        <v>470</v>
      </c>
      <c r="C105" s="3">
        <f>COUNTA(A$2:A105)</f>
        <v>104</v>
      </c>
      <c r="D105" s="28">
        <v>7938</v>
      </c>
      <c r="E105" s="28"/>
      <c r="F105" s="30"/>
      <c r="G105" s="28"/>
      <c r="H105" s="7">
        <f>D105+E105+F105+Table_Fiscal_Year_Total_Consumption_8_20_10[[#This Row],[GAS MBTU]]</f>
        <v>7938</v>
      </c>
      <c r="I105" s="7">
        <f>SUM(H$2:H105)</f>
        <v>3048224</v>
      </c>
      <c r="J105" s="8">
        <f>I105/SUM(H:H)</f>
        <v>0.88019411358578536</v>
      </c>
      <c r="K105" s="24"/>
      <c r="L105" s="31"/>
      <c r="M105" s="24"/>
      <c r="N105" s="7">
        <f>K105+L105+M105</f>
        <v>0</v>
      </c>
      <c r="O105" s="8">
        <f>IF(ISERROR(N105/H105),0,N105/H105)</f>
        <v>0</v>
      </c>
      <c r="P105" s="28">
        <v>79660</v>
      </c>
      <c r="Q105" s="33">
        <v>5370</v>
      </c>
      <c r="R105" s="33" t="s">
        <v>770</v>
      </c>
      <c r="S1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99648.506151142356</v>
      </c>
      <c r="T105" s="21"/>
      <c r="U105"/>
      <c r="V105"/>
      <c r="W105"/>
      <c r="X105"/>
      <c r="Y105"/>
    </row>
    <row r="106" spans="1:25" x14ac:dyDescent="0.25">
      <c r="A106" s="26" t="s">
        <v>478</v>
      </c>
      <c r="B106" s="26" t="s">
        <v>479</v>
      </c>
      <c r="C106" s="3">
        <f>COUNTA(A$2:A106)</f>
        <v>105</v>
      </c>
      <c r="D106" s="28">
        <v>1728</v>
      </c>
      <c r="E106" s="28">
        <v>3598</v>
      </c>
      <c r="F106" s="30">
        <v>2539</v>
      </c>
      <c r="G106" s="28"/>
      <c r="H106" s="7">
        <f>D106+E106+F106+Table_Fiscal_Year_Total_Consumption_8_20_10[[#This Row],[GAS MBTU]]</f>
        <v>7865</v>
      </c>
      <c r="I106" s="7">
        <f>SUM(H$2:H106)</f>
        <v>3056089</v>
      </c>
      <c r="J106" s="8">
        <f>I106/SUM(H:H)</f>
        <v>0.88246518247814765</v>
      </c>
      <c r="K106" s="24"/>
      <c r="L106" s="31"/>
      <c r="M106" s="24"/>
      <c r="N106" s="7">
        <f>K106+L106+M106</f>
        <v>0</v>
      </c>
      <c r="O106" s="8">
        <f>IF(ISERROR(N106/H106),0,N106/H106)</f>
        <v>0</v>
      </c>
      <c r="P106" s="28">
        <v>53922</v>
      </c>
      <c r="Q106" s="33"/>
      <c r="R106" s="33" t="s">
        <v>770</v>
      </c>
      <c r="S1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145858.83312933496</v>
      </c>
      <c r="T106" s="21"/>
      <c r="U106"/>
      <c r="V106"/>
      <c r="W106"/>
      <c r="X106"/>
      <c r="Y106"/>
    </row>
    <row r="107" spans="1:25" x14ac:dyDescent="0.25">
      <c r="A107" s="26" t="s">
        <v>2386</v>
      </c>
      <c r="B107" s="26" t="s">
        <v>2387</v>
      </c>
      <c r="C107" s="3">
        <f>COUNTA(A$2:A107)</f>
        <v>106</v>
      </c>
      <c r="D107" s="28">
        <v>2254</v>
      </c>
      <c r="E107" s="28">
        <v>4861</v>
      </c>
      <c r="F107" s="30">
        <v>412</v>
      </c>
      <c r="G107" s="28"/>
      <c r="H107" s="7">
        <f>D107+E107+F107+Table_Fiscal_Year_Total_Consumption_8_20_10[[#This Row],[GAS MBTU]]</f>
        <v>7527</v>
      </c>
      <c r="I107" s="7">
        <f>SUM(H$2:H107)</f>
        <v>3063616</v>
      </c>
      <c r="J107" s="8">
        <f>I107/SUM(H:H)</f>
        <v>0.88463865171563161</v>
      </c>
      <c r="K107" s="24"/>
      <c r="L107" s="31">
        <v>1907</v>
      </c>
      <c r="M107" s="24"/>
      <c r="N107" s="7">
        <f>K107+L107+M107</f>
        <v>1907</v>
      </c>
      <c r="O107" s="8">
        <f>IF(ISERROR(N107/H107),0,N107/H107)</f>
        <v>0.25335459014215489</v>
      </c>
      <c r="P107" s="28">
        <v>100151</v>
      </c>
      <c r="Q107" s="33"/>
      <c r="R107" s="33" t="s">
        <v>770</v>
      </c>
      <c r="S1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75156.513664366808</v>
      </c>
      <c r="T107" s="21"/>
      <c r="U107"/>
      <c r="V107"/>
      <c r="W107"/>
      <c r="X107"/>
      <c r="Y107"/>
    </row>
    <row r="108" spans="1:25" x14ac:dyDescent="0.25">
      <c r="A108" s="26" t="s">
        <v>347</v>
      </c>
      <c r="B108" s="26" t="s">
        <v>346</v>
      </c>
      <c r="C108" s="3">
        <f>COUNTA(A$2:A108)</f>
        <v>107</v>
      </c>
      <c r="D108" s="28">
        <v>7437</v>
      </c>
      <c r="E108" s="28"/>
      <c r="F108" s="30"/>
      <c r="G108" s="28"/>
      <c r="H108" s="7">
        <f>D108+E108+F108+Table_Fiscal_Year_Total_Consumption_8_20_10[[#This Row],[GAS MBTU]]</f>
        <v>7437</v>
      </c>
      <c r="I108" s="7">
        <f>SUM(H$2:H108)</f>
        <v>3071053</v>
      </c>
      <c r="J108" s="8">
        <f>I108/SUM(H:H)</f>
        <v>0.88678613287933128</v>
      </c>
      <c r="K108" s="24"/>
      <c r="L108" s="31"/>
      <c r="M108" s="24"/>
      <c r="N108" s="7">
        <f>K108+L108+M108</f>
        <v>0</v>
      </c>
      <c r="O108" s="8">
        <f>IF(ISERROR(N108/H108),0,N108/H108)</f>
        <v>0</v>
      </c>
      <c r="P108" s="28">
        <v>10923</v>
      </c>
      <c r="Q108" s="33">
        <v>10340</v>
      </c>
      <c r="R108" s="33" t="s">
        <v>770</v>
      </c>
      <c r="S1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680856.90744301013</v>
      </c>
      <c r="T108" s="21"/>
      <c r="U108"/>
      <c r="V108"/>
      <c r="W108"/>
      <c r="X108"/>
      <c r="Y108"/>
    </row>
    <row r="109" spans="1:25" x14ac:dyDescent="0.25">
      <c r="A109" s="26" t="s">
        <v>2334</v>
      </c>
      <c r="B109" s="26" t="s">
        <v>2335</v>
      </c>
      <c r="C109" s="3">
        <f>COUNTA(A$2:A109)</f>
        <v>108</v>
      </c>
      <c r="D109" s="28">
        <v>1906</v>
      </c>
      <c r="E109" s="28">
        <v>3570</v>
      </c>
      <c r="F109" s="30">
        <v>1943</v>
      </c>
      <c r="G109" s="28"/>
      <c r="H109" s="7">
        <f>D109+E109+F109+Table_Fiscal_Year_Total_Consumption_8_20_10[[#This Row],[GAS MBTU]]</f>
        <v>7419</v>
      </c>
      <c r="I109" s="7">
        <f>SUM(H$2:H109)</f>
        <v>3078472</v>
      </c>
      <c r="J109" s="8">
        <f>I109/SUM(H:H)</f>
        <v>0.88892841642827425</v>
      </c>
      <c r="K109" s="24"/>
      <c r="L109" s="31">
        <v>1261</v>
      </c>
      <c r="M109" s="24"/>
      <c r="N109" s="7">
        <f>K109+L109+M109</f>
        <v>1261</v>
      </c>
      <c r="O109" s="8">
        <f>IF(ISERROR(N109/H109),0,N109/H109)</f>
        <v>0.16996899851732039</v>
      </c>
      <c r="P109" s="28">
        <v>33189</v>
      </c>
      <c r="Q109" s="33"/>
      <c r="R109" s="33" t="s">
        <v>770</v>
      </c>
      <c r="S1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223537.91919009309</v>
      </c>
      <c r="T109" s="21"/>
      <c r="U109"/>
      <c r="V109"/>
      <c r="W109"/>
      <c r="X109"/>
      <c r="Y109"/>
    </row>
    <row r="110" spans="1:25" x14ac:dyDescent="0.25">
      <c r="A110" s="26" t="s">
        <v>411</v>
      </c>
      <c r="B110" s="26" t="s">
        <v>410</v>
      </c>
      <c r="C110" s="3">
        <f>COUNTA(A$2:A110)</f>
        <v>109</v>
      </c>
      <c r="D110" s="28">
        <v>3425</v>
      </c>
      <c r="E110" s="28">
        <v>3974</v>
      </c>
      <c r="F110" s="30"/>
      <c r="G110" s="28"/>
      <c r="H110" s="7">
        <f>D110+E110+F110+Table_Fiscal_Year_Total_Consumption_8_20_10[[#This Row],[GAS MBTU]]</f>
        <v>7399</v>
      </c>
      <c r="I110" s="7">
        <f>SUM(H$2:H110)</f>
        <v>3085871</v>
      </c>
      <c r="J110" s="8">
        <f>I110/SUM(H:H)</f>
        <v>0.89106492484970956</v>
      </c>
      <c r="K110" s="24"/>
      <c r="L110" s="31"/>
      <c r="M110" s="24"/>
      <c r="N110" s="7">
        <f>K110+L110+M110</f>
        <v>0</v>
      </c>
      <c r="O110" s="8">
        <f>IF(ISERROR(N110/H110),0,N110/H110)</f>
        <v>0</v>
      </c>
      <c r="P110" s="28">
        <v>59376</v>
      </c>
      <c r="Q110" s="33">
        <v>0</v>
      </c>
      <c r="R110" s="33" t="s">
        <v>770</v>
      </c>
      <c r="S1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124612.63810293721</v>
      </c>
      <c r="T110" s="21"/>
      <c r="U110"/>
      <c r="V110"/>
      <c r="W110"/>
      <c r="X110"/>
      <c r="Y110"/>
    </row>
    <row r="111" spans="1:25" x14ac:dyDescent="0.25">
      <c r="A111" s="26" t="s">
        <v>186</v>
      </c>
      <c r="B111" s="26" t="s">
        <v>185</v>
      </c>
      <c r="C111" s="3">
        <f>COUNTA(A$2:A111)</f>
        <v>110</v>
      </c>
      <c r="D111" s="28">
        <v>1278</v>
      </c>
      <c r="E111" s="28">
        <v>5918</v>
      </c>
      <c r="F111" s="30"/>
      <c r="G111" s="28"/>
      <c r="H111" s="7">
        <f>D111+E111+F111+Table_Fiscal_Year_Total_Consumption_8_20_10[[#This Row],[GAS MBTU]]</f>
        <v>7196</v>
      </c>
      <c r="I111" s="7">
        <f>SUM(H$2:H111)</f>
        <v>3093067</v>
      </c>
      <c r="J111" s="8">
        <f>I111/SUM(H:H)</f>
        <v>0.89314281572694276</v>
      </c>
      <c r="K111" s="24"/>
      <c r="L111" s="31"/>
      <c r="M111" s="24"/>
      <c r="N111" s="7">
        <f>K111+L111+M111</f>
        <v>0</v>
      </c>
      <c r="O111" s="8">
        <f>IF(ISERROR(N111/H111),0,N111/H111)</f>
        <v>0</v>
      </c>
      <c r="P111" s="28">
        <v>54017</v>
      </c>
      <c r="Q111" s="33">
        <v>0</v>
      </c>
      <c r="R111" s="33" t="s">
        <v>770</v>
      </c>
      <c r="S1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133217.32047318437</v>
      </c>
      <c r="T111" s="21"/>
      <c r="U111"/>
      <c r="V111"/>
      <c r="W111"/>
      <c r="X111"/>
      <c r="Y111"/>
    </row>
    <row r="112" spans="1:25" x14ac:dyDescent="0.25">
      <c r="A112" s="26" t="s">
        <v>2394</v>
      </c>
      <c r="B112" s="26" t="s">
        <v>2395</v>
      </c>
      <c r="C112" s="3">
        <f>COUNTA(A$2:A112)</f>
        <v>111</v>
      </c>
      <c r="D112" s="28"/>
      <c r="E112" s="28">
        <v>7061</v>
      </c>
      <c r="F112" s="30"/>
      <c r="G112" s="28"/>
      <c r="H112" s="7">
        <f>D112+E112+F112+Table_Fiscal_Year_Total_Consumption_8_20_10[[#This Row],[GAS MBTU]]</f>
        <v>7061</v>
      </c>
      <c r="I112" s="7">
        <f>SUM(H$2:H112)</f>
        <v>3100128</v>
      </c>
      <c r="J112" s="8">
        <f>I112/SUM(H:H)</f>
        <v>0.89518172449349964</v>
      </c>
      <c r="K112" s="24"/>
      <c r="L112" s="31"/>
      <c r="M112" s="24"/>
      <c r="N112" s="7">
        <f>K112+L112+M112</f>
        <v>0</v>
      </c>
      <c r="O112" s="8">
        <f>IF(ISERROR(N112/H112),0,N112/H112)</f>
        <v>0</v>
      </c>
      <c r="P112" s="28">
        <v>90900</v>
      </c>
      <c r="Q112" s="33"/>
      <c r="R112" s="33"/>
      <c r="S1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77678.767876787679</v>
      </c>
      <c r="T112" s="21"/>
      <c r="U112"/>
      <c r="V112"/>
      <c r="W112"/>
      <c r="X112"/>
      <c r="Y112"/>
    </row>
    <row r="113" spans="1:25" x14ac:dyDescent="0.25">
      <c r="A113" s="26" t="s">
        <v>2456</v>
      </c>
      <c r="B113" s="26" t="s">
        <v>2457</v>
      </c>
      <c r="C113" s="3">
        <f>COUNTA(A$2:A113)</f>
        <v>112</v>
      </c>
      <c r="D113" s="28">
        <v>1950</v>
      </c>
      <c r="E113" s="28">
        <v>5050</v>
      </c>
      <c r="F113" s="30"/>
      <c r="G113" s="28"/>
      <c r="H113" s="7">
        <f>D113+E113+F113+Table_Fiscal_Year_Total_Consumption_8_20_10[[#This Row],[GAS MBTU]]</f>
        <v>7000</v>
      </c>
      <c r="I113" s="7">
        <f>SUM(H$2:H113)</f>
        <v>3107128</v>
      </c>
      <c r="J113" s="8">
        <f>I113/SUM(H:H)</f>
        <v>0.89720301912115841</v>
      </c>
      <c r="K113" s="24"/>
      <c r="L113" s="31"/>
      <c r="M113" s="24"/>
      <c r="N113" s="7">
        <f>K113+L113+M113</f>
        <v>0</v>
      </c>
      <c r="O113" s="8">
        <f>IF(ISERROR(N113/H113),0,N113/H113)</f>
        <v>0</v>
      </c>
      <c r="P113" s="28">
        <v>42080</v>
      </c>
      <c r="Q113" s="33"/>
      <c r="R113" s="33" t="s">
        <v>770</v>
      </c>
      <c r="S1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166349.80988593155</v>
      </c>
      <c r="T113" s="21"/>
      <c r="U113"/>
      <c r="V113"/>
      <c r="W113"/>
      <c r="X113"/>
      <c r="Y113"/>
    </row>
    <row r="114" spans="1:25" x14ac:dyDescent="0.25">
      <c r="A114" s="26" t="s">
        <v>184</v>
      </c>
      <c r="B114" s="26" t="s">
        <v>183</v>
      </c>
      <c r="C114" s="3">
        <f>COUNTA(A$2:A114)</f>
        <v>113</v>
      </c>
      <c r="D114" s="28">
        <v>1228</v>
      </c>
      <c r="E114" s="28">
        <v>5655</v>
      </c>
      <c r="F114" s="30"/>
      <c r="G114" s="28"/>
      <c r="H114" s="7">
        <f>D114+E114+F114+Table_Fiscal_Year_Total_Consumption_8_20_10[[#This Row],[GAS MBTU]]</f>
        <v>6883</v>
      </c>
      <c r="I114" s="7">
        <f>SUM(H$2:H114)</f>
        <v>3114011</v>
      </c>
      <c r="J114" s="8">
        <f>I114/SUM(H:H)</f>
        <v>0.89919052925289777</v>
      </c>
      <c r="K114" s="24"/>
      <c r="L114" s="31">
        <v>335</v>
      </c>
      <c r="M114" s="24"/>
      <c r="N114" s="7">
        <f>K114+L114+M114</f>
        <v>335</v>
      </c>
      <c r="O114" s="8">
        <f>IF(ISERROR(N114/H114),0,N114/H114)</f>
        <v>4.8670637803283449E-2</v>
      </c>
      <c r="P114" s="28">
        <v>53113</v>
      </c>
      <c r="Q114" s="33">
        <v>0.2</v>
      </c>
      <c r="R114" s="33" t="s">
        <v>770</v>
      </c>
      <c r="S1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129591.62540244385</v>
      </c>
      <c r="T114" s="21"/>
      <c r="U114"/>
      <c r="V114"/>
      <c r="W114"/>
      <c r="X114"/>
      <c r="Y114"/>
    </row>
    <row r="115" spans="1:25" x14ac:dyDescent="0.25">
      <c r="A115" s="26" t="s">
        <v>2260</v>
      </c>
      <c r="B115" s="26" t="s">
        <v>2261</v>
      </c>
      <c r="C115" s="3">
        <f>COUNTA(A$2:A115)</f>
        <v>114</v>
      </c>
      <c r="D115" s="28">
        <v>753</v>
      </c>
      <c r="E115" s="28">
        <v>6108</v>
      </c>
      <c r="F115" s="30"/>
      <c r="G115" s="28"/>
      <c r="H115" s="7">
        <f>D115+E115+F115+Table_Fiscal_Year_Total_Consumption_8_20_10[[#This Row],[GAS MBTU]]</f>
        <v>6861</v>
      </c>
      <c r="I115" s="7">
        <f>SUM(H$2:H115)</f>
        <v>3120872</v>
      </c>
      <c r="J115" s="8">
        <f>I115/SUM(H:H)</f>
        <v>0.90117168674437875</v>
      </c>
      <c r="K115" s="24">
        <v>-37</v>
      </c>
      <c r="L115" s="31"/>
      <c r="M115" s="24"/>
      <c r="N115" s="7">
        <f>K115+L115+M115</f>
        <v>-37</v>
      </c>
      <c r="O115" s="8">
        <f>IF(ISERROR(N115/H115),0,N115/H115)</f>
        <v>-5.3927998833989211E-3</v>
      </c>
      <c r="P115" s="28">
        <v>37529</v>
      </c>
      <c r="Q115" s="33"/>
      <c r="R115" s="33" t="s">
        <v>770</v>
      </c>
      <c r="S1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182818.62026699353</v>
      </c>
      <c r="T115" s="21"/>
      <c r="U115"/>
      <c r="V115"/>
      <c r="W115"/>
      <c r="X115"/>
      <c r="Y115"/>
    </row>
    <row r="116" spans="1:25" x14ac:dyDescent="0.25">
      <c r="A116" s="26" t="s">
        <v>1230</v>
      </c>
      <c r="B116" s="26" t="s">
        <v>1231</v>
      </c>
      <c r="C116" s="3">
        <f>COUNTA(A$2:A116)</f>
        <v>115</v>
      </c>
      <c r="D116" s="28">
        <v>6634</v>
      </c>
      <c r="E116" s="28"/>
      <c r="F116" s="30"/>
      <c r="G116" s="28"/>
      <c r="H116" s="7">
        <f>D116+E116+F116+Table_Fiscal_Year_Total_Consumption_8_20_10[[#This Row],[GAS MBTU]]</f>
        <v>6634</v>
      </c>
      <c r="I116" s="7">
        <f>SUM(H$2:H116)</f>
        <v>3127506</v>
      </c>
      <c r="J116" s="8">
        <f>I116/SUM(H:H)</f>
        <v>0.9030872965386485</v>
      </c>
      <c r="K116" s="24"/>
      <c r="L116" s="31"/>
      <c r="M116" s="24"/>
      <c r="N116" s="7">
        <f>K116+L116+M116</f>
        <v>0</v>
      </c>
      <c r="O116" s="8">
        <f>IF(ISERROR(N116/H116),0,N116/H116)</f>
        <v>0</v>
      </c>
      <c r="P116" s="28">
        <v>57256</v>
      </c>
      <c r="Q116" s="33"/>
      <c r="R116" s="33" t="s">
        <v>770</v>
      </c>
      <c r="S1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115865.5861394439</v>
      </c>
      <c r="T116" s="21"/>
      <c r="U116"/>
      <c r="V116"/>
      <c r="W116"/>
      <c r="X116"/>
      <c r="Y116"/>
    </row>
    <row r="117" spans="1:25" x14ac:dyDescent="0.25">
      <c r="A117" s="26" t="s">
        <v>2242</v>
      </c>
      <c r="B117" s="26" t="s">
        <v>2243</v>
      </c>
      <c r="C117" s="3">
        <f>COUNTA(A$2:A117)</f>
        <v>116</v>
      </c>
      <c r="D117" s="28">
        <v>1163</v>
      </c>
      <c r="E117" s="28">
        <v>2677</v>
      </c>
      <c r="F117" s="30">
        <v>2548</v>
      </c>
      <c r="G117" s="28"/>
      <c r="H117" s="7">
        <f>D117+E117+F117+Table_Fiscal_Year_Total_Consumption_8_20_10[[#This Row],[GAS MBTU]]</f>
        <v>6388</v>
      </c>
      <c r="I117" s="7">
        <f>SUM(H$2:H117)</f>
        <v>3133894</v>
      </c>
      <c r="J117" s="8">
        <f>I117/SUM(H:H)</f>
        <v>0.90493187226457472</v>
      </c>
      <c r="K117" s="24"/>
      <c r="L117" s="31">
        <v>484</v>
      </c>
      <c r="M117" s="24">
        <v>250</v>
      </c>
      <c r="N117" s="7">
        <f>K117+L117+M117</f>
        <v>734</v>
      </c>
      <c r="O117" s="8">
        <f>IF(ISERROR(N117/H117),0,N117/H117)</f>
        <v>0.11490294301815905</v>
      </c>
      <c r="P117" s="28">
        <v>35912</v>
      </c>
      <c r="Q117" s="33"/>
      <c r="R117" s="33" t="s">
        <v>770</v>
      </c>
      <c r="S1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177879.26041434618</v>
      </c>
      <c r="T117" s="21"/>
      <c r="U117"/>
      <c r="V117"/>
      <c r="W117"/>
      <c r="X117"/>
      <c r="Y117"/>
    </row>
    <row r="118" spans="1:25" x14ac:dyDescent="0.25">
      <c r="A118" s="26" t="s">
        <v>76</v>
      </c>
      <c r="B118" s="26" t="s">
        <v>75</v>
      </c>
      <c r="C118" s="3">
        <f>COUNTA(A$2:A118)</f>
        <v>117</v>
      </c>
      <c r="D118" s="28">
        <v>1947</v>
      </c>
      <c r="E118" s="28">
        <v>4433</v>
      </c>
      <c r="F118" s="30"/>
      <c r="G118" s="28"/>
      <c r="H118" s="7">
        <f>D118+E118+F118+Table_Fiscal_Year_Total_Consumption_8_20_10[[#This Row],[GAS MBTU]]</f>
        <v>6380</v>
      </c>
      <c r="I118" s="7">
        <f>SUM(H$2:H118)</f>
        <v>3140274</v>
      </c>
      <c r="J118" s="8">
        <f>I118/SUM(H:H)</f>
        <v>0.90677413793949802</v>
      </c>
      <c r="K118" s="24"/>
      <c r="L118" s="31"/>
      <c r="M118" s="24"/>
      <c r="N118" s="7">
        <f>K118+L118+M118</f>
        <v>0</v>
      </c>
      <c r="O118" s="8">
        <f>IF(ISERROR(N118/H118),0,N118/H118)</f>
        <v>0</v>
      </c>
      <c r="P118" s="28">
        <v>26277</v>
      </c>
      <c r="Q118" s="33">
        <v>0</v>
      </c>
      <c r="R118" s="33" t="s">
        <v>770</v>
      </c>
      <c r="S1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242797.88408113559</v>
      </c>
      <c r="T118" s="21"/>
      <c r="U118"/>
      <c r="V118"/>
      <c r="W118"/>
      <c r="X118"/>
      <c r="Y118"/>
    </row>
    <row r="119" spans="1:25" x14ac:dyDescent="0.25">
      <c r="A119" s="26" t="s">
        <v>540</v>
      </c>
      <c r="B119" s="26" t="s">
        <v>541</v>
      </c>
      <c r="C119" s="3">
        <f>COUNTA(A$2:A119)</f>
        <v>118</v>
      </c>
      <c r="D119" s="28">
        <v>1462</v>
      </c>
      <c r="E119" s="28">
        <v>2694</v>
      </c>
      <c r="F119" s="30">
        <v>2176</v>
      </c>
      <c r="G119" s="28"/>
      <c r="H119" s="7">
        <f>D119+E119+F119+Table_Fiscal_Year_Total_Consumption_8_20_10[[#This Row],[GAS MBTU]]</f>
        <v>6332</v>
      </c>
      <c r="I119" s="7">
        <f>SUM(H$2:H119)</f>
        <v>3146606</v>
      </c>
      <c r="J119" s="8">
        <f>I119/SUM(H:H)</f>
        <v>0.90860254330840307</v>
      </c>
      <c r="K119" s="24"/>
      <c r="L119" s="31">
        <v>1159</v>
      </c>
      <c r="M119" s="24">
        <v>895</v>
      </c>
      <c r="N119" s="7">
        <f>K119+L119+M119</f>
        <v>2054</v>
      </c>
      <c r="O119" s="8">
        <f>IF(ISERROR(N119/H119),0,N119/H119)</f>
        <v>0.32438408085912823</v>
      </c>
      <c r="P119" s="28">
        <v>41265</v>
      </c>
      <c r="Q119" s="33"/>
      <c r="R119" s="33" t="s">
        <v>770</v>
      </c>
      <c r="S1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153447.23130982672</v>
      </c>
      <c r="T119" s="21"/>
      <c r="U119"/>
      <c r="V119"/>
      <c r="W119"/>
      <c r="X119"/>
      <c r="Y119"/>
    </row>
    <row r="120" spans="1:25" x14ac:dyDescent="0.25">
      <c r="A120" s="26" t="s">
        <v>2412</v>
      </c>
      <c r="B120" s="26" t="s">
        <v>2413</v>
      </c>
      <c r="C120" s="3">
        <f>COUNTA(A$2:A120)</f>
        <v>119</v>
      </c>
      <c r="D120" s="28">
        <v>1464</v>
      </c>
      <c r="E120" s="28">
        <v>4866</v>
      </c>
      <c r="F120" s="30"/>
      <c r="G120" s="28"/>
      <c r="H120" s="7">
        <f>D120+E120+F120+Table_Fiscal_Year_Total_Consumption_8_20_10[[#This Row],[GAS MBTU]]</f>
        <v>6330</v>
      </c>
      <c r="I120" s="7">
        <f>SUM(H$2:H120)</f>
        <v>3152936</v>
      </c>
      <c r="J120" s="8">
        <f>I120/SUM(H:H)</f>
        <v>0.91043037116455738</v>
      </c>
      <c r="K120" s="24"/>
      <c r="L120" s="31"/>
      <c r="M120" s="24"/>
      <c r="N120" s="7">
        <f>K120+L120+M120</f>
        <v>0</v>
      </c>
      <c r="O120" s="8">
        <f>IF(ISERROR(N120/H120),0,N120/H120)</f>
        <v>0</v>
      </c>
      <c r="P120" s="28">
        <v>73845</v>
      </c>
      <c r="Q120" s="33"/>
      <c r="R120" s="33" t="s">
        <v>770</v>
      </c>
      <c r="S1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85720.0893763965</v>
      </c>
      <c r="T120" s="21"/>
      <c r="U120"/>
      <c r="V120"/>
      <c r="W120"/>
      <c r="X120"/>
      <c r="Y120"/>
    </row>
    <row r="121" spans="1:25" x14ac:dyDescent="0.25">
      <c r="A121" s="26" t="s">
        <v>1596</v>
      </c>
      <c r="B121" s="26" t="s">
        <v>1597</v>
      </c>
      <c r="C121" s="3">
        <f>COUNTA(A$2:A121)</f>
        <v>120</v>
      </c>
      <c r="D121" s="28">
        <v>6287</v>
      </c>
      <c r="E121" s="28"/>
      <c r="F121" s="30"/>
      <c r="G121" s="28"/>
      <c r="H121" s="7">
        <f>D121+E121+F121+Table_Fiscal_Year_Total_Consumption_8_20_10[[#This Row],[GAS MBTU]]</f>
        <v>6287</v>
      </c>
      <c r="I121" s="7">
        <f>SUM(H$2:H121)</f>
        <v>3159223</v>
      </c>
      <c r="J121" s="8">
        <f>I121/SUM(H:H)</f>
        <v>0.91224578249657029</v>
      </c>
      <c r="K121" s="24"/>
      <c r="L121" s="31"/>
      <c r="M121" s="24"/>
      <c r="N121" s="7">
        <f>K121+L121+M121</f>
        <v>0</v>
      </c>
      <c r="O121" s="8">
        <f>IF(ISERROR(N121/H121),0,N121/H121)</f>
        <v>0</v>
      </c>
      <c r="P121" s="28">
        <v>13496</v>
      </c>
      <c r="Q121" s="33"/>
      <c r="R121" s="33" t="s">
        <v>770</v>
      </c>
      <c r="S1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465841.73088322463</v>
      </c>
      <c r="T121" s="21"/>
      <c r="U121"/>
      <c r="V121"/>
      <c r="W121"/>
      <c r="X121"/>
      <c r="Y121"/>
    </row>
    <row r="122" spans="1:25" x14ac:dyDescent="0.25">
      <c r="A122" s="26" t="s">
        <v>520</v>
      </c>
      <c r="B122" s="26" t="s">
        <v>521</v>
      </c>
      <c r="C122" s="3">
        <f>COUNTA(A$2:A122)</f>
        <v>121</v>
      </c>
      <c r="D122" s="28">
        <v>1080</v>
      </c>
      <c r="E122" s="28"/>
      <c r="F122" s="30">
        <v>5150</v>
      </c>
      <c r="G122" s="28"/>
      <c r="H122" s="7">
        <f>D122+E122+F122+Table_Fiscal_Year_Total_Consumption_8_20_10[[#This Row],[GAS MBTU]]</f>
        <v>6230</v>
      </c>
      <c r="I122" s="7">
        <f>SUM(H$2:H122)</f>
        <v>3165453</v>
      </c>
      <c r="J122" s="8">
        <f>I122/SUM(H:H)</f>
        <v>0.91404473471518655</v>
      </c>
      <c r="K122" s="24"/>
      <c r="L122" s="31"/>
      <c r="M122" s="24"/>
      <c r="N122" s="7">
        <f>K122+L122+M122</f>
        <v>0</v>
      </c>
      <c r="O122" s="8">
        <f>IF(ISERROR(N122/H122),0,N122/H122)</f>
        <v>0</v>
      </c>
      <c r="P122" s="28">
        <v>62440</v>
      </c>
      <c r="Q122" s="33"/>
      <c r="R122" s="33" t="s">
        <v>770</v>
      </c>
      <c r="S1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99775.78475336323</v>
      </c>
      <c r="T122" s="21"/>
      <c r="U122"/>
      <c r="V122"/>
      <c r="W122"/>
      <c r="X122"/>
      <c r="Y122"/>
    </row>
    <row r="123" spans="1:25" x14ac:dyDescent="0.25">
      <c r="A123" s="26" t="s">
        <v>1602</v>
      </c>
      <c r="B123" s="26" t="s">
        <v>1603</v>
      </c>
      <c r="C123" s="3">
        <f>COUNTA(A$2:A123)</f>
        <v>122</v>
      </c>
      <c r="D123" s="28">
        <v>2835</v>
      </c>
      <c r="E123" s="28"/>
      <c r="F123" s="30">
        <v>3351</v>
      </c>
      <c r="G123" s="28"/>
      <c r="H123" s="7">
        <f>D123+E123+F123+Table_Fiscal_Year_Total_Consumption_8_20_10[[#This Row],[GAS MBTU]]</f>
        <v>6186</v>
      </c>
      <c r="I123" s="7">
        <f>SUM(H$2:H123)</f>
        <v>3171639</v>
      </c>
      <c r="J123" s="8">
        <f>I123/SUM(H:H)</f>
        <v>0.91583098165328614</v>
      </c>
      <c r="K123" s="24"/>
      <c r="L123" s="31"/>
      <c r="M123" s="24"/>
      <c r="N123" s="7">
        <f>K123+L123+M123</f>
        <v>0</v>
      </c>
      <c r="O123" s="8">
        <f>IF(ISERROR(N123/H123),0,N123/H123)</f>
        <v>0</v>
      </c>
      <c r="P123" s="28">
        <v>37960</v>
      </c>
      <c r="Q123" s="33"/>
      <c r="R123" s="33" t="s">
        <v>770</v>
      </c>
      <c r="S1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162961.01159114859</v>
      </c>
      <c r="T123" s="21"/>
      <c r="U123"/>
      <c r="V123"/>
      <c r="W123"/>
      <c r="X123"/>
      <c r="Y123"/>
    </row>
    <row r="124" spans="1:25" x14ac:dyDescent="0.25">
      <c r="A124" s="26" t="s">
        <v>1190</v>
      </c>
      <c r="B124" s="26" t="s">
        <v>1191</v>
      </c>
      <c r="C124" s="3">
        <f>COUNTA(A$2:A124)</f>
        <v>123</v>
      </c>
      <c r="D124" s="28">
        <v>6169</v>
      </c>
      <c r="E124" s="28"/>
      <c r="F124" s="30"/>
      <c r="G124" s="28"/>
      <c r="H124" s="7">
        <f>D124+E124+F124+Table_Fiscal_Year_Total_Consumption_8_20_10[[#This Row],[GAS MBTU]]</f>
        <v>6169</v>
      </c>
      <c r="I124" s="7">
        <f>SUM(H$2:H124)</f>
        <v>3177808</v>
      </c>
      <c r="J124" s="8">
        <f>I124/SUM(H:H)</f>
        <v>0.91761231973300428</v>
      </c>
      <c r="K124" s="24"/>
      <c r="L124" s="31"/>
      <c r="M124" s="24"/>
      <c r="N124" s="7">
        <f>K124+L124+M124</f>
        <v>0</v>
      </c>
      <c r="O124" s="8">
        <f>IF(ISERROR(N124/H124),0,N124/H124)</f>
        <v>0</v>
      </c>
      <c r="P124" s="28">
        <v>16798</v>
      </c>
      <c r="Q124" s="33"/>
      <c r="R124" s="33" t="s">
        <v>770</v>
      </c>
      <c r="S1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367246.10072627693</v>
      </c>
      <c r="T124" s="21"/>
      <c r="U124"/>
      <c r="V124"/>
      <c r="W124"/>
      <c r="X124"/>
      <c r="Y124"/>
    </row>
    <row r="125" spans="1:25" x14ac:dyDescent="0.25">
      <c r="A125" s="26" t="s">
        <v>614</v>
      </c>
      <c r="B125" s="26" t="s">
        <v>615</v>
      </c>
      <c r="C125" s="3">
        <f>COUNTA(A$2:A125)</f>
        <v>124</v>
      </c>
      <c r="D125" s="28">
        <v>6137</v>
      </c>
      <c r="E125" s="28"/>
      <c r="F125" s="30"/>
      <c r="G125" s="28"/>
      <c r="H125" s="7">
        <f>D125+E125+F125+Table_Fiscal_Year_Total_Consumption_8_20_10[[#This Row],[GAS MBTU]]</f>
        <v>6137</v>
      </c>
      <c r="I125" s="7">
        <f>SUM(H$2:H125)</f>
        <v>3183945</v>
      </c>
      <c r="J125" s="8">
        <f>I125/SUM(H:H)</f>
        <v>0.91938441760871026</v>
      </c>
      <c r="K125" s="24"/>
      <c r="L125" s="31"/>
      <c r="M125" s="24"/>
      <c r="N125" s="7">
        <f>K125+L125+M125</f>
        <v>0</v>
      </c>
      <c r="O125" s="8">
        <f>IF(ISERROR(N125/H125),0,N125/H125)</f>
        <v>0</v>
      </c>
      <c r="P125" s="28">
        <v>5007</v>
      </c>
      <c r="Q125" s="33"/>
      <c r="R125" s="33" t="s">
        <v>770</v>
      </c>
      <c r="S1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1225684.0423407231</v>
      </c>
      <c r="T125" s="21"/>
      <c r="U125"/>
      <c r="V125"/>
      <c r="W125"/>
      <c r="X125"/>
      <c r="Y125"/>
    </row>
    <row r="126" spans="1:25" x14ac:dyDescent="0.25">
      <c r="A126" s="26" t="s">
        <v>2268</v>
      </c>
      <c r="B126" s="26" t="s">
        <v>2269</v>
      </c>
      <c r="C126" s="3">
        <f>COUNTA(A$2:A126)</f>
        <v>125</v>
      </c>
      <c r="D126" s="28">
        <v>1955</v>
      </c>
      <c r="E126" s="28">
        <v>3990</v>
      </c>
      <c r="F126" s="30"/>
      <c r="G126" s="28"/>
      <c r="H126" s="7">
        <f>D126+E126+F126+Table_Fiscal_Year_Total_Consumption_8_20_10[[#This Row],[GAS MBTU]]</f>
        <v>5945</v>
      </c>
      <c r="I126" s="7">
        <f>SUM(H$2:H126)</f>
        <v>3189890</v>
      </c>
      <c r="J126" s="8">
        <f>I126/SUM(H:H)</f>
        <v>0.92110107426034338</v>
      </c>
      <c r="K126" s="24"/>
      <c r="L126" s="31"/>
      <c r="M126" s="24"/>
      <c r="N126" s="7">
        <f>K126+L126+M126</f>
        <v>0</v>
      </c>
      <c r="O126" s="8">
        <f>IF(ISERROR(N126/H126),0,N126/H126)</f>
        <v>0</v>
      </c>
      <c r="P126" s="28">
        <v>36605</v>
      </c>
      <c r="Q126" s="33"/>
      <c r="R126" s="33" t="s">
        <v>770</v>
      </c>
      <c r="S1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162409.50689796475</v>
      </c>
      <c r="T126" s="21"/>
      <c r="U126"/>
      <c r="V126"/>
      <c r="W126"/>
      <c r="X126"/>
      <c r="Y126"/>
    </row>
    <row r="127" spans="1:25" x14ac:dyDescent="0.25">
      <c r="A127" s="26" t="s">
        <v>1394</v>
      </c>
      <c r="B127" s="26" t="s">
        <v>1395</v>
      </c>
      <c r="C127" s="3">
        <f>COUNTA(A$2:A127)</f>
        <v>126</v>
      </c>
      <c r="D127" s="28">
        <v>5889</v>
      </c>
      <c r="E127" s="28"/>
      <c r="F127" s="30"/>
      <c r="G127" s="28"/>
      <c r="H127" s="7">
        <f>D127+E127+F127+Table_Fiscal_Year_Total_Consumption_8_20_10[[#This Row],[GAS MBTU]]</f>
        <v>5889</v>
      </c>
      <c r="I127" s="7">
        <f>SUM(H$2:H127)</f>
        <v>3195779</v>
      </c>
      <c r="J127" s="8">
        <f>I127/SUM(H:H)</f>
        <v>0.9228015605549551</v>
      </c>
      <c r="K127" s="24"/>
      <c r="L127" s="31"/>
      <c r="M127" s="24"/>
      <c r="N127" s="7">
        <f>K127+L127+M127</f>
        <v>0</v>
      </c>
      <c r="O127" s="8">
        <f>IF(ISERROR(N127/H127),0,N127/H127)</f>
        <v>0</v>
      </c>
      <c r="P127" s="28">
        <v>65151</v>
      </c>
      <c r="Q127" s="33"/>
      <c r="R127" s="33" t="s">
        <v>770</v>
      </c>
      <c r="S1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90390.01703734402</v>
      </c>
      <c r="T127" s="21"/>
      <c r="U127"/>
      <c r="V127"/>
      <c r="W127"/>
      <c r="X127"/>
      <c r="Y127"/>
    </row>
    <row r="128" spans="1:25" x14ac:dyDescent="0.25">
      <c r="A128" s="26" t="s">
        <v>1889</v>
      </c>
      <c r="B128" s="26" t="s">
        <v>1890</v>
      </c>
      <c r="C128" s="3">
        <f>COUNTA(A$2:A128)</f>
        <v>127</v>
      </c>
      <c r="D128" s="28">
        <v>1452</v>
      </c>
      <c r="E128" s="28">
        <v>2539</v>
      </c>
      <c r="F128" s="30">
        <v>1748</v>
      </c>
      <c r="G128" s="28"/>
      <c r="H128" s="7">
        <f>D128+E128+F128+Table_Fiscal_Year_Total_Consumption_8_20_10[[#This Row],[GAS MBTU]]</f>
        <v>5739</v>
      </c>
      <c r="I128" s="7">
        <f>SUM(H$2:H128)</f>
        <v>3201518</v>
      </c>
      <c r="J128" s="8">
        <f>I128/SUM(H:H)</f>
        <v>0.9244587333932599</v>
      </c>
      <c r="K128" s="24"/>
      <c r="L128" s="31"/>
      <c r="M128" s="24">
        <v>400</v>
      </c>
      <c r="N128" s="7">
        <f>K128+L128+M128</f>
        <v>400</v>
      </c>
      <c r="O128" s="8">
        <f>IF(ISERROR(N128/H128),0,N128/H128)</f>
        <v>6.9698553755009579E-2</v>
      </c>
      <c r="P128" s="28">
        <v>32930</v>
      </c>
      <c r="Q128" s="33"/>
      <c r="R128" s="33" t="s">
        <v>770</v>
      </c>
      <c r="S1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174278.77315517765</v>
      </c>
      <c r="T128" s="21"/>
      <c r="U128"/>
      <c r="V128"/>
      <c r="W128"/>
      <c r="X128"/>
      <c r="Y128"/>
    </row>
    <row r="129" spans="1:25" x14ac:dyDescent="0.25">
      <c r="A129" s="26" t="s">
        <v>2374</v>
      </c>
      <c r="B129" s="26" t="s">
        <v>2375</v>
      </c>
      <c r="C129" s="3">
        <f>COUNTA(A$2:A129)</f>
        <v>128</v>
      </c>
      <c r="D129" s="28">
        <v>693</v>
      </c>
      <c r="E129" s="28">
        <v>5009</v>
      </c>
      <c r="F129" s="30"/>
      <c r="G129" s="28"/>
      <c r="H129" s="7">
        <f>D129+E129+F129+Table_Fiscal_Year_Total_Consumption_8_20_10[[#This Row],[GAS MBTU]]</f>
        <v>5702</v>
      </c>
      <c r="I129" s="7">
        <f>SUM(H$2:H129)</f>
        <v>3207220</v>
      </c>
      <c r="J129" s="8">
        <f>I129/SUM(H:H)</f>
        <v>0.92610522224567571</v>
      </c>
      <c r="K129" s="24"/>
      <c r="L129" s="31">
        <v>125</v>
      </c>
      <c r="M129" s="24"/>
      <c r="N129" s="7">
        <f>K129+L129+M129</f>
        <v>125</v>
      </c>
      <c r="O129" s="8">
        <f>IF(ISERROR(N129/H129),0,N129/H129)</f>
        <v>2.1922132585057874E-2</v>
      </c>
      <c r="P129" s="28">
        <v>49507</v>
      </c>
      <c r="Q129" s="33"/>
      <c r="R129" s="33" t="s">
        <v>770</v>
      </c>
      <c r="S1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115175.63172884642</v>
      </c>
      <c r="T129" s="21"/>
      <c r="U129"/>
      <c r="V129"/>
      <c r="W129"/>
      <c r="X129"/>
      <c r="Y129"/>
    </row>
    <row r="130" spans="1:25" x14ac:dyDescent="0.25">
      <c r="A130" s="26" t="s">
        <v>68</v>
      </c>
      <c r="B130" s="26" t="s">
        <v>67</v>
      </c>
      <c r="C130" s="3">
        <f>COUNTA(A$2:A130)</f>
        <v>129</v>
      </c>
      <c r="D130" s="28">
        <v>5636</v>
      </c>
      <c r="E130" s="28"/>
      <c r="F130" s="30"/>
      <c r="G130" s="28"/>
      <c r="H130" s="7">
        <f>D130+E130+F130+Table_Fiscal_Year_Total_Consumption_8_20_10[[#This Row],[GAS MBTU]]</f>
        <v>5636</v>
      </c>
      <c r="I130" s="7">
        <f>SUM(H$2:H130)</f>
        <v>3212856</v>
      </c>
      <c r="J130" s="8">
        <f>I130/SUM(H:H)</f>
        <v>0.92773265317731635</v>
      </c>
      <c r="K130" s="24"/>
      <c r="L130" s="31"/>
      <c r="M130" s="24"/>
      <c r="N130" s="7">
        <f>K130+L130+M130</f>
        <v>0</v>
      </c>
      <c r="O130" s="8">
        <f>IF(ISERROR(N130/H130),0,N130/H130)</f>
        <v>0</v>
      </c>
      <c r="P130" s="28">
        <v>51308</v>
      </c>
      <c r="Q130" s="33">
        <v>4111</v>
      </c>
      <c r="R130" s="33" t="s">
        <v>770</v>
      </c>
      <c r="S1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109846.41771263741</v>
      </c>
      <c r="T130" s="21"/>
      <c r="U130"/>
      <c r="V130"/>
      <c r="W130"/>
      <c r="X130"/>
      <c r="Y130"/>
    </row>
    <row r="131" spans="1:25" x14ac:dyDescent="0.25">
      <c r="A131" s="26" t="s">
        <v>134</v>
      </c>
      <c r="B131" s="26" t="s">
        <v>133</v>
      </c>
      <c r="C131" s="3">
        <f>COUNTA(A$2:A131)</f>
        <v>130</v>
      </c>
      <c r="D131" s="28">
        <v>958</v>
      </c>
      <c r="E131" s="28">
        <v>1388</v>
      </c>
      <c r="F131" s="30">
        <v>3240</v>
      </c>
      <c r="G131" s="28"/>
      <c r="H131" s="7">
        <f>D131+E131+F131+Table_Fiscal_Year_Total_Consumption_8_20_10[[#This Row],[GAS MBTU]]</f>
        <v>5586</v>
      </c>
      <c r="I131" s="7">
        <f>SUM(H$2:H131)</f>
        <v>3218442</v>
      </c>
      <c r="J131" s="8">
        <f>I131/SUM(H:H)</f>
        <v>0.92934564629018801</v>
      </c>
      <c r="K131" s="24"/>
      <c r="L131" s="31">
        <v>66</v>
      </c>
      <c r="M131" s="24">
        <v>742</v>
      </c>
      <c r="N131" s="7">
        <f>K131+L131+M131</f>
        <v>808</v>
      </c>
      <c r="O131" s="8">
        <f>IF(ISERROR(N131/H131),0,N131/H131)</f>
        <v>0.14464733261725743</v>
      </c>
      <c r="P131" s="28">
        <v>23182</v>
      </c>
      <c r="Q131" s="33">
        <v>38.1</v>
      </c>
      <c r="R131" s="33" t="s">
        <v>770</v>
      </c>
      <c r="S1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240962.81597791391</v>
      </c>
      <c r="T131" s="21"/>
      <c r="U131"/>
      <c r="V131"/>
      <c r="W131"/>
      <c r="X131"/>
      <c r="Y131"/>
    </row>
    <row r="132" spans="1:25" x14ac:dyDescent="0.25">
      <c r="A132" s="26" t="s">
        <v>2282</v>
      </c>
      <c r="B132" s="26" t="s">
        <v>2283</v>
      </c>
      <c r="C132" s="3">
        <f>COUNTA(A$2:A132)</f>
        <v>131</v>
      </c>
      <c r="D132" s="28">
        <v>2113</v>
      </c>
      <c r="E132" s="28">
        <v>3342</v>
      </c>
      <c r="F132" s="30"/>
      <c r="G132" s="28"/>
      <c r="H132" s="7">
        <f>D132+E132+F132+Table_Fiscal_Year_Total_Consumption_8_20_10[[#This Row],[GAS MBTU]]</f>
        <v>5455</v>
      </c>
      <c r="I132" s="7">
        <f>SUM(H$2:H132)</f>
        <v>3223897</v>
      </c>
      <c r="J132" s="8">
        <f>I132/SUM(H:H)</f>
        <v>0.93092081231788493</v>
      </c>
      <c r="K132" s="24"/>
      <c r="L132" s="31">
        <v>3013</v>
      </c>
      <c r="M132" s="24"/>
      <c r="N132" s="7">
        <f>K132+L132+M132</f>
        <v>3013</v>
      </c>
      <c r="O132" s="8">
        <f>IF(ISERROR(N132/H132),0,N132/H132)</f>
        <v>0.55233730522456459</v>
      </c>
      <c r="P132" s="28">
        <v>41970</v>
      </c>
      <c r="Q132" s="33"/>
      <c r="R132" s="33" t="s">
        <v>770</v>
      </c>
      <c r="S1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129973.79080295449</v>
      </c>
      <c r="T132" s="21"/>
      <c r="U132"/>
      <c r="V132"/>
      <c r="W132"/>
      <c r="X132"/>
      <c r="Y132"/>
    </row>
    <row r="133" spans="1:25" x14ac:dyDescent="0.25">
      <c r="A133" s="26" t="s">
        <v>2432</v>
      </c>
      <c r="B133" s="26" t="s">
        <v>2433</v>
      </c>
      <c r="C133" s="3">
        <f>COUNTA(A$2:A133)</f>
        <v>132</v>
      </c>
      <c r="D133" s="28">
        <v>2653</v>
      </c>
      <c r="E133" s="28">
        <v>2781</v>
      </c>
      <c r="F133" s="30"/>
      <c r="G133" s="28"/>
      <c r="H133" s="7">
        <f>D133+E133+F133+Table_Fiscal_Year_Total_Consumption_8_20_10[[#This Row],[GAS MBTU]]</f>
        <v>5434</v>
      </c>
      <c r="I133" s="7">
        <f>SUM(H$2:H133)</f>
        <v>3229331</v>
      </c>
      <c r="J133" s="8">
        <f>I133/SUM(H:H)</f>
        <v>0.93248991446169893</v>
      </c>
      <c r="K133" s="24"/>
      <c r="L133" s="31"/>
      <c r="M133" s="24"/>
      <c r="N133" s="7">
        <f>K133+L133+M133</f>
        <v>0</v>
      </c>
      <c r="O133" s="8">
        <f>IF(ISERROR(N133/H133),0,N133/H133)</f>
        <v>0</v>
      </c>
      <c r="P133" s="28">
        <v>49753</v>
      </c>
      <c r="Q133" s="33"/>
      <c r="R133" s="33" t="s">
        <v>770</v>
      </c>
      <c r="S1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109219.54455007738</v>
      </c>
      <c r="T133" s="21"/>
      <c r="U133"/>
      <c r="V133"/>
      <c r="W133"/>
      <c r="X133"/>
      <c r="Y133"/>
    </row>
    <row r="134" spans="1:25" x14ac:dyDescent="0.25">
      <c r="A134" s="26" t="s">
        <v>516</v>
      </c>
      <c r="B134" s="26" t="s">
        <v>517</v>
      </c>
      <c r="C134" s="3">
        <f>COUNTA(A$2:A134)</f>
        <v>133</v>
      </c>
      <c r="D134" s="28">
        <v>663</v>
      </c>
      <c r="E134" s="28">
        <v>2717</v>
      </c>
      <c r="F134" s="30">
        <v>1954</v>
      </c>
      <c r="G134" s="28"/>
      <c r="H134" s="7">
        <f>D134+E134+F134+Table_Fiscal_Year_Total_Consumption_8_20_10[[#This Row],[GAS MBTU]]</f>
        <v>5334</v>
      </c>
      <c r="I134" s="7">
        <f>SUM(H$2:H134)</f>
        <v>3234665</v>
      </c>
      <c r="J134" s="8">
        <f>I134/SUM(H:H)</f>
        <v>0.93403014096797488</v>
      </c>
      <c r="K134" s="24"/>
      <c r="L134" s="31"/>
      <c r="M134" s="24"/>
      <c r="N134" s="7">
        <f>K134+L134+M134</f>
        <v>0</v>
      </c>
      <c r="O134" s="8">
        <f>IF(ISERROR(N134/H134),0,N134/H134)</f>
        <v>0</v>
      </c>
      <c r="P134" s="28">
        <v>25258</v>
      </c>
      <c r="Q134" s="33"/>
      <c r="R134" s="33" t="s">
        <v>770</v>
      </c>
      <c r="S1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211180.61604244201</v>
      </c>
      <c r="T134" s="21"/>
      <c r="U134"/>
      <c r="V134"/>
      <c r="W134"/>
      <c r="X134"/>
      <c r="Y134"/>
    </row>
    <row r="135" spans="1:25" x14ac:dyDescent="0.25">
      <c r="A135" s="26" t="s">
        <v>486</v>
      </c>
      <c r="B135" s="26" t="s">
        <v>487</v>
      </c>
      <c r="C135" s="3">
        <f>COUNTA(A$2:A135)</f>
        <v>134</v>
      </c>
      <c r="D135" s="28">
        <v>2063</v>
      </c>
      <c r="E135" s="28">
        <v>3089</v>
      </c>
      <c r="F135" s="30"/>
      <c r="G135" s="28"/>
      <c r="H135" s="7">
        <f>D135+E135+F135+Table_Fiscal_Year_Total_Consumption_8_20_10[[#This Row],[GAS MBTU]]</f>
        <v>5152</v>
      </c>
      <c r="I135" s="7">
        <f>SUM(H$2:H135)</f>
        <v>3239817</v>
      </c>
      <c r="J135" s="8">
        <f>I135/SUM(H:H)</f>
        <v>0.93551781381393173</v>
      </c>
      <c r="K135" s="24"/>
      <c r="L135" s="31">
        <v>1824</v>
      </c>
      <c r="M135" s="24"/>
      <c r="N135" s="7">
        <f>K135+L135+M135</f>
        <v>1824</v>
      </c>
      <c r="O135" s="8">
        <f>IF(ISERROR(N135/H135),0,N135/H135)</f>
        <v>0.35403726708074534</v>
      </c>
      <c r="P135" s="28">
        <v>51376</v>
      </c>
      <c r="Q135" s="33"/>
      <c r="R135" s="33" t="s">
        <v>770</v>
      </c>
      <c r="S1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100280.28651510432</v>
      </c>
      <c r="T135" s="21"/>
      <c r="U135"/>
      <c r="V135"/>
      <c r="W135"/>
      <c r="X135"/>
      <c r="Y135"/>
    </row>
    <row r="136" spans="1:25" x14ac:dyDescent="0.25">
      <c r="A136" s="26" t="s">
        <v>1280</v>
      </c>
      <c r="B136" s="26" t="s">
        <v>1281</v>
      </c>
      <c r="C136" s="3">
        <f>COUNTA(A$2:A136)</f>
        <v>135</v>
      </c>
      <c r="D136" s="28">
        <v>1408</v>
      </c>
      <c r="E136" s="28">
        <v>1894</v>
      </c>
      <c r="F136" s="30">
        <v>1785</v>
      </c>
      <c r="G136" s="28"/>
      <c r="H136" s="7">
        <f>D136+E136+F136+Table_Fiscal_Year_Total_Consumption_8_20_10[[#This Row],[GAS MBTU]]</f>
        <v>5087</v>
      </c>
      <c r="I136" s="7">
        <f>SUM(H$2:H136)</f>
        <v>3244904</v>
      </c>
      <c r="J136" s="8">
        <f>I136/SUM(H:H)</f>
        <v>0.9369867174954889</v>
      </c>
      <c r="K136" s="24"/>
      <c r="L136" s="31">
        <v>191</v>
      </c>
      <c r="M136" s="24">
        <v>230</v>
      </c>
      <c r="N136" s="7">
        <f>K136+L136+M136</f>
        <v>421</v>
      </c>
      <c r="O136" s="8">
        <f>IF(ISERROR(N136/H136),0,N136/H136)</f>
        <v>8.2759976410458028E-2</v>
      </c>
      <c r="P136" s="28">
        <v>5008</v>
      </c>
      <c r="Q136" s="33"/>
      <c r="R136" s="33" t="s">
        <v>770</v>
      </c>
      <c r="S1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1015774.7603833866</v>
      </c>
      <c r="T136" s="21"/>
      <c r="U136"/>
      <c r="V136"/>
      <c r="W136"/>
      <c r="X136"/>
      <c r="Y136"/>
    </row>
    <row r="137" spans="1:25" x14ac:dyDescent="0.25">
      <c r="A137" s="26" t="s">
        <v>451</v>
      </c>
      <c r="B137" s="26" t="s">
        <v>450</v>
      </c>
      <c r="C137" s="3">
        <f>COUNTA(A$2:A137)</f>
        <v>136</v>
      </c>
      <c r="D137" s="28">
        <v>5065</v>
      </c>
      <c r="E137" s="28"/>
      <c r="F137" s="30"/>
      <c r="G137" s="28"/>
      <c r="H137" s="7">
        <f>D137+E137+F137+Table_Fiscal_Year_Total_Consumption_8_20_10[[#This Row],[GAS MBTU]]</f>
        <v>5065</v>
      </c>
      <c r="I137" s="7">
        <f>SUM(H$2:H137)</f>
        <v>3249969</v>
      </c>
      <c r="J137" s="8">
        <f>I137/SUM(H:H)</f>
        <v>0.93844926853678767</v>
      </c>
      <c r="K137" s="24"/>
      <c r="L137" s="31"/>
      <c r="M137" s="24"/>
      <c r="N137" s="7">
        <f>K137+L137+M137</f>
        <v>0</v>
      </c>
      <c r="O137" s="8">
        <f>IF(ISERROR(N137/H137),0,N137/H137)</f>
        <v>0</v>
      </c>
      <c r="P137" s="28">
        <v>68812</v>
      </c>
      <c r="Q137" s="33">
        <v>7923.3249999999998</v>
      </c>
      <c r="R137" s="33" t="s">
        <v>770</v>
      </c>
      <c r="S1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73606.347730047084</v>
      </c>
      <c r="T137" s="21"/>
      <c r="U137"/>
      <c r="V137"/>
      <c r="W137"/>
      <c r="X137"/>
      <c r="Y137"/>
    </row>
    <row r="138" spans="1:25" x14ac:dyDescent="0.25">
      <c r="A138" s="26" t="s">
        <v>1288</v>
      </c>
      <c r="B138" s="26" t="s">
        <v>1289</v>
      </c>
      <c r="C138" s="3">
        <f>COUNTA(A$2:A138)</f>
        <v>137</v>
      </c>
      <c r="D138" s="28">
        <v>1031</v>
      </c>
      <c r="E138" s="28">
        <v>2385</v>
      </c>
      <c r="F138" s="30">
        <v>1647</v>
      </c>
      <c r="G138" s="28"/>
      <c r="H138" s="7">
        <f>D138+E138+F138+Table_Fiscal_Year_Total_Consumption_8_20_10[[#This Row],[GAS MBTU]]</f>
        <v>5063</v>
      </c>
      <c r="I138" s="7">
        <f>SUM(H$2:H138)</f>
        <v>3255032</v>
      </c>
      <c r="J138" s="8">
        <f>I138/SUM(H:H)</f>
        <v>0.93991124206533572</v>
      </c>
      <c r="K138" s="24"/>
      <c r="L138" s="31"/>
      <c r="M138" s="24"/>
      <c r="N138" s="7">
        <f>K138+L138+M138</f>
        <v>0</v>
      </c>
      <c r="O138" s="8">
        <f>IF(ISERROR(N138/H138),0,N138/H138)</f>
        <v>0</v>
      </c>
      <c r="P138" s="28">
        <v>26173</v>
      </c>
      <c r="Q138" s="33"/>
      <c r="R138" s="33" t="s">
        <v>770</v>
      </c>
      <c r="S1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193443.62510984603</v>
      </c>
      <c r="T138" s="21"/>
      <c r="U138"/>
      <c r="V138"/>
      <c r="W138"/>
      <c r="X138"/>
      <c r="Y138"/>
    </row>
    <row r="139" spans="1:25" x14ac:dyDescent="0.25">
      <c r="A139" s="26" t="s">
        <v>2362</v>
      </c>
      <c r="B139" s="26" t="s">
        <v>2363</v>
      </c>
      <c r="C139" s="3">
        <f>COUNTA(A$2:A139)</f>
        <v>138</v>
      </c>
      <c r="D139" s="28">
        <v>1470</v>
      </c>
      <c r="E139" s="28">
        <v>3591</v>
      </c>
      <c r="F139" s="30"/>
      <c r="G139" s="28"/>
      <c r="H139" s="7">
        <f>D139+E139+F139+Table_Fiscal_Year_Total_Consumption_8_20_10[[#This Row],[GAS MBTU]]</f>
        <v>5061</v>
      </c>
      <c r="I139" s="7">
        <f>SUM(H$2:H139)</f>
        <v>3260093</v>
      </c>
      <c r="J139" s="8">
        <f>I139/SUM(H:H)</f>
        <v>0.94137263808113303</v>
      </c>
      <c r="K139" s="24"/>
      <c r="L139" s="31"/>
      <c r="M139" s="24"/>
      <c r="N139" s="7">
        <f>K139+L139+M139</f>
        <v>0</v>
      </c>
      <c r="O139" s="8">
        <f>IF(ISERROR(N139/H139),0,N139/H139)</f>
        <v>0</v>
      </c>
      <c r="P139" s="28">
        <v>27840</v>
      </c>
      <c r="Q139" s="33"/>
      <c r="R139" s="33" t="s">
        <v>770</v>
      </c>
      <c r="S1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181788.79310344829</v>
      </c>
      <c r="T139" s="21"/>
      <c r="U139"/>
      <c r="V139"/>
      <c r="W139"/>
      <c r="X139"/>
      <c r="Y139"/>
    </row>
    <row r="140" spans="1:25" x14ac:dyDescent="0.25">
      <c r="A140" s="26" t="s">
        <v>2368</v>
      </c>
      <c r="B140" s="26" t="s">
        <v>2369</v>
      </c>
      <c r="C140" s="3">
        <f>COUNTA(A$2:A140)</f>
        <v>139</v>
      </c>
      <c r="D140" s="28">
        <v>1184</v>
      </c>
      <c r="E140" s="28">
        <v>2660</v>
      </c>
      <c r="F140" s="30">
        <v>1214</v>
      </c>
      <c r="G140" s="28"/>
      <c r="H140" s="7">
        <f>D140+E140+F140+Table_Fiscal_Year_Total_Consumption_8_20_10[[#This Row],[GAS MBTU]]</f>
        <v>5058</v>
      </c>
      <c r="I140" s="7">
        <f>SUM(H$2:H140)</f>
        <v>3265151</v>
      </c>
      <c r="J140" s="8">
        <f>I140/SUM(H:H)</f>
        <v>0.94283316782780413</v>
      </c>
      <c r="K140" s="24"/>
      <c r="L140" s="31"/>
      <c r="M140" s="24"/>
      <c r="N140" s="7">
        <f>K140+L140+M140</f>
        <v>0</v>
      </c>
      <c r="O140" s="8">
        <f>IF(ISERROR(N140/H140),0,N140/H140)</f>
        <v>0</v>
      </c>
      <c r="P140" s="28">
        <v>51765</v>
      </c>
      <c r="Q140" s="33"/>
      <c r="R140" s="33" t="s">
        <v>770</v>
      </c>
      <c r="S1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97710.808461315566</v>
      </c>
      <c r="T140" s="21"/>
      <c r="U140"/>
      <c r="V140"/>
      <c r="W140"/>
      <c r="X140"/>
      <c r="Y140"/>
    </row>
    <row r="141" spans="1:25" x14ac:dyDescent="0.25">
      <c r="A141" s="26" t="s">
        <v>455</v>
      </c>
      <c r="B141" s="26" t="s">
        <v>454</v>
      </c>
      <c r="C141" s="3">
        <f>COUNTA(A$2:A141)</f>
        <v>140</v>
      </c>
      <c r="D141" s="28">
        <v>5005</v>
      </c>
      <c r="E141" s="28"/>
      <c r="F141" s="30"/>
      <c r="G141" s="28"/>
      <c r="H141" s="7">
        <f>D141+E141+F141+Table_Fiscal_Year_Total_Consumption_8_20_10[[#This Row],[GAS MBTU]]</f>
        <v>5005</v>
      </c>
      <c r="I141" s="7">
        <f>SUM(H$2:H141)</f>
        <v>3270156</v>
      </c>
      <c r="J141" s="8">
        <f>I141/SUM(H:H)</f>
        <v>0.94427839348658016</v>
      </c>
      <c r="K141" s="24"/>
      <c r="L141" s="31"/>
      <c r="M141" s="24"/>
      <c r="N141" s="7">
        <f>K141+L141+M141</f>
        <v>0</v>
      </c>
      <c r="O141" s="8">
        <f>IF(ISERROR(N141/H141),0,N141/H141)</f>
        <v>0</v>
      </c>
      <c r="P141" s="28">
        <v>40731</v>
      </c>
      <c r="Q141" s="33">
        <v>5790</v>
      </c>
      <c r="R141" s="33" t="s">
        <v>770</v>
      </c>
      <c r="S1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122879.37934251553</v>
      </c>
      <c r="T141" s="21"/>
      <c r="U141"/>
      <c r="V141"/>
      <c r="W141"/>
      <c r="X141"/>
      <c r="Y141"/>
    </row>
    <row r="142" spans="1:25" x14ac:dyDescent="0.25">
      <c r="A142" s="26" t="s">
        <v>385</v>
      </c>
      <c r="B142" s="26" t="s">
        <v>384</v>
      </c>
      <c r="C142" s="3">
        <f>COUNTA(A$2:A142)</f>
        <v>141</v>
      </c>
      <c r="D142" s="28">
        <v>733</v>
      </c>
      <c r="E142" s="28">
        <v>4209</v>
      </c>
      <c r="F142" s="30"/>
      <c r="G142" s="28"/>
      <c r="H142" s="7">
        <f>D142+E142+F142+Table_Fiscal_Year_Total_Consumption_8_20_10[[#This Row],[GAS MBTU]]</f>
        <v>4942</v>
      </c>
      <c r="I142" s="7">
        <f>SUM(H$2:H142)</f>
        <v>3275098</v>
      </c>
      <c r="J142" s="8">
        <f>I142/SUM(H:H)</f>
        <v>0.94570542749370723</v>
      </c>
      <c r="K142" s="24"/>
      <c r="L142" s="31"/>
      <c r="M142" s="24"/>
      <c r="N142" s="7">
        <f>K142+L142+M142</f>
        <v>0</v>
      </c>
      <c r="O142" s="8">
        <f>IF(ISERROR(N142/H142),0,N142/H142)</f>
        <v>0</v>
      </c>
      <c r="P142" s="28">
        <v>24278</v>
      </c>
      <c r="Q142" s="33">
        <v>0</v>
      </c>
      <c r="R142" s="33" t="s">
        <v>770</v>
      </c>
      <c r="S1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203558.77749402751</v>
      </c>
      <c r="T142" s="21"/>
      <c r="U142"/>
      <c r="V142"/>
      <c r="W142"/>
      <c r="X142"/>
      <c r="Y142"/>
    </row>
    <row r="143" spans="1:25" x14ac:dyDescent="0.25">
      <c r="A143" s="26" t="s">
        <v>311</v>
      </c>
      <c r="B143" s="26" t="s">
        <v>310</v>
      </c>
      <c r="C143" s="3">
        <f>COUNTA(A$2:A143)</f>
        <v>142</v>
      </c>
      <c r="D143" s="28">
        <v>4887</v>
      </c>
      <c r="E143" s="28"/>
      <c r="F143" s="30"/>
      <c r="G143" s="28"/>
      <c r="H143" s="7">
        <f>D143+E143+F143+Table_Fiscal_Year_Total_Consumption_8_20_10[[#This Row],[GAS MBTU]]</f>
        <v>4887</v>
      </c>
      <c r="I143" s="7">
        <f>SUM(H$2:H143)</f>
        <v>3279985</v>
      </c>
      <c r="J143" s="8">
        <f>I143/SUM(H:H)</f>
        <v>0.94711657990018849</v>
      </c>
      <c r="K143" s="24"/>
      <c r="L143" s="31"/>
      <c r="M143" s="24"/>
      <c r="N143" s="7">
        <f>K143+L143+M143</f>
        <v>0</v>
      </c>
      <c r="O143" s="8">
        <f>IF(ISERROR(N143/H143),0,N143/H143)</f>
        <v>0</v>
      </c>
      <c r="P143" s="28">
        <v>40084</v>
      </c>
      <c r="Q143" s="33">
        <v>3567.9379999999996</v>
      </c>
      <c r="R143" s="33" t="s">
        <v>770</v>
      </c>
      <c r="S1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121918.97016265841</v>
      </c>
      <c r="T143" s="21"/>
      <c r="U143"/>
      <c r="V143"/>
      <c r="W143"/>
      <c r="X143"/>
      <c r="Y143"/>
    </row>
    <row r="144" spans="1:25" x14ac:dyDescent="0.25">
      <c r="A144" s="26" t="s">
        <v>1396</v>
      </c>
      <c r="B144" s="26" t="s">
        <v>1397</v>
      </c>
      <c r="C144" s="3">
        <f>COUNTA(A$2:A144)</f>
        <v>143</v>
      </c>
      <c r="D144" s="28">
        <v>4765</v>
      </c>
      <c r="E144" s="28"/>
      <c r="F144" s="30"/>
      <c r="G144" s="28"/>
      <c r="H144" s="7">
        <f>D144+E144+F144+Table_Fiscal_Year_Total_Consumption_8_20_10[[#This Row],[GAS MBTU]]</f>
        <v>4765</v>
      </c>
      <c r="I144" s="7">
        <f>SUM(H$2:H144)</f>
        <v>3284750</v>
      </c>
      <c r="J144" s="8">
        <f>I144/SUM(H:H)</f>
        <v>0.94849250402887331</v>
      </c>
      <c r="K144" s="24"/>
      <c r="L144" s="31"/>
      <c r="M144" s="24"/>
      <c r="N144" s="7">
        <f>K144+L144+M144</f>
        <v>0</v>
      </c>
      <c r="O144" s="8">
        <f>IF(ISERROR(N144/H144),0,N144/H144)</f>
        <v>0</v>
      </c>
      <c r="P144" s="28">
        <v>24512</v>
      </c>
      <c r="Q144" s="33"/>
      <c r="R144" s="33" t="s">
        <v>770</v>
      </c>
      <c r="S1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194394.58224543082</v>
      </c>
      <c r="T144" s="21"/>
      <c r="U144"/>
      <c r="V144"/>
      <c r="W144"/>
      <c r="X144"/>
      <c r="Y144"/>
    </row>
    <row r="145" spans="1:25" x14ac:dyDescent="0.25">
      <c r="A145" s="26" t="s">
        <v>425</v>
      </c>
      <c r="B145" s="26" t="s">
        <v>424</v>
      </c>
      <c r="C145" s="3">
        <f>COUNTA(A$2:A145)</f>
        <v>144</v>
      </c>
      <c r="D145" s="28">
        <v>4745</v>
      </c>
      <c r="E145" s="28"/>
      <c r="F145" s="30"/>
      <c r="G145" s="28"/>
      <c r="H145" s="7">
        <f>D145+E145+F145+Table_Fiscal_Year_Total_Consumption_8_20_10[[#This Row],[GAS MBTU]]</f>
        <v>4745</v>
      </c>
      <c r="I145" s="7">
        <f>SUM(H$2:H145)</f>
        <v>3289495</v>
      </c>
      <c r="J145" s="8">
        <f>I145/SUM(H:H)</f>
        <v>0.94986265303005057</v>
      </c>
      <c r="K145" s="24"/>
      <c r="L145" s="31"/>
      <c r="M145" s="24"/>
      <c r="N145" s="7">
        <f>K145+L145+M145</f>
        <v>0</v>
      </c>
      <c r="O145" s="8">
        <f>IF(ISERROR(N145/H145),0,N145/H145)</f>
        <v>0</v>
      </c>
      <c r="P145" s="28">
        <v>52887</v>
      </c>
      <c r="Q145" s="33">
        <v>9590.0700000000015</v>
      </c>
      <c r="R145" s="33" t="s">
        <v>770</v>
      </c>
      <c r="S1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89719.590825722771</v>
      </c>
      <c r="T145" s="21"/>
      <c r="U145"/>
      <c r="V145"/>
      <c r="W145"/>
      <c r="X145"/>
      <c r="Y145"/>
    </row>
    <row r="146" spans="1:25" x14ac:dyDescent="0.25">
      <c r="A146" s="26" t="s">
        <v>2324</v>
      </c>
      <c r="B146" s="26" t="s">
        <v>2325</v>
      </c>
      <c r="C146" s="3">
        <f>COUNTA(A$2:A146)</f>
        <v>145</v>
      </c>
      <c r="D146" s="28">
        <v>908</v>
      </c>
      <c r="E146" s="28">
        <v>3175</v>
      </c>
      <c r="F146" s="30">
        <v>528</v>
      </c>
      <c r="G146" s="28"/>
      <c r="H146" s="7">
        <f>D146+E146+F146+Table_Fiscal_Year_Total_Consumption_8_20_10[[#This Row],[GAS MBTU]]</f>
        <v>4611</v>
      </c>
      <c r="I146" s="7">
        <f>SUM(H$2:H146)</f>
        <v>3294106</v>
      </c>
      <c r="J146" s="8">
        <f>I146/SUM(H:H)</f>
        <v>0.951194108676927</v>
      </c>
      <c r="K146" s="24"/>
      <c r="L146" s="31">
        <v>299</v>
      </c>
      <c r="M146" s="24"/>
      <c r="N146" s="7">
        <f>K146+L146+M146</f>
        <v>299</v>
      </c>
      <c r="O146" s="8">
        <f>IF(ISERROR(N146/H146),0,N146/H146)</f>
        <v>6.4844936022554756E-2</v>
      </c>
      <c r="P146" s="28">
        <v>31847</v>
      </c>
      <c r="Q146" s="33"/>
      <c r="R146" s="33" t="s">
        <v>770</v>
      </c>
      <c r="S1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144786.00810123404</v>
      </c>
      <c r="T146" s="21"/>
      <c r="U146"/>
      <c r="V146"/>
      <c r="W146"/>
      <c r="X146"/>
      <c r="Y146"/>
    </row>
    <row r="147" spans="1:25" x14ac:dyDescent="0.25">
      <c r="A147" s="26" t="s">
        <v>1637</v>
      </c>
      <c r="B147" s="26" t="s">
        <v>1638</v>
      </c>
      <c r="C147" s="3">
        <f>COUNTA(A$2:A147)</f>
        <v>146</v>
      </c>
      <c r="D147" s="28">
        <v>4542</v>
      </c>
      <c r="E147" s="28"/>
      <c r="F147" s="30"/>
      <c r="G147" s="28"/>
      <c r="H147" s="7">
        <f>D147+E147+F147+Table_Fiscal_Year_Total_Consumption_8_20_10[[#This Row],[GAS MBTU]]</f>
        <v>4542</v>
      </c>
      <c r="I147" s="7">
        <f>SUM(H$2:H147)</f>
        <v>3298648</v>
      </c>
      <c r="J147" s="8">
        <f>I147/SUM(H:H)</f>
        <v>0.95250564013390215</v>
      </c>
      <c r="K147" s="24"/>
      <c r="L147" s="31"/>
      <c r="M147" s="24"/>
      <c r="N147" s="7">
        <f>K147+L147+M147</f>
        <v>0</v>
      </c>
      <c r="O147" s="8">
        <f>IF(ISERROR(N147/H147),0,N147/H147)</f>
        <v>0</v>
      </c>
      <c r="P147" s="28">
        <v>0</v>
      </c>
      <c r="Q147" s="33"/>
      <c r="R147" s="33" t="s">
        <v>770</v>
      </c>
      <c r="S1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47" s="21"/>
      <c r="U147"/>
      <c r="V147"/>
      <c r="W147"/>
      <c r="X147"/>
      <c r="Y147"/>
    </row>
    <row r="148" spans="1:25" x14ac:dyDescent="0.25">
      <c r="A148" s="26" t="s">
        <v>321</v>
      </c>
      <c r="B148" s="26" t="s">
        <v>320</v>
      </c>
      <c r="C148" s="3">
        <f>COUNTA(A$2:A148)</f>
        <v>147</v>
      </c>
      <c r="D148" s="28">
        <v>4482</v>
      </c>
      <c r="E148" s="28"/>
      <c r="F148" s="30"/>
      <c r="G148" s="28"/>
      <c r="H148" s="7">
        <f>D148+E148+F148+Table_Fiscal_Year_Total_Consumption_8_20_10[[#This Row],[GAS MBTU]]</f>
        <v>4482</v>
      </c>
      <c r="I148" s="7">
        <f>SUM(H$2:H148)</f>
        <v>3303130</v>
      </c>
      <c r="J148" s="8">
        <f>I148/SUM(H:H)</f>
        <v>0.95379984620835445</v>
      </c>
      <c r="K148" s="24"/>
      <c r="L148" s="31"/>
      <c r="M148" s="24"/>
      <c r="N148" s="7">
        <f>K148+L148+M148</f>
        <v>0</v>
      </c>
      <c r="O148" s="8">
        <f>IF(ISERROR(N148/H148),0,N148/H148)</f>
        <v>0</v>
      </c>
      <c r="P148" s="28">
        <v>24473</v>
      </c>
      <c r="Q148" s="33">
        <v>3781</v>
      </c>
      <c r="R148" s="33" t="s">
        <v>770</v>
      </c>
      <c r="S1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183140.60393086259</v>
      </c>
      <c r="T148" s="21"/>
      <c r="U148"/>
      <c r="V148"/>
      <c r="W148"/>
      <c r="X148"/>
      <c r="Y148"/>
    </row>
    <row r="149" spans="1:25" x14ac:dyDescent="0.25">
      <c r="A149" s="26" t="s">
        <v>2256</v>
      </c>
      <c r="B149" s="26" t="s">
        <v>2257</v>
      </c>
      <c r="C149" s="3">
        <f>COUNTA(A$2:A149)</f>
        <v>148</v>
      </c>
      <c r="D149" s="28">
        <v>562</v>
      </c>
      <c r="E149" s="28">
        <v>3675</v>
      </c>
      <c r="F149" s="30"/>
      <c r="G149" s="28"/>
      <c r="H149" s="7">
        <f>D149+E149+F149+Table_Fiscal_Year_Total_Consumption_8_20_10[[#This Row],[GAS MBTU]]</f>
        <v>4237</v>
      </c>
      <c r="I149" s="7">
        <f>SUM(H$2:H149)</f>
        <v>3307367</v>
      </c>
      <c r="J149" s="8">
        <f>I149/SUM(H:H)</f>
        <v>0.95502330697083881</v>
      </c>
      <c r="K149" s="24"/>
      <c r="L149" s="31"/>
      <c r="M149" s="24"/>
      <c r="N149" s="7">
        <f>K149+L149+M149</f>
        <v>0</v>
      </c>
      <c r="O149" s="8">
        <f>IF(ISERROR(N149/H149),0,N149/H149)</f>
        <v>0</v>
      </c>
      <c r="P149" s="28">
        <v>46933</v>
      </c>
      <c r="Q149" s="33"/>
      <c r="R149" s="33" t="s">
        <v>770</v>
      </c>
      <c r="S1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90277.629812711733</v>
      </c>
      <c r="T149" s="21"/>
      <c r="U149"/>
      <c r="V149"/>
      <c r="W149"/>
      <c r="X149"/>
      <c r="Y149"/>
    </row>
    <row r="150" spans="1:25" x14ac:dyDescent="0.25">
      <c r="A150" s="26" t="s">
        <v>2356</v>
      </c>
      <c r="B150" s="26" t="s">
        <v>2357</v>
      </c>
      <c r="C150" s="3">
        <f>COUNTA(A$2:A150)</f>
        <v>149</v>
      </c>
      <c r="D150" s="28">
        <v>345</v>
      </c>
      <c r="E150" s="28">
        <v>3734</v>
      </c>
      <c r="F150" s="30"/>
      <c r="G150" s="28"/>
      <c r="H150" s="7">
        <f>D150+E150+F150+Table_Fiscal_Year_Total_Consumption_8_20_10[[#This Row],[GAS MBTU]]</f>
        <v>4079</v>
      </c>
      <c r="I150" s="7">
        <f>SUM(H$2:H150)</f>
        <v>3311446</v>
      </c>
      <c r="J150" s="8">
        <f>I150/SUM(H:H)</f>
        <v>0.9562011442260131</v>
      </c>
      <c r="K150" s="24"/>
      <c r="L150" s="31"/>
      <c r="M150" s="24"/>
      <c r="N150" s="7">
        <f>K150+L150+M150</f>
        <v>0</v>
      </c>
      <c r="O150" s="8">
        <f>IF(ISERROR(N150/H150),0,N150/H150)</f>
        <v>0</v>
      </c>
      <c r="P150" s="28">
        <v>43547</v>
      </c>
      <c r="Q150" s="33"/>
      <c r="R150" s="33" t="s">
        <v>770</v>
      </c>
      <c r="S1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93668.909454152978</v>
      </c>
      <c r="T150" s="21"/>
      <c r="U150"/>
      <c r="V150"/>
      <c r="W150"/>
      <c r="X150"/>
      <c r="Y150"/>
    </row>
    <row r="151" spans="1:25" x14ac:dyDescent="0.25">
      <c r="A151" s="26" t="s">
        <v>2284</v>
      </c>
      <c r="B151" s="26" t="s">
        <v>2285</v>
      </c>
      <c r="C151" s="3">
        <f>COUNTA(A$2:A151)</f>
        <v>150</v>
      </c>
      <c r="D151" s="28">
        <v>482</v>
      </c>
      <c r="E151" s="28">
        <v>3474</v>
      </c>
      <c r="F151" s="30"/>
      <c r="G151" s="28"/>
      <c r="H151" s="7">
        <f>D151+E151+F151+Table_Fiscal_Year_Total_Consumption_8_20_10[[#This Row],[GAS MBTU]]</f>
        <v>3956</v>
      </c>
      <c r="I151" s="7">
        <f>SUM(H$2:H151)</f>
        <v>3315402</v>
      </c>
      <c r="J151" s="8">
        <f>I151/SUM(H:H)</f>
        <v>0.95734346444701568</v>
      </c>
      <c r="K151" s="24"/>
      <c r="L151" s="31"/>
      <c r="M151" s="24"/>
      <c r="N151" s="7">
        <f>K151+L151+M151</f>
        <v>0</v>
      </c>
      <c r="O151" s="8">
        <f>IF(ISERROR(N151/H151),0,N151/H151)</f>
        <v>0</v>
      </c>
      <c r="P151" s="28">
        <v>73070</v>
      </c>
      <c r="Q151" s="33"/>
      <c r="R151" s="33" t="s">
        <v>770</v>
      </c>
      <c r="S1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54139.865882030928</v>
      </c>
      <c r="T151" s="21"/>
      <c r="U151"/>
      <c r="V151"/>
      <c r="W151"/>
      <c r="X151"/>
      <c r="Y151"/>
    </row>
    <row r="152" spans="1:25" x14ac:dyDescent="0.25">
      <c r="A152" s="26" t="s">
        <v>2228</v>
      </c>
      <c r="B152" s="26" t="s">
        <v>2229</v>
      </c>
      <c r="C152" s="3">
        <f>COUNTA(A$2:A152)</f>
        <v>151</v>
      </c>
      <c r="D152" s="28"/>
      <c r="E152" s="28"/>
      <c r="F152" s="30">
        <v>3941</v>
      </c>
      <c r="G152" s="28"/>
      <c r="H152" s="7">
        <f>D152+E152+F152+Table_Fiscal_Year_Total_Consumption_8_20_10[[#This Row],[GAS MBTU]]</f>
        <v>3941</v>
      </c>
      <c r="I152" s="7">
        <f>SUM(H$2:H152)</f>
        <v>3319343</v>
      </c>
      <c r="J152" s="8">
        <f>I152/SUM(H:H)</f>
        <v>0.95848145332238754</v>
      </c>
      <c r="K152" s="24"/>
      <c r="L152" s="31"/>
      <c r="M152" s="24"/>
      <c r="N152" s="7">
        <f>K152+L152+M152</f>
        <v>0</v>
      </c>
      <c r="O152" s="8">
        <f>IF(ISERROR(N152/H152),0,N152/H152)</f>
        <v>0</v>
      </c>
      <c r="P152" s="28">
        <v>53352</v>
      </c>
      <c r="Q152" s="33"/>
      <c r="R152" s="33"/>
      <c r="S1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73867.89623631729</v>
      </c>
      <c r="T152" s="21"/>
      <c r="U152"/>
      <c r="V152"/>
      <c r="W152"/>
      <c r="X152"/>
      <c r="Y152"/>
    </row>
    <row r="153" spans="1:25" x14ac:dyDescent="0.25">
      <c r="A153" s="26" t="s">
        <v>508</v>
      </c>
      <c r="B153" s="26" t="s">
        <v>509</v>
      </c>
      <c r="C153" s="3">
        <f>COUNTA(A$2:A153)</f>
        <v>152</v>
      </c>
      <c r="D153" s="28">
        <v>1365</v>
      </c>
      <c r="E153" s="28">
        <v>1603</v>
      </c>
      <c r="F153" s="30">
        <v>905</v>
      </c>
      <c r="G153" s="28"/>
      <c r="H153" s="7">
        <f>D153+E153+F153+Table_Fiscal_Year_Total_Consumption_8_20_10[[#This Row],[GAS MBTU]]</f>
        <v>3873</v>
      </c>
      <c r="I153" s="7">
        <f>SUM(H$2:H153)</f>
        <v>3323216</v>
      </c>
      <c r="J153" s="8">
        <f>I153/SUM(H:H)</f>
        <v>0.95959980676423362</v>
      </c>
      <c r="K153" s="24"/>
      <c r="L153" s="31"/>
      <c r="M153" s="24"/>
      <c r="N153" s="7">
        <f>K153+L153+M153</f>
        <v>0</v>
      </c>
      <c r="O153" s="8">
        <f>IF(ISERROR(N153/H153),0,N153/H153)</f>
        <v>0</v>
      </c>
      <c r="P153" s="28">
        <v>30211</v>
      </c>
      <c r="Q153" s="33"/>
      <c r="R153" s="33" t="s">
        <v>770</v>
      </c>
      <c r="S1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128198.33835357982</v>
      </c>
      <c r="T153" s="21"/>
      <c r="U153"/>
      <c r="V153"/>
      <c r="W153"/>
      <c r="X153"/>
      <c r="Y153"/>
    </row>
    <row r="154" spans="1:25" x14ac:dyDescent="0.25">
      <c r="A154" s="26" t="s">
        <v>216</v>
      </c>
      <c r="B154" s="26" t="s">
        <v>215</v>
      </c>
      <c r="C154" s="3">
        <f>COUNTA(A$2:A154)</f>
        <v>153</v>
      </c>
      <c r="D154" s="28">
        <v>1414</v>
      </c>
      <c r="E154" s="28">
        <v>2229</v>
      </c>
      <c r="F154" s="30"/>
      <c r="G154" s="28"/>
      <c r="H154" s="7">
        <f>D154+E154+F154+Table_Fiscal_Year_Total_Consumption_8_20_10[[#This Row],[GAS MBTU]]</f>
        <v>3643</v>
      </c>
      <c r="I154" s="7">
        <f>SUM(H$2:H154)</f>
        <v>3326859</v>
      </c>
      <c r="J154" s="8">
        <f>I154/SUM(H:H)</f>
        <v>0.96065174623974225</v>
      </c>
      <c r="K154" s="24"/>
      <c r="L154" s="31"/>
      <c r="M154" s="24"/>
      <c r="N154" s="7">
        <f>K154+L154+M154</f>
        <v>0</v>
      </c>
      <c r="O154" s="8">
        <f>IF(ISERROR(N154/H154),0,N154/H154)</f>
        <v>0</v>
      </c>
      <c r="P154" s="28">
        <v>47541</v>
      </c>
      <c r="Q154" s="33">
        <v>0.6</v>
      </c>
      <c r="R154" s="33" t="s">
        <v>770</v>
      </c>
      <c r="S1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76628.594266001979</v>
      </c>
      <c r="T154" s="21"/>
      <c r="U154"/>
      <c r="V154"/>
      <c r="W154"/>
      <c r="X154"/>
      <c r="Y154"/>
    </row>
    <row r="155" spans="1:25" x14ac:dyDescent="0.25">
      <c r="A155" s="26" t="s">
        <v>303</v>
      </c>
      <c r="B155" s="26" t="s">
        <v>302</v>
      </c>
      <c r="C155" s="3">
        <f>COUNTA(A$2:A155)</f>
        <v>154</v>
      </c>
      <c r="D155" s="28">
        <v>3590</v>
      </c>
      <c r="E155" s="28"/>
      <c r="F155" s="30"/>
      <c r="G155" s="28"/>
      <c r="H155" s="7">
        <f>D155+E155+F155+Table_Fiscal_Year_Total_Consumption_8_20_10[[#This Row],[GAS MBTU]]</f>
        <v>3590</v>
      </c>
      <c r="I155" s="7">
        <f>SUM(H$2:H155)</f>
        <v>3330449</v>
      </c>
      <c r="J155" s="8">
        <f>I155/SUM(H:H)</f>
        <v>0.96168838162735581</v>
      </c>
      <c r="K155" s="24"/>
      <c r="L155" s="31"/>
      <c r="M155" s="24"/>
      <c r="N155" s="7">
        <f>K155+L155+M155</f>
        <v>0</v>
      </c>
      <c r="O155" s="8">
        <f>IF(ISERROR(N155/H155),0,N155/H155)</f>
        <v>0</v>
      </c>
      <c r="P155" s="28">
        <v>65416</v>
      </c>
      <c r="Q155" s="33">
        <v>21580</v>
      </c>
      <c r="R155" s="33" t="s">
        <v>770</v>
      </c>
      <c r="S1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54879.540173657821</v>
      </c>
      <c r="T155" s="21"/>
      <c r="U155"/>
      <c r="V155"/>
      <c r="W155"/>
      <c r="X155"/>
      <c r="Y155"/>
    </row>
    <row r="156" spans="1:25" x14ac:dyDescent="0.25">
      <c r="A156" s="26" t="s">
        <v>2388</v>
      </c>
      <c r="B156" s="26" t="s">
        <v>2389</v>
      </c>
      <c r="C156" s="3">
        <f>COUNTA(A$2:A156)</f>
        <v>155</v>
      </c>
      <c r="D156" s="28">
        <v>0</v>
      </c>
      <c r="E156" s="28">
        <v>3049</v>
      </c>
      <c r="F156" s="30">
        <v>201</v>
      </c>
      <c r="G156" s="28"/>
      <c r="H156" s="7">
        <f>D156+E156+F156+Table_Fiscal_Year_Total_Consumption_8_20_10[[#This Row],[GAS MBTU]]</f>
        <v>3250</v>
      </c>
      <c r="I156" s="7">
        <f>SUM(H$2:H156)</f>
        <v>3333699</v>
      </c>
      <c r="J156" s="8">
        <f>I156/SUM(H:H)</f>
        <v>0.96262683984734032</v>
      </c>
      <c r="K156" s="24"/>
      <c r="L156" s="31">
        <v>515</v>
      </c>
      <c r="M156" s="24"/>
      <c r="N156" s="7">
        <f>K156+L156+M156</f>
        <v>515</v>
      </c>
      <c r="O156" s="8">
        <f>IF(ISERROR(N156/H156),0,N156/H156)</f>
        <v>0.15846153846153846</v>
      </c>
      <c r="P156" s="28">
        <v>27525</v>
      </c>
      <c r="Q156" s="33"/>
      <c r="R156" s="33" t="s">
        <v>770</v>
      </c>
      <c r="S1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118074.47774750227</v>
      </c>
      <c r="T156" s="21"/>
      <c r="U156"/>
      <c r="V156"/>
      <c r="W156"/>
      <c r="X156"/>
      <c r="Y156"/>
    </row>
    <row r="157" spans="1:25" x14ac:dyDescent="0.25">
      <c r="A157" s="26" t="s">
        <v>1226</v>
      </c>
      <c r="B157" s="26" t="s">
        <v>1227</v>
      </c>
      <c r="C157" s="3">
        <f>COUNTA(A$2:A157)</f>
        <v>156</v>
      </c>
      <c r="D157" s="28">
        <v>327</v>
      </c>
      <c r="E157" s="28">
        <v>2009</v>
      </c>
      <c r="F157" s="30">
        <v>778</v>
      </c>
      <c r="G157" s="28"/>
      <c r="H157" s="7">
        <f>D157+E157+F157+Table_Fiscal_Year_Total_Consumption_8_20_10[[#This Row],[GAS MBTU]]</f>
        <v>3114</v>
      </c>
      <c r="I157" s="7">
        <f>SUM(H$2:H157)</f>
        <v>3336813</v>
      </c>
      <c r="J157" s="8">
        <f>I157/SUM(H:H)</f>
        <v>0.96352602720027303</v>
      </c>
      <c r="K157" s="24"/>
      <c r="L157" s="31"/>
      <c r="M157" s="24"/>
      <c r="N157" s="7">
        <f>K157+L157+M157</f>
        <v>0</v>
      </c>
      <c r="O157" s="8">
        <f>IF(ISERROR(N157/H157),0,N157/H157)</f>
        <v>0</v>
      </c>
      <c r="P157" s="28">
        <v>6936</v>
      </c>
      <c r="Q157" s="33"/>
      <c r="R157" s="33" t="s">
        <v>770</v>
      </c>
      <c r="S1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448961.937716263</v>
      </c>
      <c r="T157" s="21"/>
      <c r="U157"/>
      <c r="V157"/>
      <c r="W157"/>
      <c r="X157"/>
      <c r="Y157"/>
    </row>
    <row r="158" spans="1:25" x14ac:dyDescent="0.25">
      <c r="A158" s="26" t="s">
        <v>1940</v>
      </c>
      <c r="B158" s="26" t="s">
        <v>1941</v>
      </c>
      <c r="C158" s="3">
        <f>COUNTA(A$2:A158)</f>
        <v>157</v>
      </c>
      <c r="D158" s="28">
        <v>2813</v>
      </c>
      <c r="E158" s="28"/>
      <c r="F158" s="30"/>
      <c r="G158" s="28"/>
      <c r="H158" s="7">
        <f>D158+E158+F158+Table_Fiscal_Year_Total_Consumption_8_20_10[[#This Row],[GAS MBTU]]</f>
        <v>2813</v>
      </c>
      <c r="I158" s="7">
        <f>SUM(H$2:H158)</f>
        <v>3339626</v>
      </c>
      <c r="J158" s="8">
        <f>I158/SUM(H:H)</f>
        <v>0.96433829888421652</v>
      </c>
      <c r="K158" s="24"/>
      <c r="L158" s="31"/>
      <c r="M158" s="24"/>
      <c r="N158" s="7">
        <f>K158+L158+M158</f>
        <v>0</v>
      </c>
      <c r="O158" s="8">
        <f>IF(ISERROR(N158/H158),0,N158/H158)</f>
        <v>0</v>
      </c>
      <c r="P158" s="28">
        <v>253669</v>
      </c>
      <c r="Q158" s="33"/>
      <c r="R158" s="33" t="s">
        <v>770</v>
      </c>
      <c r="S1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11089.254106729635</v>
      </c>
      <c r="T158" s="21"/>
      <c r="U158"/>
      <c r="V158"/>
      <c r="W158"/>
      <c r="X158"/>
      <c r="Y158"/>
    </row>
    <row r="159" spans="1:25" x14ac:dyDescent="0.25">
      <c r="A159" s="26" t="s">
        <v>1671</v>
      </c>
      <c r="B159" s="26" t="s">
        <v>1672</v>
      </c>
      <c r="C159" s="3">
        <f>COUNTA(A$2:A159)</f>
        <v>158</v>
      </c>
      <c r="D159" s="28">
        <v>2672</v>
      </c>
      <c r="E159" s="28"/>
      <c r="F159" s="30"/>
      <c r="G159" s="28"/>
      <c r="H159" s="7">
        <f>D159+E159+F159+Table_Fiscal_Year_Total_Consumption_8_20_10[[#This Row],[GAS MBTU]]</f>
        <v>2672</v>
      </c>
      <c r="I159" s="7">
        <f>SUM(H$2:H159)</f>
        <v>3342298</v>
      </c>
      <c r="J159" s="8">
        <f>I159/SUM(H:H)</f>
        <v>0.96510985591923137</v>
      </c>
      <c r="K159" s="24"/>
      <c r="L159" s="31"/>
      <c r="M159" s="24"/>
      <c r="N159" s="7">
        <f>K159+L159+M159</f>
        <v>0</v>
      </c>
      <c r="O159" s="8">
        <f>IF(ISERROR(N159/H159),0,N159/H159)</f>
        <v>0</v>
      </c>
      <c r="P159" s="28">
        <v>21659</v>
      </c>
      <c r="Q159" s="33"/>
      <c r="R159" s="33" t="s">
        <v>770</v>
      </c>
      <c r="S1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123366.72976591717</v>
      </c>
      <c r="T159" s="21"/>
      <c r="U159"/>
      <c r="V159"/>
      <c r="W159"/>
      <c r="X159"/>
      <c r="Y159"/>
    </row>
    <row r="160" spans="1:25" x14ac:dyDescent="0.25">
      <c r="A160" s="26" t="s">
        <v>168</v>
      </c>
      <c r="B160" s="26" t="s">
        <v>167</v>
      </c>
      <c r="C160" s="3">
        <f>COUNTA(A$2:A160)</f>
        <v>159</v>
      </c>
      <c r="D160" s="28">
        <v>845</v>
      </c>
      <c r="E160" s="28">
        <v>1787</v>
      </c>
      <c r="F160" s="30"/>
      <c r="G160" s="28"/>
      <c r="H160" s="7">
        <f>D160+E160+F160+Table_Fiscal_Year_Total_Consumption_8_20_10[[#This Row],[GAS MBTU]]</f>
        <v>2632</v>
      </c>
      <c r="I160" s="7">
        <f>SUM(H$2:H160)</f>
        <v>3344930</v>
      </c>
      <c r="J160" s="8">
        <f>I160/SUM(H:H)</f>
        <v>0.96586986269923103</v>
      </c>
      <c r="K160" s="24"/>
      <c r="L160" s="31"/>
      <c r="M160" s="24"/>
      <c r="N160" s="7">
        <f>K160+L160+M160</f>
        <v>0</v>
      </c>
      <c r="O160" s="8">
        <f>IF(ISERROR(N160/H160),0,N160/H160)</f>
        <v>0</v>
      </c>
      <c r="P160" s="28">
        <v>29744</v>
      </c>
      <c r="Q160" s="33">
        <v>0.2</v>
      </c>
      <c r="R160" s="33" t="s">
        <v>770</v>
      </c>
      <c r="S1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88488.434642280801</v>
      </c>
      <c r="T160" s="21"/>
      <c r="U160"/>
      <c r="V160"/>
      <c r="W160"/>
      <c r="X160"/>
      <c r="Y160"/>
    </row>
    <row r="161" spans="1:25" x14ac:dyDescent="0.25">
      <c r="A161" s="26" t="s">
        <v>2244</v>
      </c>
      <c r="B161" s="26" t="s">
        <v>2245</v>
      </c>
      <c r="C161" s="3">
        <f>COUNTA(A$2:A161)</f>
        <v>160</v>
      </c>
      <c r="D161" s="28">
        <v>546</v>
      </c>
      <c r="E161" s="28">
        <v>2026</v>
      </c>
      <c r="F161" s="30"/>
      <c r="G161" s="28"/>
      <c r="H161" s="7">
        <f>D161+E161+F161+Table_Fiscal_Year_Total_Consumption_8_20_10[[#This Row],[GAS MBTU]]</f>
        <v>2572</v>
      </c>
      <c r="I161" s="7">
        <f>SUM(H$2:H161)</f>
        <v>3347502</v>
      </c>
      <c r="J161" s="8">
        <f>I161/SUM(H:H)</f>
        <v>0.96661254409670794</v>
      </c>
      <c r="K161" s="24"/>
      <c r="L161" s="31">
        <v>463</v>
      </c>
      <c r="M161" s="24"/>
      <c r="N161" s="7">
        <f>K161+L161+M161</f>
        <v>463</v>
      </c>
      <c r="O161" s="8">
        <f>IF(ISERROR(N161/H161),0,N161/H161)</f>
        <v>0.18001555209953343</v>
      </c>
      <c r="P161" s="28">
        <v>12938</v>
      </c>
      <c r="Q161" s="33"/>
      <c r="R161" s="33" t="s">
        <v>770</v>
      </c>
      <c r="S1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198794.24949760395</v>
      </c>
      <c r="T161" s="21"/>
      <c r="U161"/>
      <c r="V161"/>
      <c r="W161"/>
      <c r="X161"/>
      <c r="Y161"/>
    </row>
    <row r="162" spans="1:25" x14ac:dyDescent="0.25">
      <c r="A162" s="26" t="s">
        <v>2248</v>
      </c>
      <c r="B162" s="26" t="s">
        <v>2249</v>
      </c>
      <c r="C162" s="3">
        <f>COUNTA(A$2:A162)</f>
        <v>161</v>
      </c>
      <c r="D162" s="28">
        <v>825</v>
      </c>
      <c r="E162" s="28">
        <v>1686</v>
      </c>
      <c r="F162" s="30"/>
      <c r="G162" s="28"/>
      <c r="H162" s="7">
        <f>D162+E162+F162+Table_Fiscal_Year_Total_Consumption_8_20_10[[#This Row],[GAS MBTU]]</f>
        <v>2511</v>
      </c>
      <c r="I162" s="7">
        <f>SUM(H$2:H162)</f>
        <v>3350013</v>
      </c>
      <c r="J162" s="8">
        <f>I162/SUM(H:H)</f>
        <v>0.96733761135528673</v>
      </c>
      <c r="K162" s="24"/>
      <c r="L162" s="31"/>
      <c r="M162" s="24"/>
      <c r="N162" s="7">
        <f>K162+L162+M162</f>
        <v>0</v>
      </c>
      <c r="O162" s="8">
        <f>IF(ISERROR(N162/H162),0,N162/H162)</f>
        <v>0</v>
      </c>
      <c r="P162" s="28">
        <v>27738</v>
      </c>
      <c r="Q162" s="33"/>
      <c r="R162" s="33" t="s">
        <v>770</v>
      </c>
      <c r="S1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90525.632706035045</v>
      </c>
      <c r="T162" s="21"/>
      <c r="U162"/>
      <c r="V162"/>
      <c r="W162"/>
      <c r="X162"/>
      <c r="Y162"/>
    </row>
    <row r="163" spans="1:25" x14ac:dyDescent="0.25">
      <c r="A163" s="26" t="s">
        <v>343</v>
      </c>
      <c r="B163" s="26" t="s">
        <v>342</v>
      </c>
      <c r="C163" s="3">
        <f>COUNTA(A$2:A163)</f>
        <v>162</v>
      </c>
      <c r="D163" s="28">
        <v>2448</v>
      </c>
      <c r="E163" s="28"/>
      <c r="F163" s="30"/>
      <c r="G163" s="28"/>
      <c r="H163" s="7">
        <f>D163+E163+F163+Table_Fiscal_Year_Total_Consumption_8_20_10[[#This Row],[GAS MBTU]]</f>
        <v>2448</v>
      </c>
      <c r="I163" s="7">
        <f>SUM(H$2:H163)</f>
        <v>3352461</v>
      </c>
      <c r="J163" s="8">
        <f>I163/SUM(H:H)</f>
        <v>0.96804448696221657</v>
      </c>
      <c r="K163" s="24"/>
      <c r="L163" s="31"/>
      <c r="M163" s="24"/>
      <c r="N163" s="7">
        <f>K163+L163+M163</f>
        <v>0</v>
      </c>
      <c r="O163" s="8">
        <f>IF(ISERROR(N163/H163),0,N163/H163)</f>
        <v>0</v>
      </c>
      <c r="P163" s="28">
        <v>32095</v>
      </c>
      <c r="Q163" s="33">
        <v>3695.8</v>
      </c>
      <c r="R163" s="33" t="s">
        <v>770</v>
      </c>
      <c r="S1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76273.562860258608</v>
      </c>
      <c r="T163" s="21"/>
      <c r="U163"/>
      <c r="V163"/>
      <c r="W163"/>
      <c r="X163"/>
      <c r="Y163"/>
    </row>
    <row r="164" spans="1:25" x14ac:dyDescent="0.25">
      <c r="A164" s="26" t="s">
        <v>2328</v>
      </c>
      <c r="B164" s="26" t="s">
        <v>2329</v>
      </c>
      <c r="C164" s="3">
        <f>COUNTA(A$2:A164)</f>
        <v>163</v>
      </c>
      <c r="D164" s="28">
        <v>1428</v>
      </c>
      <c r="E164" s="28">
        <v>910</v>
      </c>
      <c r="F164" s="30"/>
      <c r="G164" s="28"/>
      <c r="H164" s="7">
        <f>D164+E164+F164+Table_Fiscal_Year_Total_Consumption_8_20_10[[#This Row],[GAS MBTU]]</f>
        <v>2338</v>
      </c>
      <c r="I164" s="7">
        <f>SUM(H$2:H164)</f>
        <v>3354799</v>
      </c>
      <c r="J164" s="8">
        <f>I164/SUM(H:H)</f>
        <v>0.96871959936785457</v>
      </c>
      <c r="K164" s="24"/>
      <c r="L164" s="31"/>
      <c r="M164" s="24"/>
      <c r="N164" s="7">
        <f>K164+L164+M164</f>
        <v>0</v>
      </c>
      <c r="O164" s="8">
        <f>IF(ISERROR(N164/H164),0,N164/H164)</f>
        <v>0</v>
      </c>
      <c r="P164" s="28">
        <v>15724</v>
      </c>
      <c r="Q164" s="33"/>
      <c r="R164" s="33" t="s">
        <v>770</v>
      </c>
      <c r="S1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148689.90078860341</v>
      </c>
      <c r="T164" s="21"/>
      <c r="U164"/>
      <c r="V164"/>
      <c r="W164"/>
      <c r="X164"/>
      <c r="Y164"/>
    </row>
    <row r="165" spans="1:25" x14ac:dyDescent="0.25">
      <c r="A165" s="26" t="s">
        <v>2258</v>
      </c>
      <c r="B165" s="26" t="s">
        <v>2259</v>
      </c>
      <c r="C165" s="3">
        <f>COUNTA(A$2:A165)</f>
        <v>164</v>
      </c>
      <c r="D165" s="28">
        <v>466</v>
      </c>
      <c r="E165" s="28">
        <v>1867</v>
      </c>
      <c r="F165" s="30"/>
      <c r="G165" s="28"/>
      <c r="H165" s="7">
        <f>D165+E165+F165+Table_Fiscal_Year_Total_Consumption_8_20_10[[#This Row],[GAS MBTU]]</f>
        <v>2333</v>
      </c>
      <c r="I165" s="7">
        <f>SUM(H$2:H165)</f>
        <v>3357132</v>
      </c>
      <c r="J165" s="8">
        <f>I165/SUM(H:H)</f>
        <v>0.96939326799161563</v>
      </c>
      <c r="K165" s="24"/>
      <c r="L165" s="31">
        <v>51</v>
      </c>
      <c r="M165" s="24"/>
      <c r="N165" s="7">
        <f>K165+L165+M165</f>
        <v>51</v>
      </c>
      <c r="O165" s="8">
        <f>IF(ISERROR(N165/H165),0,N165/H165)</f>
        <v>2.1860265752250321E-2</v>
      </c>
      <c r="P165" s="28">
        <v>34098</v>
      </c>
      <c r="Q165" s="33"/>
      <c r="R165" s="33" t="s">
        <v>770</v>
      </c>
      <c r="S1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68420.435216141705</v>
      </c>
      <c r="T165" s="21"/>
      <c r="U165"/>
      <c r="V165"/>
      <c r="W165"/>
      <c r="X165"/>
      <c r="Y165"/>
    </row>
    <row r="166" spans="1:25" x14ac:dyDescent="0.25">
      <c r="A166" s="26" t="s">
        <v>252</v>
      </c>
      <c r="B166" s="26" t="s">
        <v>251</v>
      </c>
      <c r="C166" s="3">
        <f>COUNTA(A$2:A166)</f>
        <v>165</v>
      </c>
      <c r="D166" s="28">
        <v>2282</v>
      </c>
      <c r="E166" s="28"/>
      <c r="F166" s="30"/>
      <c r="G166" s="28"/>
      <c r="H166" s="7">
        <f>D166+E166+F166+Table_Fiscal_Year_Total_Consumption_8_20_10[[#This Row],[GAS MBTU]]</f>
        <v>2282</v>
      </c>
      <c r="I166" s="7">
        <f>SUM(H$2:H166)</f>
        <v>3359414</v>
      </c>
      <c r="J166" s="8">
        <f>I166/SUM(H:H)</f>
        <v>0.97005221004023245</v>
      </c>
      <c r="K166" s="24"/>
      <c r="L166" s="31"/>
      <c r="M166" s="24"/>
      <c r="N166" s="7">
        <f>K166+L166+M166</f>
        <v>0</v>
      </c>
      <c r="O166" s="8">
        <f>IF(ISERROR(N166/H166),0,N166/H166)</f>
        <v>0</v>
      </c>
      <c r="P166" s="28">
        <v>24772</v>
      </c>
      <c r="Q166" s="33">
        <v>3204</v>
      </c>
      <c r="R166" s="33" t="s">
        <v>770</v>
      </c>
      <c r="S1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92120.135637009531</v>
      </c>
      <c r="T166" s="21"/>
      <c r="U166"/>
      <c r="V166"/>
      <c r="W166"/>
      <c r="X166"/>
      <c r="Y166"/>
    </row>
    <row r="167" spans="1:25" x14ac:dyDescent="0.25">
      <c r="A167" s="26" t="s">
        <v>554</v>
      </c>
      <c r="B167" s="26" t="s">
        <v>555</v>
      </c>
      <c r="C167" s="3">
        <f>COUNTA(A$2:A167)</f>
        <v>166</v>
      </c>
      <c r="D167" s="28">
        <v>2198</v>
      </c>
      <c r="E167" s="28"/>
      <c r="F167" s="30"/>
      <c r="G167" s="28"/>
      <c r="H167" s="7">
        <f>D167+E167+F167+Table_Fiscal_Year_Total_Consumption_8_20_10[[#This Row],[GAS MBTU]]</f>
        <v>2198</v>
      </c>
      <c r="I167" s="7">
        <f>SUM(H$2:H167)</f>
        <v>3361612</v>
      </c>
      <c r="J167" s="8">
        <f>I167/SUM(H:H)</f>
        <v>0.9706868965533173</v>
      </c>
      <c r="K167" s="24">
        <v>0</v>
      </c>
      <c r="L167" s="31"/>
      <c r="M167" s="24"/>
      <c r="N167" s="7">
        <f>K167+L167+M167</f>
        <v>0</v>
      </c>
      <c r="O167" s="8">
        <f>IF(ISERROR(N167/H167),0,N167/H167)</f>
        <v>0</v>
      </c>
      <c r="P167" s="28">
        <v>26340</v>
      </c>
      <c r="Q167" s="33"/>
      <c r="R167" s="33" t="s">
        <v>770</v>
      </c>
      <c r="S1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83447.228549734238</v>
      </c>
      <c r="T167" s="21"/>
      <c r="U167"/>
      <c r="V167"/>
      <c r="W167"/>
      <c r="X167"/>
      <c r="Y167"/>
    </row>
    <row r="168" spans="1:25" x14ac:dyDescent="0.25">
      <c r="A168" s="26" t="s">
        <v>52</v>
      </c>
      <c r="B168" s="26" t="s">
        <v>51</v>
      </c>
      <c r="C168" s="3">
        <f>COUNTA(A$2:A168)</f>
        <v>167</v>
      </c>
      <c r="D168" s="28">
        <v>2195</v>
      </c>
      <c r="E168" s="28"/>
      <c r="F168" s="30"/>
      <c r="G168" s="28"/>
      <c r="H168" s="7">
        <f>D168+E168+F168+Table_Fiscal_Year_Total_Consumption_8_20_10[[#This Row],[GAS MBTU]]</f>
        <v>2195</v>
      </c>
      <c r="I168" s="7">
        <f>SUM(H$2:H168)</f>
        <v>3363807</v>
      </c>
      <c r="J168" s="8">
        <f>I168/SUM(H:H)</f>
        <v>0.97132071679727594</v>
      </c>
      <c r="K168" s="24"/>
      <c r="L168" s="31"/>
      <c r="M168" s="24"/>
      <c r="N168" s="7">
        <f>K168+L168+M168</f>
        <v>0</v>
      </c>
      <c r="O168" s="8">
        <f>IF(ISERROR(N168/H168),0,N168/H168)</f>
        <v>0</v>
      </c>
      <c r="P168" s="28">
        <v>16520</v>
      </c>
      <c r="Q168" s="33">
        <v>3338</v>
      </c>
      <c r="R168" s="33" t="s">
        <v>770</v>
      </c>
      <c r="S1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132869.24939467313</v>
      </c>
      <c r="T168" s="21"/>
      <c r="U168"/>
      <c r="V168"/>
      <c r="W168"/>
      <c r="X168"/>
      <c r="Y168"/>
    </row>
    <row r="169" spans="1:25" x14ac:dyDescent="0.25">
      <c r="A169" s="26" t="s">
        <v>154</v>
      </c>
      <c r="B169" s="26" t="s">
        <v>153</v>
      </c>
      <c r="C169" s="3">
        <f>COUNTA(A$2:A169)</f>
        <v>168</v>
      </c>
      <c r="D169" s="28">
        <v>2193</v>
      </c>
      <c r="E169" s="28"/>
      <c r="F169" s="30"/>
      <c r="G169" s="28"/>
      <c r="H169" s="7">
        <f>D169+E169+F169+Table_Fiscal_Year_Total_Consumption_8_20_10[[#This Row],[GAS MBTU]]</f>
        <v>2193</v>
      </c>
      <c r="I169" s="7">
        <f>SUM(H$2:H169)</f>
        <v>3366000</v>
      </c>
      <c r="J169" s="8">
        <f>I169/SUM(H:H)</f>
        <v>0.97195395952848396</v>
      </c>
      <c r="K169" s="24"/>
      <c r="L169" s="31"/>
      <c r="M169" s="24"/>
      <c r="N169" s="7">
        <f>K169+L169+M169</f>
        <v>0</v>
      </c>
      <c r="O169" s="8">
        <f>IF(ISERROR(N169/H169),0,N169/H169)</f>
        <v>0</v>
      </c>
      <c r="P169" s="28">
        <v>39067</v>
      </c>
      <c r="Q169" s="33">
        <v>3806.7369999999996</v>
      </c>
      <c r="R169" s="33" t="s">
        <v>770</v>
      </c>
      <c r="S1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56134.33332480098</v>
      </c>
      <c r="T169" s="21"/>
      <c r="U169"/>
      <c r="V169"/>
      <c r="W169"/>
      <c r="X169"/>
      <c r="Y169"/>
    </row>
    <row r="170" spans="1:25" x14ac:dyDescent="0.25">
      <c r="A170" s="26" t="s">
        <v>536</v>
      </c>
      <c r="B170" s="26" t="s">
        <v>537</v>
      </c>
      <c r="C170" s="3">
        <f>COUNTA(A$2:A170)</f>
        <v>169</v>
      </c>
      <c r="D170" s="28">
        <v>1139</v>
      </c>
      <c r="E170" s="28">
        <v>1045</v>
      </c>
      <c r="F170" s="30"/>
      <c r="G170" s="28"/>
      <c r="H170" s="7">
        <f>D170+E170+F170+Table_Fiscal_Year_Total_Consumption_8_20_10[[#This Row],[GAS MBTU]]</f>
        <v>2184</v>
      </c>
      <c r="I170" s="7">
        <f>SUM(H$2:H170)</f>
        <v>3368184</v>
      </c>
      <c r="J170" s="8">
        <f>I170/SUM(H:H)</f>
        <v>0.97258460345231346</v>
      </c>
      <c r="K170" s="24"/>
      <c r="L170" s="31"/>
      <c r="M170" s="24"/>
      <c r="N170" s="7">
        <f>K170+L170+M170</f>
        <v>0</v>
      </c>
      <c r="O170" s="8">
        <f>IF(ISERROR(N170/H170),0,N170/H170)</f>
        <v>0</v>
      </c>
      <c r="P170" s="28">
        <v>11182</v>
      </c>
      <c r="Q170" s="33"/>
      <c r="R170" s="33" t="s">
        <v>770</v>
      </c>
      <c r="S1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195313.89733500269</v>
      </c>
      <c r="T170" s="21"/>
      <c r="U170"/>
      <c r="V170"/>
      <c r="W170"/>
      <c r="X170"/>
      <c r="Y170"/>
    </row>
    <row r="171" spans="1:25" x14ac:dyDescent="0.25">
      <c r="A171" s="26" t="s">
        <v>443</v>
      </c>
      <c r="B171" s="26" t="s">
        <v>442</v>
      </c>
      <c r="C171" s="3">
        <f>COUNTA(A$2:A171)</f>
        <v>170</v>
      </c>
      <c r="D171" s="28">
        <v>2105</v>
      </c>
      <c r="E171" s="28"/>
      <c r="F171" s="30"/>
      <c r="G171" s="28"/>
      <c r="H171" s="7">
        <f>D171+E171+F171+Table_Fiscal_Year_Total_Consumption_8_20_10[[#This Row],[GAS MBTU]]</f>
        <v>2105</v>
      </c>
      <c r="I171" s="7">
        <f>SUM(H$2:H171)</f>
        <v>3370289</v>
      </c>
      <c r="J171" s="8">
        <f>I171/SUM(H:H)</f>
        <v>0.97319243562248803</v>
      </c>
      <c r="K171" s="24"/>
      <c r="L171" s="31"/>
      <c r="M171" s="24"/>
      <c r="N171" s="7">
        <f>K171+L171+M171</f>
        <v>0</v>
      </c>
      <c r="O171" s="8">
        <f>IF(ISERROR(N171/H171),0,N171/H171)</f>
        <v>0</v>
      </c>
      <c r="P171" s="28">
        <v>20729</v>
      </c>
      <c r="Q171" s="33">
        <v>2144.9</v>
      </c>
      <c r="R171" s="33" t="s">
        <v>770</v>
      </c>
      <c r="S1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101548.55516426262</v>
      </c>
      <c r="T171" s="21"/>
      <c r="U171"/>
      <c r="V171"/>
      <c r="W171"/>
      <c r="X171"/>
      <c r="Y171"/>
    </row>
    <row r="172" spans="1:25" x14ac:dyDescent="0.25">
      <c r="A172" s="26" t="s">
        <v>98</v>
      </c>
      <c r="B172" s="26" t="s">
        <v>97</v>
      </c>
      <c r="C172" s="3">
        <f>COUNTA(A$2:A172)</f>
        <v>171</v>
      </c>
      <c r="D172" s="28">
        <v>168</v>
      </c>
      <c r="E172" s="28">
        <v>1828</v>
      </c>
      <c r="F172" s="30"/>
      <c r="G172" s="28"/>
      <c r="H172" s="7">
        <f>D172+E172+F172+Table_Fiscal_Year_Total_Consumption_8_20_10[[#This Row],[GAS MBTU]]</f>
        <v>1996</v>
      </c>
      <c r="I172" s="7">
        <f>SUM(H$2:H172)</f>
        <v>3372285</v>
      </c>
      <c r="J172" s="8">
        <f>I172/SUM(H:H)</f>
        <v>0.97376879334774613</v>
      </c>
      <c r="K172" s="24"/>
      <c r="L172" s="31"/>
      <c r="M172" s="24"/>
      <c r="N172" s="7">
        <f>K172+L172+M172</f>
        <v>0</v>
      </c>
      <c r="O172" s="8">
        <f>IF(ISERROR(N172/H172),0,N172/H172)</f>
        <v>0</v>
      </c>
      <c r="P172" s="28">
        <v>10325</v>
      </c>
      <c r="Q172" s="33">
        <v>6.1</v>
      </c>
      <c r="R172" s="33" t="s">
        <v>770</v>
      </c>
      <c r="S1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193317.19128329298</v>
      </c>
      <c r="T172" s="21"/>
      <c r="U172"/>
      <c r="V172"/>
      <c r="W172"/>
      <c r="X172"/>
      <c r="Y172"/>
    </row>
    <row r="173" spans="1:25" x14ac:dyDescent="0.25">
      <c r="A173" s="26" t="s">
        <v>1298</v>
      </c>
      <c r="B173" s="26" t="s">
        <v>1299</v>
      </c>
      <c r="C173" s="3">
        <f>COUNTA(A$2:A173)</f>
        <v>172</v>
      </c>
      <c r="D173" s="28">
        <v>1913</v>
      </c>
      <c r="E173" s="28"/>
      <c r="F173" s="30"/>
      <c r="G173" s="28"/>
      <c r="H173" s="7">
        <f>D173+E173+F173+Table_Fiscal_Year_Total_Consumption_8_20_10[[#This Row],[GAS MBTU]]</f>
        <v>1913</v>
      </c>
      <c r="I173" s="7">
        <f>SUM(H$2:H173)</f>
        <v>3374198</v>
      </c>
      <c r="J173" s="8">
        <f>I173/SUM(H:H)</f>
        <v>0.97432118429384773</v>
      </c>
      <c r="K173" s="24"/>
      <c r="L173" s="31"/>
      <c r="M173" s="24"/>
      <c r="N173" s="7">
        <f>K173+L173+M173</f>
        <v>0</v>
      </c>
      <c r="O173" s="8">
        <f>IF(ISERROR(N173/H173),0,N173/H173)</f>
        <v>0</v>
      </c>
      <c r="P173" s="28">
        <v>4774</v>
      </c>
      <c r="Q173" s="33"/>
      <c r="R173" s="33" t="s">
        <v>770</v>
      </c>
      <c r="S1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400712.19103477168</v>
      </c>
      <c r="T173" s="21"/>
      <c r="U173"/>
      <c r="V173"/>
      <c r="W173"/>
      <c r="X173"/>
      <c r="Y173"/>
    </row>
    <row r="174" spans="1:25" x14ac:dyDescent="0.25">
      <c r="A174" s="26" t="s">
        <v>122</v>
      </c>
      <c r="B174" s="26" t="s">
        <v>121</v>
      </c>
      <c r="C174" s="3">
        <f>COUNTA(A$2:A174)</f>
        <v>173</v>
      </c>
      <c r="D174" s="28">
        <v>1856</v>
      </c>
      <c r="E174" s="28"/>
      <c r="F174" s="30"/>
      <c r="G174" s="28"/>
      <c r="H174" s="7">
        <f>D174+E174+F174+Table_Fiscal_Year_Total_Consumption_8_20_10[[#This Row],[GAS MBTU]]</f>
        <v>1856</v>
      </c>
      <c r="I174" s="7">
        <f>SUM(H$2:H174)</f>
        <v>3376054</v>
      </c>
      <c r="J174" s="8">
        <f>I174/SUM(H:H)</f>
        <v>0.97485711612655268</v>
      </c>
      <c r="K174" s="24"/>
      <c r="L174" s="31"/>
      <c r="M174" s="24"/>
      <c r="N174" s="7">
        <f>K174+L174+M174</f>
        <v>0</v>
      </c>
      <c r="O174" s="8">
        <f>IF(ISERROR(N174/H174),0,N174/H174)</f>
        <v>0</v>
      </c>
      <c r="P174" s="28">
        <v>19169</v>
      </c>
      <c r="Q174" s="33">
        <v>2905.6</v>
      </c>
      <c r="R174" s="33" t="s">
        <v>770</v>
      </c>
      <c r="S1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96822.995461422091</v>
      </c>
      <c r="T174" s="21"/>
      <c r="U174"/>
      <c r="V174"/>
      <c r="W174"/>
      <c r="X174"/>
      <c r="Y174"/>
    </row>
    <row r="175" spans="1:25" x14ac:dyDescent="0.25">
      <c r="A175" s="26" t="s">
        <v>419</v>
      </c>
      <c r="B175" s="26" t="s">
        <v>418</v>
      </c>
      <c r="C175" s="3">
        <f>COUNTA(A$2:A175)</f>
        <v>174</v>
      </c>
      <c r="D175" s="28">
        <v>1786</v>
      </c>
      <c r="E175" s="28"/>
      <c r="F175" s="30"/>
      <c r="G175" s="28"/>
      <c r="H175" s="7">
        <f>D175+E175+F175+Table_Fiscal_Year_Total_Consumption_8_20_10[[#This Row],[GAS MBTU]]</f>
        <v>1786</v>
      </c>
      <c r="I175" s="7">
        <f>SUM(H$2:H175)</f>
        <v>3377840</v>
      </c>
      <c r="J175" s="8">
        <f>I175/SUM(H:H)</f>
        <v>0.975372835012981</v>
      </c>
      <c r="K175" s="24"/>
      <c r="L175" s="31"/>
      <c r="M175" s="24"/>
      <c r="N175" s="7">
        <f>K175+L175+M175</f>
        <v>0</v>
      </c>
      <c r="O175" s="8">
        <f>IF(ISERROR(N175/H175),0,N175/H175)</f>
        <v>0</v>
      </c>
      <c r="P175" s="28">
        <v>33805</v>
      </c>
      <c r="Q175" s="33">
        <v>3468.5</v>
      </c>
      <c r="R175" s="33" t="s">
        <v>770</v>
      </c>
      <c r="S1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52832.421239461619</v>
      </c>
      <c r="T175" s="21"/>
      <c r="U175"/>
      <c r="V175"/>
      <c r="W175"/>
      <c r="X175"/>
      <c r="Y175"/>
    </row>
    <row r="176" spans="1:25" x14ac:dyDescent="0.25">
      <c r="A176" s="26" t="s">
        <v>2310</v>
      </c>
      <c r="B176" s="26" t="s">
        <v>2311</v>
      </c>
      <c r="C176" s="3">
        <f>COUNTA(A$2:A176)</f>
        <v>175</v>
      </c>
      <c r="D176" s="28">
        <v>357</v>
      </c>
      <c r="E176" s="28">
        <v>1427</v>
      </c>
      <c r="F176" s="30"/>
      <c r="G176" s="28"/>
      <c r="H176" s="7">
        <f>D176+E176+F176+Table_Fiscal_Year_Total_Consumption_8_20_10[[#This Row],[GAS MBTU]]</f>
        <v>1784</v>
      </c>
      <c r="I176" s="7">
        <f>SUM(H$2:H176)</f>
        <v>3379624</v>
      </c>
      <c r="J176" s="8">
        <f>I176/SUM(H:H)</f>
        <v>0.9758879763866587</v>
      </c>
      <c r="K176" s="24"/>
      <c r="L176" s="31"/>
      <c r="M176" s="24"/>
      <c r="N176" s="7">
        <f>K176+L176+M176</f>
        <v>0</v>
      </c>
      <c r="O176" s="8">
        <f>IF(ISERROR(N176/H176),0,N176/H176)</f>
        <v>0</v>
      </c>
      <c r="P176" s="28">
        <v>62067</v>
      </c>
      <c r="Q176" s="33"/>
      <c r="R176" s="33" t="s">
        <v>770</v>
      </c>
      <c r="S1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28743.132421415568</v>
      </c>
      <c r="T176" s="21"/>
      <c r="U176"/>
      <c r="V176"/>
      <c r="W176"/>
      <c r="X176"/>
      <c r="Y176"/>
    </row>
    <row r="177" spans="1:25" x14ac:dyDescent="0.25">
      <c r="A177" s="26" t="s">
        <v>1916</v>
      </c>
      <c r="B177" s="26" t="s">
        <v>1917</v>
      </c>
      <c r="C177" s="3">
        <f>COUNTA(A$2:A177)</f>
        <v>176</v>
      </c>
      <c r="D177" s="28">
        <v>1748</v>
      </c>
      <c r="E177" s="28"/>
      <c r="F177" s="30"/>
      <c r="G177" s="28"/>
      <c r="H177" s="7">
        <f>D177+E177+F177+Table_Fiscal_Year_Total_Consumption_8_20_10[[#This Row],[GAS MBTU]]</f>
        <v>1748</v>
      </c>
      <c r="I177" s="7">
        <f>SUM(H$2:H177)</f>
        <v>3381372</v>
      </c>
      <c r="J177" s="8">
        <f>I177/SUM(H:H)</f>
        <v>0.97639272253082254</v>
      </c>
      <c r="K177" s="24"/>
      <c r="L177" s="31"/>
      <c r="M177" s="24"/>
      <c r="N177" s="7">
        <f>K177+L177+M177</f>
        <v>0</v>
      </c>
      <c r="O177" s="8">
        <f>IF(ISERROR(N177/H177),0,N177/H177)</f>
        <v>0</v>
      </c>
      <c r="P177" s="28">
        <v>1941</v>
      </c>
      <c r="Q177" s="33"/>
      <c r="R177" s="33" t="s">
        <v>770</v>
      </c>
      <c r="S1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900566.71818650176</v>
      </c>
      <c r="T177" s="21"/>
      <c r="U177"/>
      <c r="V177"/>
      <c r="W177"/>
      <c r="X177"/>
      <c r="Y177"/>
    </row>
    <row r="178" spans="1:25" x14ac:dyDescent="0.25">
      <c r="A178" s="26" t="s">
        <v>1665</v>
      </c>
      <c r="B178" s="26" t="s">
        <v>1666</v>
      </c>
      <c r="C178" s="3">
        <f>COUNTA(A$2:A178)</f>
        <v>177</v>
      </c>
      <c r="D178" s="28">
        <v>1696</v>
      </c>
      <c r="E178" s="28"/>
      <c r="F178" s="30"/>
      <c r="G178" s="28"/>
      <c r="H178" s="7">
        <f>D178+E178+F178+Table_Fiscal_Year_Total_Consumption_8_20_10[[#This Row],[GAS MBTU]]</f>
        <v>1696</v>
      </c>
      <c r="I178" s="7">
        <f>SUM(H$2:H178)</f>
        <v>3383068</v>
      </c>
      <c r="J178" s="8">
        <f>I178/SUM(H:H)</f>
        <v>0.97688245334346679</v>
      </c>
      <c r="K178" s="24">
        <v>1</v>
      </c>
      <c r="L178" s="31"/>
      <c r="M178" s="24"/>
      <c r="N178" s="7">
        <f>K178+L178+M178</f>
        <v>1</v>
      </c>
      <c r="O178" s="8">
        <f>IF(ISERROR(N178/H178),0,N178/H178)</f>
        <v>5.8962264150943394E-4</v>
      </c>
      <c r="P178" s="28">
        <v>0</v>
      </c>
      <c r="Q178" s="33"/>
      <c r="R178" s="33" t="s">
        <v>770</v>
      </c>
      <c r="S1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78" s="21"/>
      <c r="U178"/>
      <c r="V178"/>
      <c r="W178"/>
      <c r="X178"/>
      <c r="Y178"/>
    </row>
    <row r="179" spans="1:25" x14ac:dyDescent="0.25">
      <c r="A179" s="26" t="s">
        <v>36</v>
      </c>
      <c r="B179" s="26" t="s">
        <v>35</v>
      </c>
      <c r="C179" s="3">
        <f>COUNTA(A$2:A179)</f>
        <v>178</v>
      </c>
      <c r="D179" s="28">
        <v>1615</v>
      </c>
      <c r="E179" s="28"/>
      <c r="F179" s="30"/>
      <c r="G179" s="28"/>
      <c r="H179" s="7">
        <f>D179+E179+F179+Table_Fiscal_Year_Total_Consumption_8_20_10[[#This Row],[GAS MBTU]]</f>
        <v>1615</v>
      </c>
      <c r="I179" s="7">
        <f>SUM(H$2:H179)</f>
        <v>3384683</v>
      </c>
      <c r="J179" s="8">
        <f>I179/SUM(H:H)</f>
        <v>0.97734879488970516</v>
      </c>
      <c r="K179" s="24"/>
      <c r="L179" s="31"/>
      <c r="M179" s="24"/>
      <c r="N179" s="7">
        <f>K179+L179+M179</f>
        <v>0</v>
      </c>
      <c r="O179" s="8">
        <f>IF(ISERROR(N179/H179),0,N179/H179)</f>
        <v>0</v>
      </c>
      <c r="P179" s="28">
        <v>46806</v>
      </c>
      <c r="Q179" s="33">
        <v>3398</v>
      </c>
      <c r="R179" s="33" t="s">
        <v>770</v>
      </c>
      <c r="S1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34504.123402982521</v>
      </c>
      <c r="T179" s="21"/>
      <c r="U179"/>
      <c r="V179"/>
      <c r="W179"/>
      <c r="X179"/>
      <c r="Y179"/>
    </row>
    <row r="180" spans="1:25" x14ac:dyDescent="0.25">
      <c r="A180" s="26" t="s">
        <v>1669</v>
      </c>
      <c r="B180" s="26" t="s">
        <v>1670</v>
      </c>
      <c r="C180" s="3">
        <f>COUNTA(A$2:A180)</f>
        <v>179</v>
      </c>
      <c r="D180" s="28">
        <v>1588</v>
      </c>
      <c r="E180" s="28"/>
      <c r="F180" s="30"/>
      <c r="G180" s="28"/>
      <c r="H180" s="7">
        <f>D180+E180+F180+Table_Fiscal_Year_Total_Consumption_8_20_10[[#This Row],[GAS MBTU]]</f>
        <v>1588</v>
      </c>
      <c r="I180" s="7">
        <f>SUM(H$2:H180)</f>
        <v>3386271</v>
      </c>
      <c r="J180" s="8">
        <f>I180/SUM(H:H)</f>
        <v>0.97780734001380831</v>
      </c>
      <c r="K180" s="24"/>
      <c r="L180" s="31"/>
      <c r="M180" s="24"/>
      <c r="N180" s="7">
        <f>K180+L180+M180</f>
        <v>0</v>
      </c>
      <c r="O180" s="8">
        <f>IF(ISERROR(N180/H180),0,N180/H180)</f>
        <v>0</v>
      </c>
      <c r="P180" s="28">
        <v>23862</v>
      </c>
      <c r="Q180" s="33"/>
      <c r="R180" s="33" t="s">
        <v>770</v>
      </c>
      <c r="S1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66549.325287067302</v>
      </c>
      <c r="T180" s="21"/>
      <c r="U180"/>
      <c r="V180"/>
      <c r="W180"/>
      <c r="X180"/>
      <c r="Y180"/>
    </row>
    <row r="181" spans="1:25" x14ac:dyDescent="0.25">
      <c r="A181" s="26" t="s">
        <v>552</v>
      </c>
      <c r="B181" s="26" t="s">
        <v>553</v>
      </c>
      <c r="C181" s="3">
        <f>COUNTA(A$2:A181)</f>
        <v>180</v>
      </c>
      <c r="D181" s="28">
        <v>1502</v>
      </c>
      <c r="E181" s="28"/>
      <c r="F181" s="30"/>
      <c r="G181" s="28"/>
      <c r="H181" s="7">
        <f>D181+E181+F181+Table_Fiscal_Year_Total_Consumption_8_20_10[[#This Row],[GAS MBTU]]</f>
        <v>1502</v>
      </c>
      <c r="I181" s="7">
        <f>SUM(H$2:H181)</f>
        <v>3387773</v>
      </c>
      <c r="J181" s="8">
        <f>I181/SUM(H:H)</f>
        <v>0.97824105208962886</v>
      </c>
      <c r="K181" s="24"/>
      <c r="L181" s="31"/>
      <c r="M181" s="24"/>
      <c r="N181" s="7">
        <f>K181+L181+M181</f>
        <v>0</v>
      </c>
      <c r="O181" s="8">
        <f>IF(ISERROR(N181/H181),0,N181/H181)</f>
        <v>0</v>
      </c>
      <c r="P181" s="28">
        <v>110266</v>
      </c>
      <c r="Q181" s="33"/>
      <c r="R181" s="33" t="s">
        <v>770</v>
      </c>
      <c r="S1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13621.605934739629</v>
      </c>
      <c r="T181" s="21"/>
      <c r="U181"/>
      <c r="V181"/>
      <c r="W181"/>
      <c r="X181"/>
      <c r="Y181"/>
    </row>
    <row r="182" spans="1:25" x14ac:dyDescent="0.25">
      <c r="A182" s="26" t="s">
        <v>2286</v>
      </c>
      <c r="B182" s="26" t="s">
        <v>2287</v>
      </c>
      <c r="C182" s="3">
        <f>COUNTA(A$2:A182)</f>
        <v>181</v>
      </c>
      <c r="D182" s="28">
        <v>1473</v>
      </c>
      <c r="E182" s="28"/>
      <c r="F182" s="30"/>
      <c r="G182" s="28"/>
      <c r="H182" s="7">
        <f>D182+E182+F182+Table_Fiscal_Year_Total_Consumption_8_20_10[[#This Row],[GAS MBTU]]</f>
        <v>1473</v>
      </c>
      <c r="I182" s="7">
        <f>SUM(H$2:H182)</f>
        <v>3389246</v>
      </c>
      <c r="J182" s="8">
        <f>I182/SUM(H:H)</f>
        <v>0.97866639023056334</v>
      </c>
      <c r="K182" s="24"/>
      <c r="L182" s="31"/>
      <c r="M182" s="24"/>
      <c r="N182" s="7">
        <f>K182+L182+M182</f>
        <v>0</v>
      </c>
      <c r="O182" s="8">
        <f>IF(ISERROR(N182/H182),0,N182/H182)</f>
        <v>0</v>
      </c>
      <c r="P182" s="28">
        <v>115222</v>
      </c>
      <c r="Q182" s="33"/>
      <c r="R182" s="33" t="s">
        <v>770</v>
      </c>
      <c r="S1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12784.016941209144</v>
      </c>
      <c r="T182" s="21"/>
      <c r="U182"/>
      <c r="V182"/>
      <c r="W182"/>
      <c r="X182"/>
      <c r="Y182"/>
    </row>
    <row r="183" spans="1:25" x14ac:dyDescent="0.25">
      <c r="A183" s="26" t="s">
        <v>315</v>
      </c>
      <c r="B183" s="26" t="s">
        <v>314</v>
      </c>
      <c r="C183" s="3">
        <f>COUNTA(A$2:A183)</f>
        <v>182</v>
      </c>
      <c r="D183" s="28">
        <v>1457</v>
      </c>
      <c r="E183" s="28"/>
      <c r="F183" s="30"/>
      <c r="G183" s="28"/>
      <c r="H183" s="7">
        <f>D183+E183+F183+Table_Fiscal_Year_Total_Consumption_8_20_10[[#This Row],[GAS MBTU]]</f>
        <v>1457</v>
      </c>
      <c r="I183" s="7">
        <f>SUM(H$2:H183)</f>
        <v>3390703</v>
      </c>
      <c r="J183" s="8">
        <f>I183/SUM(H:H)</f>
        <v>0.97908710826949175</v>
      </c>
      <c r="K183" s="24"/>
      <c r="L183" s="31"/>
      <c r="M183" s="24"/>
      <c r="N183" s="7">
        <f>K183+L183+M183</f>
        <v>0</v>
      </c>
      <c r="O183" s="8">
        <f>IF(ISERROR(N183/H183),0,N183/H183)</f>
        <v>0</v>
      </c>
      <c r="P183" s="28">
        <v>11660</v>
      </c>
      <c r="Q183" s="33">
        <v>3795</v>
      </c>
      <c r="R183" s="33" t="s">
        <v>770</v>
      </c>
      <c r="S1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124957.11835334476</v>
      </c>
      <c r="T183" s="21"/>
      <c r="U183"/>
      <c r="V183"/>
      <c r="W183"/>
      <c r="X183"/>
      <c r="Y183"/>
    </row>
    <row r="184" spans="1:25" x14ac:dyDescent="0.25">
      <c r="A184" s="26" t="s">
        <v>323</v>
      </c>
      <c r="B184" s="26" t="s">
        <v>322</v>
      </c>
      <c r="C184" s="3">
        <f>COUNTA(A$2:A184)</f>
        <v>183</v>
      </c>
      <c r="D184" s="28">
        <v>1422</v>
      </c>
      <c r="E184" s="28"/>
      <c r="F184" s="30"/>
      <c r="G184" s="28"/>
      <c r="H184" s="7">
        <f>D184+E184+F184+Table_Fiscal_Year_Total_Consumption_8_20_10[[#This Row],[GAS MBTU]]</f>
        <v>1422</v>
      </c>
      <c r="I184" s="7">
        <f>SUM(H$2:H184)</f>
        <v>3392125</v>
      </c>
      <c r="J184" s="8">
        <f>I184/SUM(H:H)</f>
        <v>0.97949771983528178</v>
      </c>
      <c r="K184" s="24"/>
      <c r="L184" s="31"/>
      <c r="M184" s="24"/>
      <c r="N184" s="7">
        <f>K184+L184+M184</f>
        <v>0</v>
      </c>
      <c r="O184" s="8">
        <f>IF(ISERROR(N184/H184),0,N184/H184)</f>
        <v>0</v>
      </c>
      <c r="P184" s="28">
        <v>26856</v>
      </c>
      <c r="Q184" s="33">
        <v>2175.6</v>
      </c>
      <c r="R184" s="33" t="s">
        <v>770</v>
      </c>
      <c r="S1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52949.061662198394</v>
      </c>
      <c r="T184" s="21"/>
      <c r="U184"/>
      <c r="V184"/>
      <c r="W184"/>
      <c r="X184"/>
      <c r="Y184"/>
    </row>
    <row r="185" spans="1:25" x14ac:dyDescent="0.25">
      <c r="A185" s="26" t="s">
        <v>1090</v>
      </c>
      <c r="B185" s="26" t="s">
        <v>1091</v>
      </c>
      <c r="C185" s="3">
        <f>COUNTA(A$2:A185)</f>
        <v>184</v>
      </c>
      <c r="D185" s="28">
        <v>929</v>
      </c>
      <c r="E185" s="28"/>
      <c r="F185" s="30">
        <v>445</v>
      </c>
      <c r="G185" s="28"/>
      <c r="H185" s="7">
        <f>D185+E185+F185+Table_Fiscal_Year_Total_Consumption_8_20_10[[#This Row],[GAS MBTU]]</f>
        <v>1374</v>
      </c>
      <c r="I185" s="7">
        <f>SUM(H$2:H185)</f>
        <v>3393499</v>
      </c>
      <c r="J185" s="8">
        <f>I185/SUM(H:H)</f>
        <v>0.97989447109505368</v>
      </c>
      <c r="K185" s="24"/>
      <c r="L185" s="31"/>
      <c r="M185" s="24"/>
      <c r="N185" s="7">
        <f>K185+L185+M185</f>
        <v>0</v>
      </c>
      <c r="O185" s="8">
        <f>IF(ISERROR(N185/H185),0,N185/H185)</f>
        <v>0</v>
      </c>
      <c r="P185" s="28">
        <v>17885</v>
      </c>
      <c r="Q185" s="33"/>
      <c r="R185" s="33" t="s">
        <v>770</v>
      </c>
      <c r="S1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76824.154319261957</v>
      </c>
      <c r="T185" s="21"/>
      <c r="U185"/>
      <c r="V185"/>
      <c r="W185"/>
      <c r="X185"/>
      <c r="Y185"/>
    </row>
    <row r="186" spans="1:25" x14ac:dyDescent="0.25">
      <c r="A186" s="26" t="s">
        <v>1667</v>
      </c>
      <c r="B186" s="26" t="s">
        <v>1668</v>
      </c>
      <c r="C186" s="3">
        <f>COUNTA(A$2:A186)</f>
        <v>185</v>
      </c>
      <c r="D186" s="28">
        <v>1358</v>
      </c>
      <c r="E186" s="28"/>
      <c r="F186" s="30"/>
      <c r="G186" s="28"/>
      <c r="H186" s="7">
        <f>D186+E186+F186+Table_Fiscal_Year_Total_Consumption_8_20_10[[#This Row],[GAS MBTU]]</f>
        <v>1358</v>
      </c>
      <c r="I186" s="7">
        <f>SUM(H$2:H186)</f>
        <v>3394857</v>
      </c>
      <c r="J186" s="8">
        <f>I186/SUM(H:H)</f>
        <v>0.98028660225281949</v>
      </c>
      <c r="K186" s="24"/>
      <c r="L186" s="31"/>
      <c r="M186" s="24"/>
      <c r="N186" s="7">
        <f>K186+L186+M186</f>
        <v>0</v>
      </c>
      <c r="O186" s="8">
        <f>IF(ISERROR(N186/H186),0,N186/H186)</f>
        <v>0</v>
      </c>
      <c r="P186" s="28">
        <v>12606</v>
      </c>
      <c r="Q186" s="33"/>
      <c r="R186" s="33" t="s">
        <v>770</v>
      </c>
      <c r="S1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107726.47945422815</v>
      </c>
      <c r="T186" s="21"/>
      <c r="U186"/>
      <c r="V186"/>
      <c r="W186"/>
      <c r="X186"/>
      <c r="Y186"/>
    </row>
    <row r="187" spans="1:25" x14ac:dyDescent="0.25">
      <c r="A187" s="26" t="s">
        <v>1681</v>
      </c>
      <c r="B187" s="26" t="s">
        <v>1682</v>
      </c>
      <c r="C187" s="3">
        <f>COUNTA(A$2:A187)</f>
        <v>186</v>
      </c>
      <c r="D187" s="28">
        <v>1340</v>
      </c>
      <c r="E187" s="28"/>
      <c r="F187" s="30"/>
      <c r="G187" s="28"/>
      <c r="H187" s="7">
        <f>D187+E187+F187+Table_Fiscal_Year_Total_Consumption_8_20_10[[#This Row],[GAS MBTU]]</f>
        <v>1340</v>
      </c>
      <c r="I187" s="7">
        <f>SUM(H$2:H187)</f>
        <v>3396197</v>
      </c>
      <c r="J187" s="8">
        <f>I187/SUM(H:H)</f>
        <v>0.9806735357958285</v>
      </c>
      <c r="K187" s="24"/>
      <c r="L187" s="31"/>
      <c r="M187" s="24"/>
      <c r="N187" s="7">
        <f>K187+L187+M187</f>
        <v>0</v>
      </c>
      <c r="O187" s="8">
        <f>IF(ISERROR(N187/H187),0,N187/H187)</f>
        <v>0</v>
      </c>
      <c r="P187" s="28">
        <v>0</v>
      </c>
      <c r="Q187" s="33"/>
      <c r="R187" s="33" t="s">
        <v>770</v>
      </c>
      <c r="S1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87" s="21"/>
      <c r="U187"/>
      <c r="V187"/>
      <c r="W187"/>
      <c r="X187"/>
      <c r="Y187"/>
    </row>
    <row r="188" spans="1:25" x14ac:dyDescent="0.25">
      <c r="A188" s="26" t="s">
        <v>2424</v>
      </c>
      <c r="B188" s="26" t="s">
        <v>2425</v>
      </c>
      <c r="C188" s="3">
        <f>COUNTA(A$2:A188)</f>
        <v>187</v>
      </c>
      <c r="D188" s="28">
        <v>138</v>
      </c>
      <c r="E188" s="28">
        <v>1139</v>
      </c>
      <c r="F188" s="30"/>
      <c r="G188" s="28"/>
      <c r="H188" s="7">
        <f>D188+E188+F188+Table_Fiscal_Year_Total_Consumption_8_20_10[[#This Row],[GAS MBTU]]</f>
        <v>1277</v>
      </c>
      <c r="I188" s="7">
        <f>SUM(H$2:H188)</f>
        <v>3397474</v>
      </c>
      <c r="J188" s="8">
        <f>I188/SUM(H:H)</f>
        <v>0.98104227768718844</v>
      </c>
      <c r="K188" s="24"/>
      <c r="L188" s="31"/>
      <c r="M188" s="24"/>
      <c r="N188" s="7">
        <f>K188+L188+M188</f>
        <v>0</v>
      </c>
      <c r="O188" s="8">
        <f>IF(ISERROR(N188/H188),0,N188/H188)</f>
        <v>0</v>
      </c>
      <c r="P188" s="28">
        <v>15024</v>
      </c>
      <c r="Q188" s="33"/>
      <c r="R188" s="33" t="s">
        <v>770</v>
      </c>
      <c r="S1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84997.337593184246</v>
      </c>
      <c r="T188" s="21"/>
      <c r="U188"/>
      <c r="V188"/>
      <c r="W188"/>
      <c r="X188"/>
      <c r="Y188"/>
    </row>
    <row r="189" spans="1:25" x14ac:dyDescent="0.25">
      <c r="A189" s="26" t="s">
        <v>361</v>
      </c>
      <c r="B189" s="26" t="s">
        <v>360</v>
      </c>
      <c r="C189" s="3">
        <f>COUNTA(A$2:A189)</f>
        <v>188</v>
      </c>
      <c r="D189" s="28">
        <v>1264</v>
      </c>
      <c r="E189" s="28"/>
      <c r="F189" s="30"/>
      <c r="G189" s="28"/>
      <c r="H189" s="7">
        <f>D189+E189+F189+Table_Fiscal_Year_Total_Consumption_8_20_10[[#This Row],[GAS MBTU]]</f>
        <v>1264</v>
      </c>
      <c r="I189" s="7">
        <f>SUM(H$2:H189)</f>
        <v>3398738</v>
      </c>
      <c r="J189" s="8">
        <f>I189/SUM(H:H)</f>
        <v>0.98140726574566861</v>
      </c>
      <c r="K189" s="24"/>
      <c r="L189" s="31"/>
      <c r="M189" s="24"/>
      <c r="N189" s="7">
        <f>K189+L189+M189</f>
        <v>0</v>
      </c>
      <c r="O189" s="8">
        <f>IF(ISERROR(N189/H189),0,N189/H189)</f>
        <v>0</v>
      </c>
      <c r="P189" s="28">
        <v>27280</v>
      </c>
      <c r="Q189" s="33">
        <v>1566.4</v>
      </c>
      <c r="R189" s="33" t="s">
        <v>770</v>
      </c>
      <c r="S1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46334.310850439884</v>
      </c>
      <c r="T189" s="21"/>
      <c r="U189"/>
      <c r="V189"/>
      <c r="W189"/>
      <c r="X189"/>
      <c r="Y189"/>
    </row>
    <row r="190" spans="1:25" x14ac:dyDescent="0.25">
      <c r="A190" s="26" t="s">
        <v>1212</v>
      </c>
      <c r="B190" s="26" t="s">
        <v>1213</v>
      </c>
      <c r="C190" s="3">
        <f>COUNTA(A$2:A190)</f>
        <v>189</v>
      </c>
      <c r="D190" s="28">
        <v>1211</v>
      </c>
      <c r="E190" s="28"/>
      <c r="F190" s="30"/>
      <c r="G190" s="28"/>
      <c r="H190" s="7">
        <f>D190+E190+F190+Table_Fiscal_Year_Total_Consumption_8_20_10[[#This Row],[GAS MBTU]]</f>
        <v>1211</v>
      </c>
      <c r="I190" s="7">
        <f>SUM(H$2:H190)</f>
        <v>3399949</v>
      </c>
      <c r="J190" s="8">
        <f>I190/SUM(H:H)</f>
        <v>0.9817569497162536</v>
      </c>
      <c r="K190" s="24"/>
      <c r="L190" s="31"/>
      <c r="M190" s="24"/>
      <c r="N190" s="7">
        <f>K190+L190+M190</f>
        <v>0</v>
      </c>
      <c r="O190" s="8">
        <f>IF(ISERROR(N190/H190),0,N190/H190)</f>
        <v>0</v>
      </c>
      <c r="P190" s="28">
        <v>1257</v>
      </c>
      <c r="Q190" s="33"/>
      <c r="R190" s="33" t="s">
        <v>770</v>
      </c>
      <c r="S1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963404.9323786794</v>
      </c>
      <c r="T190" s="21"/>
      <c r="U190"/>
      <c r="V190"/>
      <c r="W190"/>
      <c r="X190"/>
      <c r="Y190"/>
    </row>
    <row r="191" spans="1:25" x14ac:dyDescent="0.25">
      <c r="A191" s="26" t="s">
        <v>435</v>
      </c>
      <c r="B191" s="26" t="s">
        <v>434</v>
      </c>
      <c r="C191" s="3">
        <f>COUNTA(A$2:A191)</f>
        <v>190</v>
      </c>
      <c r="D191" s="28">
        <v>1206</v>
      </c>
      <c r="E191" s="28"/>
      <c r="F191" s="30"/>
      <c r="G191" s="28"/>
      <c r="H191" s="7">
        <f>D191+E191+F191+Table_Fiscal_Year_Total_Consumption_8_20_10[[#This Row],[GAS MBTU]]</f>
        <v>1206</v>
      </c>
      <c r="I191" s="7">
        <f>SUM(H$2:H191)</f>
        <v>3401155</v>
      </c>
      <c r="J191" s="8">
        <f>I191/SUM(H:H)</f>
        <v>0.98210518990496165</v>
      </c>
      <c r="K191" s="24"/>
      <c r="L191" s="31"/>
      <c r="M191" s="24"/>
      <c r="N191" s="7">
        <f>K191+L191+M191</f>
        <v>0</v>
      </c>
      <c r="O191" s="8">
        <f>IF(ISERROR(N191/H191),0,N191/H191)</f>
        <v>0</v>
      </c>
      <c r="P191" s="28">
        <v>40890</v>
      </c>
      <c r="Q191" s="33">
        <v>1791.4</v>
      </c>
      <c r="R191" s="33" t="s">
        <v>770</v>
      </c>
      <c r="S1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29493.763756419663</v>
      </c>
      <c r="T191" s="21"/>
      <c r="U191"/>
      <c r="V191"/>
      <c r="W191"/>
      <c r="X191"/>
      <c r="Y191"/>
    </row>
    <row r="192" spans="1:25" x14ac:dyDescent="0.25">
      <c r="A192" s="26" t="s">
        <v>325</v>
      </c>
      <c r="B192" s="26" t="s">
        <v>324</v>
      </c>
      <c r="C192" s="3">
        <f>COUNTA(A$2:A192)</f>
        <v>191</v>
      </c>
      <c r="D192" s="28">
        <v>1183</v>
      </c>
      <c r="E192" s="28"/>
      <c r="F192" s="30"/>
      <c r="G192" s="28"/>
      <c r="H192" s="7">
        <f>D192+E192+F192+Table_Fiscal_Year_Total_Consumption_8_20_10[[#This Row],[GAS MBTU]]</f>
        <v>1183</v>
      </c>
      <c r="I192" s="7">
        <f>SUM(H$2:H192)</f>
        <v>3402338</v>
      </c>
      <c r="J192" s="8">
        <f>I192/SUM(H:H)</f>
        <v>0.98244678869703594</v>
      </c>
      <c r="K192" s="24"/>
      <c r="L192" s="31"/>
      <c r="M192" s="24"/>
      <c r="N192" s="7">
        <f>K192+L192+M192</f>
        <v>0</v>
      </c>
      <c r="O192" s="8">
        <f>IF(ISERROR(N192/H192),0,N192/H192)</f>
        <v>0</v>
      </c>
      <c r="P192" s="28">
        <v>24721</v>
      </c>
      <c r="Q192" s="33">
        <v>750</v>
      </c>
      <c r="R192" s="33" t="s">
        <v>770</v>
      </c>
      <c r="S1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47854.051211520571</v>
      </c>
      <c r="T192" s="21"/>
      <c r="U192"/>
      <c r="V192"/>
      <c r="W192"/>
      <c r="X192"/>
      <c r="Y192"/>
    </row>
    <row r="193" spans="1:25" x14ac:dyDescent="0.25">
      <c r="A193" s="26" t="s">
        <v>371</v>
      </c>
      <c r="B193" s="26" t="s">
        <v>370</v>
      </c>
      <c r="C193" s="3">
        <f>COUNTA(A$2:A193)</f>
        <v>192</v>
      </c>
      <c r="D193" s="28">
        <v>1117</v>
      </c>
      <c r="E193" s="28"/>
      <c r="F193" s="30"/>
      <c r="G193" s="28"/>
      <c r="H193" s="7">
        <f>D193+E193+F193+Table_Fiscal_Year_Total_Consumption_8_20_10[[#This Row],[GAS MBTU]]</f>
        <v>1117</v>
      </c>
      <c r="I193" s="7">
        <f>SUM(H$2:H193)</f>
        <v>3403455</v>
      </c>
      <c r="J193" s="8">
        <f>I193/SUM(H:H)</f>
        <v>0.98276932956833518</v>
      </c>
      <c r="K193" s="24"/>
      <c r="L193" s="31"/>
      <c r="M193" s="24"/>
      <c r="N193" s="7">
        <f>K193+L193+M193</f>
        <v>0</v>
      </c>
      <c r="O193" s="8">
        <f>IF(ISERROR(N193/H193),0,N193/H193)</f>
        <v>0</v>
      </c>
      <c r="P193" s="28">
        <v>4865</v>
      </c>
      <c r="Q193" s="33">
        <v>1126</v>
      </c>
      <c r="R193" s="33" t="s">
        <v>770</v>
      </c>
      <c r="S1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229599.17780061666</v>
      </c>
      <c r="T193" s="21"/>
      <c r="U193"/>
      <c r="V193"/>
      <c r="W193"/>
      <c r="X193"/>
      <c r="Y193"/>
    </row>
    <row r="194" spans="1:25" x14ac:dyDescent="0.25">
      <c r="A194" s="26" t="s">
        <v>395</v>
      </c>
      <c r="B194" s="26" t="s">
        <v>394</v>
      </c>
      <c r="C194" s="3">
        <f>COUNTA(A$2:A194)</f>
        <v>193</v>
      </c>
      <c r="D194" s="28">
        <v>1111</v>
      </c>
      <c r="E194" s="28"/>
      <c r="F194" s="30"/>
      <c r="G194" s="28"/>
      <c r="H194" s="7">
        <f>D194+E194+F194+Table_Fiscal_Year_Total_Consumption_8_20_10[[#This Row],[GAS MBTU]]</f>
        <v>1111</v>
      </c>
      <c r="I194" s="7">
        <f>SUM(H$2:H194)</f>
        <v>3404566</v>
      </c>
      <c r="J194" s="8">
        <f>I194/SUM(H:H)</f>
        <v>0.98309013790138222</v>
      </c>
      <c r="K194" s="24"/>
      <c r="L194" s="31"/>
      <c r="M194" s="24"/>
      <c r="N194" s="7">
        <f>K194+L194+M194</f>
        <v>0</v>
      </c>
      <c r="O194" s="8">
        <f>IF(ISERROR(N194/H194),0,N194/H194)</f>
        <v>0</v>
      </c>
      <c r="P194" s="28">
        <v>15697</v>
      </c>
      <c r="Q194" s="33">
        <v>0.2</v>
      </c>
      <c r="R194" s="33" t="s">
        <v>770</v>
      </c>
      <c r="S1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70777.855641205329</v>
      </c>
      <c r="T194" s="21"/>
      <c r="U194"/>
      <c r="V194"/>
      <c r="W194"/>
      <c r="X194"/>
      <c r="Y194"/>
    </row>
    <row r="195" spans="1:25" x14ac:dyDescent="0.25">
      <c r="A195" s="26" t="s">
        <v>2408</v>
      </c>
      <c r="B195" s="26" t="s">
        <v>2409</v>
      </c>
      <c r="C195" s="3">
        <f>COUNTA(A$2:A195)</f>
        <v>194</v>
      </c>
      <c r="D195" s="28">
        <v>1098</v>
      </c>
      <c r="E195" s="28"/>
      <c r="F195" s="30"/>
      <c r="G195" s="28"/>
      <c r="H195" s="7">
        <f>D195+E195+F195+Table_Fiscal_Year_Total_Consumption_8_20_10[[#This Row],[GAS MBTU]]</f>
        <v>1098</v>
      </c>
      <c r="I195" s="7">
        <f>SUM(H$2:H195)</f>
        <v>3405664</v>
      </c>
      <c r="J195" s="8">
        <f>I195/SUM(H:H)</f>
        <v>0.98340719240154928</v>
      </c>
      <c r="K195" s="24">
        <v>28</v>
      </c>
      <c r="L195" s="31"/>
      <c r="M195" s="24"/>
      <c r="N195" s="7">
        <f>K195+L195+M195</f>
        <v>28</v>
      </c>
      <c r="O195" s="8">
        <f>IF(ISERROR(N195/H195),0,N195/H195)</f>
        <v>2.5500910746812388E-2</v>
      </c>
      <c r="P195" s="28">
        <v>28873</v>
      </c>
      <c r="Q195" s="33"/>
      <c r="R195" s="33" t="s">
        <v>770</v>
      </c>
      <c r="S1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38028.608042115469</v>
      </c>
      <c r="T195" s="21"/>
      <c r="U195"/>
      <c r="V195"/>
      <c r="W195"/>
      <c r="X195"/>
      <c r="Y195"/>
    </row>
    <row r="196" spans="1:25" x14ac:dyDescent="0.25">
      <c r="A196" s="26" t="s">
        <v>427</v>
      </c>
      <c r="B196" s="26" t="s">
        <v>426</v>
      </c>
      <c r="C196" s="3">
        <f>COUNTA(A$2:A196)</f>
        <v>195</v>
      </c>
      <c r="D196" s="28">
        <v>1037</v>
      </c>
      <c r="E196" s="28"/>
      <c r="F196" s="30"/>
      <c r="G196" s="28"/>
      <c r="H196" s="7">
        <f>D196+E196+F196+Table_Fiscal_Year_Total_Consumption_8_20_10[[#This Row],[GAS MBTU]]</f>
        <v>1037</v>
      </c>
      <c r="I196" s="7">
        <f>SUM(H$2:H196)</f>
        <v>3406701</v>
      </c>
      <c r="J196" s="8">
        <f>I196/SUM(H:H)</f>
        <v>0.98370663276281811</v>
      </c>
      <c r="K196" s="24"/>
      <c r="L196" s="31"/>
      <c r="M196" s="24"/>
      <c r="N196" s="7">
        <f>K196+L196+M196</f>
        <v>0</v>
      </c>
      <c r="O196" s="8">
        <f>IF(ISERROR(N196/H196),0,N196/H196)</f>
        <v>0</v>
      </c>
      <c r="P196" s="28">
        <v>27395</v>
      </c>
      <c r="Q196" s="33">
        <v>3180</v>
      </c>
      <c r="R196" s="33" t="s">
        <v>770</v>
      </c>
      <c r="S1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37853.62292389122</v>
      </c>
      <c r="T196" s="21"/>
      <c r="U196"/>
      <c r="V196"/>
      <c r="W196"/>
      <c r="X196"/>
      <c r="Y196"/>
    </row>
    <row r="197" spans="1:25" x14ac:dyDescent="0.25">
      <c r="A197" s="26" t="s">
        <v>56</v>
      </c>
      <c r="B197" s="26" t="s">
        <v>55</v>
      </c>
      <c r="C197" s="3">
        <f>COUNTA(A$2:A197)</f>
        <v>196</v>
      </c>
      <c r="D197" s="28">
        <v>1035</v>
      </c>
      <c r="E197" s="28"/>
      <c r="F197" s="30"/>
      <c r="G197" s="28"/>
      <c r="H197" s="7">
        <f>D197+E197+F197+Table_Fiscal_Year_Total_Consumption_8_20_10[[#This Row],[GAS MBTU]]</f>
        <v>1035</v>
      </c>
      <c r="I197" s="7">
        <f>SUM(H$2:H197)</f>
        <v>3407736</v>
      </c>
      <c r="J197" s="8">
        <f>I197/SUM(H:H)</f>
        <v>0.98400549561133621</v>
      </c>
      <c r="K197" s="24"/>
      <c r="L197" s="31"/>
      <c r="M197" s="24"/>
      <c r="N197" s="7">
        <f>K197+L197+M197</f>
        <v>0</v>
      </c>
      <c r="O197" s="8">
        <f>IF(ISERROR(N197/H197),0,N197/H197)</f>
        <v>0</v>
      </c>
      <c r="P197" s="28">
        <v>9413</v>
      </c>
      <c r="Q197" s="33">
        <v>0</v>
      </c>
      <c r="R197" s="33" t="s">
        <v>770</v>
      </c>
      <c r="S1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109954.31849569744</v>
      </c>
      <c r="T197" s="21"/>
      <c r="U197"/>
      <c r="V197"/>
      <c r="W197"/>
      <c r="X197"/>
      <c r="Y197"/>
    </row>
    <row r="198" spans="1:25" x14ac:dyDescent="0.25">
      <c r="A198" s="26" t="s">
        <v>275</v>
      </c>
      <c r="B198" s="26" t="s">
        <v>274</v>
      </c>
      <c r="C198" s="3">
        <f>COUNTA(A$2:A198)</f>
        <v>197</v>
      </c>
      <c r="D198" s="28">
        <v>1033</v>
      </c>
      <c r="E198" s="28"/>
      <c r="F198" s="30"/>
      <c r="G198" s="28"/>
      <c r="H198" s="7">
        <f>D198+E198+F198+Table_Fiscal_Year_Total_Consumption_8_20_10[[#This Row],[GAS MBTU]]</f>
        <v>1033</v>
      </c>
      <c r="I198" s="7">
        <f>SUM(H$2:H198)</f>
        <v>3408769</v>
      </c>
      <c r="J198" s="8">
        <f>I198/SUM(H:H)</f>
        <v>0.98430378094710358</v>
      </c>
      <c r="K198" s="24"/>
      <c r="L198" s="31"/>
      <c r="M198" s="24"/>
      <c r="N198" s="7">
        <f>K198+L198+M198</f>
        <v>0</v>
      </c>
      <c r="O198" s="8">
        <f>IF(ISERROR(N198/H198),0,N198/H198)</f>
        <v>0</v>
      </c>
      <c r="P198" s="28">
        <v>782</v>
      </c>
      <c r="Q198" s="33">
        <v>617</v>
      </c>
      <c r="R198" s="33" t="s">
        <v>770</v>
      </c>
      <c r="S1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1320971.8670076726</v>
      </c>
      <c r="T198" s="21"/>
      <c r="U198"/>
      <c r="V198"/>
      <c r="W198"/>
      <c r="X198"/>
      <c r="Y198"/>
    </row>
    <row r="199" spans="1:25" x14ac:dyDescent="0.25">
      <c r="A199" s="26" t="s">
        <v>2274</v>
      </c>
      <c r="B199" s="26" t="s">
        <v>2275</v>
      </c>
      <c r="C199" s="3">
        <f>COUNTA(A$2:A199)</f>
        <v>198</v>
      </c>
      <c r="D199" s="28">
        <v>1001</v>
      </c>
      <c r="E199" s="28"/>
      <c r="F199" s="30"/>
      <c r="G199" s="28"/>
      <c r="H199" s="7">
        <f>D199+E199+F199+Table_Fiscal_Year_Total_Consumption_8_20_10[[#This Row],[GAS MBTU]]</f>
        <v>1001</v>
      </c>
      <c r="I199" s="7">
        <f>SUM(H$2:H199)</f>
        <v>3409770</v>
      </c>
      <c r="J199" s="8">
        <f>I199/SUM(H:H)</f>
        <v>0.98459282607885878</v>
      </c>
      <c r="K199" s="24">
        <v>102</v>
      </c>
      <c r="L199" s="31"/>
      <c r="M199" s="24"/>
      <c r="N199" s="7">
        <f>K199+L199+M199</f>
        <v>102</v>
      </c>
      <c r="O199" s="8">
        <f>IF(ISERROR(N199/H199),0,N199/H199)</f>
        <v>0.1018981018981019</v>
      </c>
      <c r="P199" s="28">
        <v>53309</v>
      </c>
      <c r="Q199" s="33"/>
      <c r="R199" s="33" t="s">
        <v>770</v>
      </c>
      <c r="S1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18777.317150950123</v>
      </c>
      <c r="T199" s="21"/>
      <c r="U199"/>
      <c r="V199"/>
      <c r="W199"/>
      <c r="X199"/>
      <c r="Y199"/>
    </row>
    <row r="200" spans="1:25" x14ac:dyDescent="0.25">
      <c r="A200" s="26" t="s">
        <v>156</v>
      </c>
      <c r="B200" s="26" t="s">
        <v>155</v>
      </c>
      <c r="C200" s="3">
        <f>COUNTA(A$2:A200)</f>
        <v>199</v>
      </c>
      <c r="D200" s="28">
        <v>993</v>
      </c>
      <c r="E200" s="28"/>
      <c r="F200" s="30"/>
      <c r="G200" s="28"/>
      <c r="H200" s="7">
        <f>D200+E200+F200+Table_Fiscal_Year_Total_Consumption_8_20_10[[#This Row],[GAS MBTU]]</f>
        <v>993</v>
      </c>
      <c r="I200" s="7">
        <f>SUM(H$2:H200)</f>
        <v>3410763</v>
      </c>
      <c r="J200" s="8">
        <f>I200/SUM(H:H)</f>
        <v>0.98487956115961095</v>
      </c>
      <c r="K200" s="24"/>
      <c r="L200" s="31"/>
      <c r="M200" s="24"/>
      <c r="N200" s="7">
        <f>K200+L200+M200</f>
        <v>0</v>
      </c>
      <c r="O200" s="8">
        <f>IF(ISERROR(N200/H200),0,N200/H200)</f>
        <v>0</v>
      </c>
      <c r="P200" s="28">
        <v>34294</v>
      </c>
      <c r="Q200" s="33">
        <v>381.5</v>
      </c>
      <c r="R200" s="33" t="s">
        <v>770</v>
      </c>
      <c r="S2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28955.502420248438</v>
      </c>
      <c r="T200" s="21"/>
      <c r="U200"/>
      <c r="V200"/>
      <c r="W200"/>
      <c r="X200"/>
      <c r="Y200"/>
    </row>
    <row r="201" spans="1:25" x14ac:dyDescent="0.25">
      <c r="A201" s="26" t="s">
        <v>1973</v>
      </c>
      <c r="B201" s="26" t="s">
        <v>1974</v>
      </c>
      <c r="C201" s="3">
        <f>COUNTA(A$2:A201)</f>
        <v>200</v>
      </c>
      <c r="D201" s="28">
        <v>957</v>
      </c>
      <c r="E201" s="28"/>
      <c r="F201" s="30"/>
      <c r="G201" s="28"/>
      <c r="H201" s="7">
        <f>D201+E201+F201+Table_Fiscal_Year_Total_Consumption_8_20_10[[#This Row],[GAS MBTU]]</f>
        <v>957</v>
      </c>
      <c r="I201" s="7">
        <f>SUM(H$2:H201)</f>
        <v>3411720</v>
      </c>
      <c r="J201" s="8">
        <f>I201/SUM(H:H)</f>
        <v>0.98515590101084949</v>
      </c>
      <c r="K201" s="24"/>
      <c r="L201" s="31"/>
      <c r="M201" s="24"/>
      <c r="N201" s="7">
        <f>K201+L201+M201</f>
        <v>0</v>
      </c>
      <c r="O201" s="8">
        <f>IF(ISERROR(N201/H201),0,N201/H201)</f>
        <v>0</v>
      </c>
      <c r="P201" s="28">
        <v>40636</v>
      </c>
      <c r="Q201" s="33"/>
      <c r="R201" s="33" t="s">
        <v>770</v>
      </c>
      <c r="S2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23550.546313613544</v>
      </c>
      <c r="T201" s="21"/>
      <c r="U201"/>
      <c r="V201"/>
      <c r="W201"/>
      <c r="X201"/>
      <c r="Y201"/>
    </row>
    <row r="202" spans="1:25" x14ac:dyDescent="0.25">
      <c r="A202" s="26" t="s">
        <v>228</v>
      </c>
      <c r="B202" s="26" t="s">
        <v>227</v>
      </c>
      <c r="C202" s="3">
        <f>COUNTA(A$2:A202)</f>
        <v>201</v>
      </c>
      <c r="D202" s="28">
        <v>951</v>
      </c>
      <c r="E202" s="28"/>
      <c r="F202" s="30"/>
      <c r="G202" s="28"/>
      <c r="H202" s="7">
        <f>D202+E202+F202+Table_Fiscal_Year_Total_Consumption_8_20_10[[#This Row],[GAS MBTU]]</f>
        <v>951</v>
      </c>
      <c r="I202" s="7">
        <f>SUM(H$2:H202)</f>
        <v>3412671</v>
      </c>
      <c r="J202" s="8">
        <f>I202/SUM(H:H)</f>
        <v>0.98543050832383561</v>
      </c>
      <c r="K202" s="24"/>
      <c r="L202" s="31"/>
      <c r="M202" s="24"/>
      <c r="N202" s="7">
        <f>K202+L202+M202</f>
        <v>0</v>
      </c>
      <c r="O202" s="8">
        <f>IF(ISERROR(N202/H202),0,N202/H202)</f>
        <v>0</v>
      </c>
      <c r="P202" s="28">
        <v>46557</v>
      </c>
      <c r="Q202" s="33">
        <v>5227</v>
      </c>
      <c r="R202" s="33" t="s">
        <v>770</v>
      </c>
      <c r="S2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20426.573877182807</v>
      </c>
      <c r="T202" s="21"/>
      <c r="U202"/>
      <c r="V202"/>
      <c r="W202"/>
      <c r="X202"/>
      <c r="Y202"/>
    </row>
    <row r="203" spans="1:25" x14ac:dyDescent="0.25">
      <c r="A203" s="26" t="s">
        <v>564</v>
      </c>
      <c r="B203" s="26" t="s">
        <v>565</v>
      </c>
      <c r="C203" s="3">
        <f>COUNTA(A$2:A203)</f>
        <v>202</v>
      </c>
      <c r="D203" s="28">
        <v>946</v>
      </c>
      <c r="E203" s="28"/>
      <c r="F203" s="30"/>
      <c r="G203" s="28"/>
      <c r="H203" s="7">
        <f>D203+E203+F203+Table_Fiscal_Year_Total_Consumption_8_20_10[[#This Row],[GAS MBTU]]</f>
        <v>946</v>
      </c>
      <c r="I203" s="7">
        <f>SUM(H$2:H203)</f>
        <v>3413617</v>
      </c>
      <c r="J203" s="8">
        <f>I203/SUM(H:H)</f>
        <v>0.98570367185494501</v>
      </c>
      <c r="K203" s="24"/>
      <c r="L203" s="31"/>
      <c r="M203" s="24"/>
      <c r="N203" s="7">
        <f>K203+L203+M203</f>
        <v>0</v>
      </c>
      <c r="O203" s="8">
        <f>IF(ISERROR(N203/H203),0,N203/H203)</f>
        <v>0</v>
      </c>
      <c r="P203" s="28">
        <v>291685</v>
      </c>
      <c r="Q203" s="33"/>
      <c r="R203" s="33" t="s">
        <v>770</v>
      </c>
      <c r="S2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3243.224711589557</v>
      </c>
      <c r="T203" s="21"/>
      <c r="U203"/>
      <c r="V203"/>
      <c r="W203"/>
      <c r="X203"/>
      <c r="Y203"/>
    </row>
    <row r="204" spans="1:25" x14ac:dyDescent="0.25">
      <c r="A204" s="26" t="s">
        <v>2272</v>
      </c>
      <c r="B204" s="26" t="s">
        <v>2273</v>
      </c>
      <c r="C204" s="3">
        <f>COUNTA(A$2:A204)</f>
        <v>203</v>
      </c>
      <c r="D204" s="28">
        <v>946</v>
      </c>
      <c r="E204" s="28"/>
      <c r="F204" s="30"/>
      <c r="G204" s="28"/>
      <c r="H204" s="7">
        <f>D204+E204+F204+Table_Fiscal_Year_Total_Consumption_8_20_10[[#This Row],[GAS MBTU]]</f>
        <v>946</v>
      </c>
      <c r="I204" s="7">
        <f>SUM(H$2:H204)</f>
        <v>3414563</v>
      </c>
      <c r="J204" s="8">
        <f>I204/SUM(H:H)</f>
        <v>0.9859768353860543</v>
      </c>
      <c r="K204" s="24">
        <v>94</v>
      </c>
      <c r="L204" s="31"/>
      <c r="M204" s="24"/>
      <c r="N204" s="7">
        <f>K204+L204+M204</f>
        <v>94</v>
      </c>
      <c r="O204" s="8">
        <f>IF(ISERROR(N204/H204),0,N204/H204)</f>
        <v>9.9365750528541227E-2</v>
      </c>
      <c r="P204" s="28">
        <v>53319</v>
      </c>
      <c r="Q204" s="33"/>
      <c r="R204" s="33" t="s">
        <v>770</v>
      </c>
      <c r="S2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17742.268234588046</v>
      </c>
      <c r="T204" s="21"/>
      <c r="U204"/>
      <c r="V204"/>
      <c r="W204"/>
      <c r="X204"/>
      <c r="Y204"/>
    </row>
    <row r="205" spans="1:25" x14ac:dyDescent="0.25">
      <c r="A205" s="26" t="s">
        <v>200</v>
      </c>
      <c r="B205" s="26" t="s">
        <v>199</v>
      </c>
      <c r="C205" s="3">
        <f>COUNTA(A$2:A205)</f>
        <v>204</v>
      </c>
      <c r="D205" s="28">
        <v>119</v>
      </c>
      <c r="E205" s="28">
        <v>818</v>
      </c>
      <c r="F205" s="30"/>
      <c r="G205" s="28"/>
      <c r="H205" s="7">
        <f>D205+E205+F205+Table_Fiscal_Year_Total_Consumption_8_20_10[[#This Row],[GAS MBTU]]</f>
        <v>937</v>
      </c>
      <c r="I205" s="7">
        <f>SUM(H$2:H205)</f>
        <v>3415500</v>
      </c>
      <c r="J205" s="8">
        <f>I205/SUM(H:H)</f>
        <v>0.98624740010978518</v>
      </c>
      <c r="K205" s="24"/>
      <c r="L205" s="31"/>
      <c r="M205" s="24"/>
      <c r="N205" s="7">
        <f>K205+L205+M205</f>
        <v>0</v>
      </c>
      <c r="O205" s="8">
        <f>IF(ISERROR(N205/H205),0,N205/H205)</f>
        <v>0</v>
      </c>
      <c r="P205" s="28">
        <v>8517</v>
      </c>
      <c r="Q205" s="33">
        <v>29.9</v>
      </c>
      <c r="R205" s="33" t="s">
        <v>770</v>
      </c>
      <c r="S2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110015.26359046613</v>
      </c>
      <c r="T205" s="21"/>
      <c r="U205"/>
      <c r="V205"/>
      <c r="W205"/>
      <c r="X205"/>
      <c r="Y205"/>
    </row>
    <row r="206" spans="1:25" x14ac:dyDescent="0.25">
      <c r="A206" s="26" t="s">
        <v>116</v>
      </c>
      <c r="B206" s="26" t="s">
        <v>115</v>
      </c>
      <c r="C206" s="3">
        <f>COUNTA(A$2:A206)</f>
        <v>205</v>
      </c>
      <c r="D206" s="28">
        <v>920</v>
      </c>
      <c r="E206" s="28"/>
      <c r="F206" s="30"/>
      <c r="G206" s="28"/>
      <c r="H206" s="7">
        <f>D206+E206+F206+Table_Fiscal_Year_Total_Consumption_8_20_10[[#This Row],[GAS MBTU]]</f>
        <v>920</v>
      </c>
      <c r="I206" s="7">
        <f>SUM(H$2:H206)</f>
        <v>3416420</v>
      </c>
      <c r="J206" s="8">
        <f>I206/SUM(H:H)</f>
        <v>0.98651305597513461</v>
      </c>
      <c r="K206" s="24"/>
      <c r="L206" s="31"/>
      <c r="M206" s="24"/>
      <c r="N206" s="7">
        <f>K206+L206+M206</f>
        <v>0</v>
      </c>
      <c r="O206" s="8">
        <f>IF(ISERROR(N206/H206),0,N206/H206)</f>
        <v>0</v>
      </c>
      <c r="P206" s="28">
        <v>45412</v>
      </c>
      <c r="Q206" s="33">
        <v>1612</v>
      </c>
      <c r="R206" s="33" t="s">
        <v>770</v>
      </c>
      <c r="S2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20258.962388795913</v>
      </c>
      <c r="T206" s="21"/>
      <c r="U206"/>
      <c r="V206"/>
      <c r="W206"/>
      <c r="X206"/>
      <c r="Y206"/>
    </row>
    <row r="207" spans="1:25" x14ac:dyDescent="0.25">
      <c r="A207" s="26" t="s">
        <v>2276</v>
      </c>
      <c r="B207" s="26" t="s">
        <v>2277</v>
      </c>
      <c r="C207" s="3">
        <f>COUNTA(A$2:A207)</f>
        <v>206</v>
      </c>
      <c r="D207" s="28">
        <v>914</v>
      </c>
      <c r="E207" s="28"/>
      <c r="F207" s="30"/>
      <c r="G207" s="28"/>
      <c r="H207" s="7">
        <f>D207+E207+F207+Table_Fiscal_Year_Total_Consumption_8_20_10[[#This Row],[GAS MBTU]]</f>
        <v>914</v>
      </c>
      <c r="I207" s="7">
        <f>SUM(H$2:H207)</f>
        <v>3417334</v>
      </c>
      <c r="J207" s="8">
        <f>I207/SUM(H:H)</f>
        <v>0.98677697930223174</v>
      </c>
      <c r="K207" s="24">
        <v>91</v>
      </c>
      <c r="L207" s="31"/>
      <c r="M207" s="24"/>
      <c r="N207" s="7">
        <f>K207+L207+M207</f>
        <v>91</v>
      </c>
      <c r="O207" s="8">
        <f>IF(ISERROR(N207/H207),0,N207/H207)</f>
        <v>9.9562363238512031E-2</v>
      </c>
      <c r="P207" s="28">
        <v>53296</v>
      </c>
      <c r="Q207" s="33"/>
      <c r="R207" s="33" t="s">
        <v>770</v>
      </c>
      <c r="S2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17149.504653257281</v>
      </c>
      <c r="T207" s="21"/>
      <c r="U207"/>
      <c r="V207"/>
      <c r="W207"/>
      <c r="X207"/>
      <c r="Y207"/>
    </row>
    <row r="208" spans="1:25" x14ac:dyDescent="0.25">
      <c r="A208" s="26" t="s">
        <v>2270</v>
      </c>
      <c r="B208" s="26" t="s">
        <v>2271</v>
      </c>
      <c r="C208" s="3">
        <f>COUNTA(A$2:A208)</f>
        <v>207</v>
      </c>
      <c r="D208" s="28">
        <v>910</v>
      </c>
      <c r="E208" s="28"/>
      <c r="F208" s="30"/>
      <c r="G208" s="28"/>
      <c r="H208" s="7">
        <f>D208+E208+F208+Table_Fiscal_Year_Total_Consumption_8_20_10[[#This Row],[GAS MBTU]]</f>
        <v>910</v>
      </c>
      <c r="I208" s="7">
        <f>SUM(H$2:H208)</f>
        <v>3418244</v>
      </c>
      <c r="J208" s="8">
        <f>I208/SUM(H:H)</f>
        <v>0.9870397476038274</v>
      </c>
      <c r="K208" s="24">
        <v>-420</v>
      </c>
      <c r="L208" s="31"/>
      <c r="M208" s="24"/>
      <c r="N208" s="7">
        <f>K208+L208+M208</f>
        <v>-420</v>
      </c>
      <c r="O208" s="8">
        <f>IF(ISERROR(N208/H208),0,N208/H208)</f>
        <v>-0.46153846153846156</v>
      </c>
      <c r="P208" s="28">
        <v>55749</v>
      </c>
      <c r="Q208" s="33"/>
      <c r="R208" s="33" t="s">
        <v>770</v>
      </c>
      <c r="S2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16323.162747313852</v>
      </c>
      <c r="T208" s="21"/>
      <c r="U208"/>
      <c r="V208"/>
      <c r="W208"/>
      <c r="X208"/>
      <c r="Y208"/>
    </row>
    <row r="209" spans="1:25" x14ac:dyDescent="0.25">
      <c r="A209" s="26" t="s">
        <v>339</v>
      </c>
      <c r="B209" s="26" t="s">
        <v>338</v>
      </c>
      <c r="C209" s="3">
        <f>COUNTA(A$2:A209)</f>
        <v>208</v>
      </c>
      <c r="D209" s="28">
        <v>904</v>
      </c>
      <c r="E209" s="28"/>
      <c r="F209" s="30"/>
      <c r="G209" s="28"/>
      <c r="H209" s="7">
        <f>D209+E209+F209+Table_Fiscal_Year_Total_Consumption_8_20_10[[#This Row],[GAS MBTU]]</f>
        <v>904</v>
      </c>
      <c r="I209" s="7">
        <f>SUM(H$2:H209)</f>
        <v>3419148</v>
      </c>
      <c r="J209" s="8">
        <f>I209/SUM(H:H)</f>
        <v>0.98730078336717075</v>
      </c>
      <c r="K209" s="24"/>
      <c r="L209" s="31"/>
      <c r="M209" s="24"/>
      <c r="N209" s="7">
        <f>K209+L209+M209</f>
        <v>0</v>
      </c>
      <c r="O209" s="8">
        <f>IF(ISERROR(N209/H209),0,N209/H209)</f>
        <v>0</v>
      </c>
      <c r="P209" s="28">
        <v>31900</v>
      </c>
      <c r="Q209" s="33">
        <v>315.89999999999998</v>
      </c>
      <c r="R209" s="33" t="s">
        <v>770</v>
      </c>
      <c r="S2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28338.557993730406</v>
      </c>
      <c r="T209" s="21"/>
      <c r="U209"/>
      <c r="V209"/>
      <c r="W209"/>
      <c r="X209"/>
      <c r="Y209"/>
    </row>
    <row r="210" spans="1:25" x14ac:dyDescent="0.25">
      <c r="A210" s="26" t="s">
        <v>851</v>
      </c>
      <c r="B210" s="26" t="s">
        <v>852</v>
      </c>
      <c r="C210" s="3">
        <f>COUNTA(A$2:A210)</f>
        <v>209</v>
      </c>
      <c r="D210" s="28">
        <v>901</v>
      </c>
      <c r="E210" s="28"/>
      <c r="F210" s="30"/>
      <c r="G210" s="28"/>
      <c r="H210" s="7">
        <f>D210+E210+F210+Table_Fiscal_Year_Total_Consumption_8_20_10[[#This Row],[GAS MBTU]]</f>
        <v>901</v>
      </c>
      <c r="I210" s="7">
        <f>SUM(H$2:H210)</f>
        <v>3420049</v>
      </c>
      <c r="J210" s="8">
        <f>I210/SUM(H:H)</f>
        <v>0.98756095286138801</v>
      </c>
      <c r="K210" s="24"/>
      <c r="L210" s="31"/>
      <c r="M210" s="24"/>
      <c r="N210" s="7">
        <f>K210+L210+M210</f>
        <v>0</v>
      </c>
      <c r="O210" s="8">
        <f>IF(ISERROR(N210/H210),0,N210/H210)</f>
        <v>0</v>
      </c>
      <c r="P210" s="28">
        <v>0</v>
      </c>
      <c r="Q210" s="33"/>
      <c r="R210" s="33" t="s">
        <v>770</v>
      </c>
      <c r="S2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10" s="21"/>
      <c r="U210"/>
      <c r="V210"/>
      <c r="W210"/>
      <c r="X210"/>
      <c r="Y210"/>
    </row>
    <row r="211" spans="1:25" x14ac:dyDescent="0.25">
      <c r="A211" s="26" t="s">
        <v>1606</v>
      </c>
      <c r="B211" s="26" t="s">
        <v>1607</v>
      </c>
      <c r="C211" s="3">
        <f>COUNTA(A$2:A211)</f>
        <v>210</v>
      </c>
      <c r="D211" s="28">
        <v>870</v>
      </c>
      <c r="E211" s="28"/>
      <c r="F211" s="30"/>
      <c r="G211" s="28"/>
      <c r="H211" s="7">
        <f>D211+E211+F211+Table_Fiscal_Year_Total_Consumption_8_20_10[[#This Row],[GAS MBTU]]</f>
        <v>870</v>
      </c>
      <c r="I211" s="7">
        <f>SUM(H$2:H211)</f>
        <v>3420919</v>
      </c>
      <c r="J211" s="8">
        <f>I211/SUM(H:H)</f>
        <v>0.98781217090796847</v>
      </c>
      <c r="K211" s="24"/>
      <c r="L211" s="31"/>
      <c r="M211" s="24"/>
      <c r="N211" s="7">
        <f>K211+L211+M211</f>
        <v>0</v>
      </c>
      <c r="O211" s="8">
        <f>IF(ISERROR(N211/H211),0,N211/H211)</f>
        <v>0</v>
      </c>
      <c r="P211" s="28">
        <v>6776</v>
      </c>
      <c r="Q211" s="33"/>
      <c r="R211" s="33" t="s">
        <v>770</v>
      </c>
      <c r="S2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128394.33293978749</v>
      </c>
      <c r="T211" s="21"/>
      <c r="U211"/>
      <c r="V211"/>
      <c r="W211"/>
      <c r="X211"/>
      <c r="Y211"/>
    </row>
    <row r="212" spans="1:25" x14ac:dyDescent="0.25">
      <c r="A212" s="26" t="s">
        <v>447</v>
      </c>
      <c r="B212" s="26" t="s">
        <v>446</v>
      </c>
      <c r="C212" s="3">
        <f>COUNTA(A$2:A212)</f>
        <v>211</v>
      </c>
      <c r="D212" s="28">
        <v>822</v>
      </c>
      <c r="E212" s="28"/>
      <c r="F212" s="30"/>
      <c r="G212" s="28"/>
      <c r="H212" s="7">
        <f>D212+E212+F212+Table_Fiscal_Year_Total_Consumption_8_20_10[[#This Row],[GAS MBTU]]</f>
        <v>822</v>
      </c>
      <c r="I212" s="7">
        <f>SUM(H$2:H212)</f>
        <v>3421741</v>
      </c>
      <c r="J212" s="8">
        <f>I212/SUM(H:H)</f>
        <v>0.98804952864853068</v>
      </c>
      <c r="K212" s="24"/>
      <c r="L212" s="31"/>
      <c r="M212" s="24"/>
      <c r="N212" s="7">
        <f>K212+L212+M212</f>
        <v>0</v>
      </c>
      <c r="O212" s="8">
        <f>IF(ISERROR(N212/H212),0,N212/H212)</f>
        <v>0</v>
      </c>
      <c r="P212" s="28">
        <v>6329</v>
      </c>
      <c r="Q212" s="33">
        <v>1210.5999999999999</v>
      </c>
      <c r="R212" s="33" t="s">
        <v>770</v>
      </c>
      <c r="S2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129878.33781008059</v>
      </c>
      <c r="T212" s="21"/>
      <c r="U212"/>
      <c r="V212"/>
      <c r="W212"/>
      <c r="X212"/>
      <c r="Y212"/>
    </row>
    <row r="213" spans="1:25" x14ac:dyDescent="0.25">
      <c r="A213" s="26" t="s">
        <v>1420</v>
      </c>
      <c r="B213" s="26" t="s">
        <v>1421</v>
      </c>
      <c r="C213" s="3">
        <f>COUNTA(A$2:A213)</f>
        <v>212</v>
      </c>
      <c r="D213" s="28">
        <v>779</v>
      </c>
      <c r="E213" s="28"/>
      <c r="F213" s="30"/>
      <c r="G213" s="28"/>
      <c r="H213" s="7">
        <f>D213+E213+F213+Table_Fiscal_Year_Total_Consumption_8_20_10[[#This Row],[GAS MBTU]]</f>
        <v>779</v>
      </c>
      <c r="I213" s="7">
        <f>SUM(H$2:H213)</f>
        <v>3422520</v>
      </c>
      <c r="J213" s="8">
        <f>I213/SUM(H:H)</f>
        <v>0.98827446986495149</v>
      </c>
      <c r="K213" s="24"/>
      <c r="L213" s="31"/>
      <c r="M213" s="24"/>
      <c r="N213" s="7">
        <f>K213+L213+M213</f>
        <v>0</v>
      </c>
      <c r="O213" s="8">
        <f>IF(ISERROR(N213/H213),0,N213/H213)</f>
        <v>0</v>
      </c>
      <c r="P213" s="28">
        <v>4966</v>
      </c>
      <c r="Q213" s="33"/>
      <c r="R213" s="33" t="s">
        <v>770</v>
      </c>
      <c r="S2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156866.69351590818</v>
      </c>
      <c r="T213" s="21"/>
      <c r="U213"/>
      <c r="V213"/>
      <c r="W213"/>
      <c r="X213"/>
      <c r="Y213"/>
    </row>
    <row r="214" spans="1:25" x14ac:dyDescent="0.25">
      <c r="A214" s="26" t="s">
        <v>307</v>
      </c>
      <c r="B214" s="26" t="s">
        <v>306</v>
      </c>
      <c r="C214" s="3">
        <f>COUNTA(A$2:A214)</f>
        <v>213</v>
      </c>
      <c r="D214" s="28">
        <v>596</v>
      </c>
      <c r="E214" s="28"/>
      <c r="F214" s="30">
        <v>177</v>
      </c>
      <c r="G214" s="28"/>
      <c r="H214" s="7">
        <f>D214+E214+F214+Table_Fiscal_Year_Total_Consumption_8_20_10[[#This Row],[GAS MBTU]]</f>
        <v>773</v>
      </c>
      <c r="I214" s="7">
        <f>SUM(H$2:H214)</f>
        <v>3423293</v>
      </c>
      <c r="J214" s="8">
        <f>I214/SUM(H:H)</f>
        <v>0.9884976785431201</v>
      </c>
      <c r="K214" s="24"/>
      <c r="L214" s="31"/>
      <c r="M214" s="24"/>
      <c r="N214" s="7">
        <f>K214+L214+M214</f>
        <v>0</v>
      </c>
      <c r="O214" s="8">
        <f>IF(ISERROR(N214/H214),0,N214/H214)</f>
        <v>0</v>
      </c>
      <c r="P214" s="28">
        <v>25239</v>
      </c>
      <c r="Q214" s="33">
        <v>1833</v>
      </c>
      <c r="R214" s="33" t="s">
        <v>770</v>
      </c>
      <c r="S2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30627.203930425138</v>
      </c>
      <c r="T214" s="21"/>
      <c r="U214"/>
      <c r="V214"/>
      <c r="W214"/>
      <c r="X214"/>
      <c r="Y214"/>
    </row>
    <row r="215" spans="1:25" x14ac:dyDescent="0.25">
      <c r="A215" s="26" t="s">
        <v>2346</v>
      </c>
      <c r="B215" s="26" t="s">
        <v>2347</v>
      </c>
      <c r="C215" s="3">
        <f>COUNTA(A$2:A215)</f>
        <v>214</v>
      </c>
      <c r="D215" s="28">
        <v>290</v>
      </c>
      <c r="E215" s="28">
        <v>474</v>
      </c>
      <c r="F215" s="30"/>
      <c r="G215" s="28"/>
      <c r="H215" s="7">
        <f>D215+E215+F215+Table_Fiscal_Year_Total_Consumption_8_20_10[[#This Row],[GAS MBTU]]</f>
        <v>764</v>
      </c>
      <c r="I215" s="7">
        <f>SUM(H$2:H215)</f>
        <v>3424057</v>
      </c>
      <c r="J215" s="8">
        <f>I215/SUM(H:H)</f>
        <v>0.9887182884139103</v>
      </c>
      <c r="K215" s="24"/>
      <c r="L215" s="31">
        <v>7</v>
      </c>
      <c r="M215" s="24"/>
      <c r="N215" s="7">
        <f>K215+L215+M215</f>
        <v>7</v>
      </c>
      <c r="O215" s="8">
        <f>IF(ISERROR(N215/H215),0,N215/H215)</f>
        <v>9.1623036649214652E-3</v>
      </c>
      <c r="P215" s="28">
        <v>12528</v>
      </c>
      <c r="Q215" s="33"/>
      <c r="R215" s="33" t="s">
        <v>770</v>
      </c>
      <c r="S2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60983.397190293741</v>
      </c>
      <c r="T215" s="21"/>
      <c r="U215"/>
      <c r="V215"/>
      <c r="W215"/>
      <c r="X215"/>
      <c r="Y215"/>
    </row>
    <row r="216" spans="1:25" x14ac:dyDescent="0.25">
      <c r="A216" s="26" t="s">
        <v>570</v>
      </c>
      <c r="B216" s="26" t="s">
        <v>571</v>
      </c>
      <c r="C216" s="3">
        <f>COUNTA(A$2:A216)</f>
        <v>215</v>
      </c>
      <c r="D216" s="28">
        <v>708</v>
      </c>
      <c r="E216" s="28"/>
      <c r="F216" s="30"/>
      <c r="G216" s="28"/>
      <c r="H216" s="7">
        <f>D216+E216+F216+Table_Fiscal_Year_Total_Consumption_8_20_10[[#This Row],[GAS MBTU]]</f>
        <v>708</v>
      </c>
      <c r="I216" s="7">
        <f>SUM(H$2:H216)</f>
        <v>3424765</v>
      </c>
      <c r="J216" s="8">
        <f>I216/SUM(H:H)</f>
        <v>0.98892272792767921</v>
      </c>
      <c r="K216" s="24"/>
      <c r="L216" s="31"/>
      <c r="M216" s="24"/>
      <c r="N216" s="7">
        <f>K216+L216+M216</f>
        <v>0</v>
      </c>
      <c r="O216" s="8">
        <f>IF(ISERROR(N216/H216),0,N216/H216)</f>
        <v>0</v>
      </c>
      <c r="P216" s="28">
        <v>11630</v>
      </c>
      <c r="Q216" s="33"/>
      <c r="R216" s="33" t="s">
        <v>770</v>
      </c>
      <c r="S2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60877.042132416165</v>
      </c>
      <c r="T216" s="21"/>
      <c r="U216"/>
      <c r="V216"/>
      <c r="W216"/>
      <c r="X216"/>
      <c r="Y216"/>
    </row>
    <row r="217" spans="1:25" x14ac:dyDescent="0.25">
      <c r="A217" s="26" t="s">
        <v>1711</v>
      </c>
      <c r="B217" s="26" t="s">
        <v>1712</v>
      </c>
      <c r="C217" s="3">
        <f>COUNTA(A$2:A217)</f>
        <v>216</v>
      </c>
      <c r="D217" s="28">
        <v>629</v>
      </c>
      <c r="E217" s="28"/>
      <c r="F217" s="30"/>
      <c r="G217" s="28"/>
      <c r="H217" s="7">
        <f>D217+E217+F217+Table_Fiscal_Year_Total_Consumption_8_20_10[[#This Row],[GAS MBTU]]</f>
        <v>629</v>
      </c>
      <c r="I217" s="7">
        <f>SUM(H$2:H217)</f>
        <v>3425394</v>
      </c>
      <c r="J217" s="8">
        <f>I217/SUM(H:H)</f>
        <v>0.98910435568779309</v>
      </c>
      <c r="K217" s="24"/>
      <c r="L217" s="31"/>
      <c r="M217" s="24"/>
      <c r="N217" s="7">
        <f>K217+L217+M217</f>
        <v>0</v>
      </c>
      <c r="O217" s="8">
        <f>IF(ISERROR(N217/H217),0,N217/H217)</f>
        <v>0</v>
      </c>
      <c r="P217" s="28">
        <v>50645</v>
      </c>
      <c r="Q217" s="33"/>
      <c r="R217" s="33" t="s">
        <v>770</v>
      </c>
      <c r="S2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12419.784776384638</v>
      </c>
      <c r="T217" s="21"/>
      <c r="U217"/>
      <c r="V217"/>
      <c r="W217"/>
      <c r="X217"/>
      <c r="Y217"/>
    </row>
    <row r="218" spans="1:25" x14ac:dyDescent="0.25">
      <c r="A218" s="26" t="s">
        <v>2308</v>
      </c>
      <c r="B218" s="26" t="s">
        <v>2309</v>
      </c>
      <c r="C218" s="3">
        <f>COUNTA(A$2:A218)</f>
        <v>217</v>
      </c>
      <c r="D218" s="28"/>
      <c r="E218" s="28">
        <v>612</v>
      </c>
      <c r="F218" s="30"/>
      <c r="G218" s="28"/>
      <c r="H218" s="7">
        <f>D218+E218+F218+Table_Fiscal_Year_Total_Consumption_8_20_10[[#This Row],[GAS MBTU]]</f>
        <v>612</v>
      </c>
      <c r="I218" s="7">
        <f>SUM(H$2:H218)</f>
        <v>3426006</v>
      </c>
      <c r="J218" s="8">
        <f>I218/SUM(H:H)</f>
        <v>0.98928107458952563</v>
      </c>
      <c r="K218" s="24"/>
      <c r="L218" s="31"/>
      <c r="M218" s="24"/>
      <c r="N218" s="7">
        <f>K218+L218+M218</f>
        <v>0</v>
      </c>
      <c r="O218" s="8">
        <f>IF(ISERROR(N218/H218),0,N218/H218)</f>
        <v>0</v>
      </c>
      <c r="P218" s="28">
        <v>4825</v>
      </c>
      <c r="Q218" s="33"/>
      <c r="R218" s="33"/>
      <c r="S2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126839.37823834197</v>
      </c>
      <c r="T218" s="21"/>
      <c r="U218"/>
      <c r="V218"/>
      <c r="W218"/>
      <c r="X218"/>
      <c r="Y218"/>
    </row>
    <row r="219" spans="1:25" x14ac:dyDescent="0.25">
      <c r="A219" s="26" t="s">
        <v>1019</v>
      </c>
      <c r="B219" s="26" t="s">
        <v>1020</v>
      </c>
      <c r="C219" s="3">
        <f>COUNTA(A$2:A219)</f>
        <v>218</v>
      </c>
      <c r="D219" s="28">
        <v>607</v>
      </c>
      <c r="E219" s="28"/>
      <c r="F219" s="30"/>
      <c r="G219" s="28"/>
      <c r="H219" s="7">
        <f>D219+E219+F219+Table_Fiscal_Year_Total_Consumption_8_20_10[[#This Row],[GAS MBTU]]</f>
        <v>607</v>
      </c>
      <c r="I219" s="7">
        <f>SUM(H$2:H219)</f>
        <v>3426613</v>
      </c>
      <c r="J219" s="8">
        <f>I219/SUM(H:H)</f>
        <v>0.98945634970938112</v>
      </c>
      <c r="K219" s="24"/>
      <c r="L219" s="31"/>
      <c r="M219" s="24"/>
      <c r="N219" s="7">
        <f>K219+L219+M219</f>
        <v>0</v>
      </c>
      <c r="O219" s="8">
        <f>IF(ISERROR(N219/H219),0,N219/H219)</f>
        <v>0</v>
      </c>
      <c r="P219" s="28">
        <v>0</v>
      </c>
      <c r="Q219" s="33"/>
      <c r="R219" s="33" t="s">
        <v>770</v>
      </c>
      <c r="S2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19" s="21"/>
      <c r="U219"/>
      <c r="V219"/>
      <c r="W219"/>
      <c r="X219"/>
      <c r="Y219"/>
    </row>
    <row r="220" spans="1:25" x14ac:dyDescent="0.25">
      <c r="A220" s="26" t="s">
        <v>1116</v>
      </c>
      <c r="B220" s="26" t="s">
        <v>1117</v>
      </c>
      <c r="C220" s="3">
        <f>COUNTA(A$2:A220)</f>
        <v>219</v>
      </c>
      <c r="D220" s="28">
        <v>594</v>
      </c>
      <c r="E220" s="28"/>
      <c r="F220" s="30"/>
      <c r="G220" s="28"/>
      <c r="H220" s="7">
        <f>D220+E220+F220+Table_Fiscal_Year_Total_Consumption_8_20_10[[#This Row],[GAS MBTU]]</f>
        <v>594</v>
      </c>
      <c r="I220" s="7">
        <f>SUM(H$2:H220)</f>
        <v>3427207</v>
      </c>
      <c r="J220" s="8">
        <f>I220/SUM(H:H)</f>
        <v>0.98962787099635674</v>
      </c>
      <c r="K220" s="24"/>
      <c r="L220" s="31"/>
      <c r="M220" s="24"/>
      <c r="N220" s="7">
        <f>K220+L220+M220</f>
        <v>0</v>
      </c>
      <c r="O220" s="8">
        <f>IF(ISERROR(N220/H220),0,N220/H220)</f>
        <v>0</v>
      </c>
      <c r="P220" s="28">
        <v>0</v>
      </c>
      <c r="Q220" s="33"/>
      <c r="R220" s="33" t="s">
        <v>770</v>
      </c>
      <c r="S2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20" s="21"/>
      <c r="U220"/>
      <c r="V220"/>
      <c r="W220"/>
      <c r="X220"/>
      <c r="Y220"/>
    </row>
    <row r="221" spans="1:25" x14ac:dyDescent="0.25">
      <c r="A221" s="26" t="s">
        <v>182</v>
      </c>
      <c r="B221" s="26" t="s">
        <v>181</v>
      </c>
      <c r="C221" s="3">
        <f>COUNTA(A$2:A221)</f>
        <v>220</v>
      </c>
      <c r="D221" s="28">
        <v>584</v>
      </c>
      <c r="E221" s="28"/>
      <c r="F221" s="30"/>
      <c r="G221" s="28"/>
      <c r="H221" s="7">
        <f>D221+E221+F221+Table_Fiscal_Year_Total_Consumption_8_20_10[[#This Row],[GAS MBTU]]</f>
        <v>584</v>
      </c>
      <c r="I221" s="7">
        <f>SUM(H$2:H221)</f>
        <v>3427791</v>
      </c>
      <c r="J221" s="8">
        <f>I221/SUM(H:H)</f>
        <v>0.98979650471957858</v>
      </c>
      <c r="K221" s="24"/>
      <c r="L221" s="31"/>
      <c r="M221" s="24"/>
      <c r="N221" s="7">
        <f>K221+L221+M221</f>
        <v>0</v>
      </c>
      <c r="O221" s="8">
        <f>IF(ISERROR(N221/H221),0,N221/H221)</f>
        <v>0</v>
      </c>
      <c r="P221" s="28">
        <v>18229</v>
      </c>
      <c r="Q221" s="33">
        <v>1331.2</v>
      </c>
      <c r="R221" s="33" t="s">
        <v>770</v>
      </c>
      <c r="S2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32036.864337045368</v>
      </c>
      <c r="T221" s="21"/>
      <c r="U221"/>
      <c r="V221"/>
      <c r="W221"/>
      <c r="X221"/>
      <c r="Y221"/>
    </row>
    <row r="222" spans="1:25" x14ac:dyDescent="0.25">
      <c r="A222" s="26" t="s">
        <v>355</v>
      </c>
      <c r="B222" s="26" t="s">
        <v>354</v>
      </c>
      <c r="C222" s="3">
        <f>COUNTA(A$2:A222)</f>
        <v>221</v>
      </c>
      <c r="D222" s="28">
        <v>576</v>
      </c>
      <c r="E222" s="28"/>
      <c r="F222" s="30"/>
      <c r="G222" s="28"/>
      <c r="H222" s="7">
        <f>D222+E222+F222+Table_Fiscal_Year_Total_Consumption_8_20_10[[#This Row],[GAS MBTU]]</f>
        <v>576</v>
      </c>
      <c r="I222" s="7">
        <f>SUM(H$2:H222)</f>
        <v>3428367</v>
      </c>
      <c r="J222" s="8">
        <f>I222/SUM(H:H)</f>
        <v>0.98996282839179739</v>
      </c>
      <c r="K222" s="24"/>
      <c r="L222" s="31"/>
      <c r="M222" s="24"/>
      <c r="N222" s="7">
        <f>K222+L222+M222</f>
        <v>0</v>
      </c>
      <c r="O222" s="8">
        <f>IF(ISERROR(N222/H222),0,N222/H222)</f>
        <v>0</v>
      </c>
      <c r="P222" s="28">
        <v>11464</v>
      </c>
      <c r="Q222" s="33">
        <v>1033</v>
      </c>
      <c r="R222" s="33" t="s">
        <v>770</v>
      </c>
      <c r="S2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50244.242847173758</v>
      </c>
      <c r="T222" s="21"/>
      <c r="U222"/>
      <c r="V222"/>
      <c r="W222"/>
      <c r="X222"/>
      <c r="Y222"/>
    </row>
    <row r="223" spans="1:25" x14ac:dyDescent="0.25">
      <c r="A223" s="26" t="s">
        <v>1656</v>
      </c>
      <c r="B223" s="26" t="s">
        <v>1657</v>
      </c>
      <c r="C223" s="3">
        <f>COUNTA(A$2:A223)</f>
        <v>222</v>
      </c>
      <c r="D223" s="28">
        <v>572</v>
      </c>
      <c r="E223" s="28"/>
      <c r="F223" s="30"/>
      <c r="G223" s="28"/>
      <c r="H223" s="7">
        <f>D223+E223+F223+Table_Fiscal_Year_Total_Consumption_8_20_10[[#This Row],[GAS MBTU]]</f>
        <v>572</v>
      </c>
      <c r="I223" s="7">
        <f>SUM(H$2:H223)</f>
        <v>3428939</v>
      </c>
      <c r="J223" s="8">
        <f>I223/SUM(H:H)</f>
        <v>0.99012799703851462</v>
      </c>
      <c r="K223" s="24"/>
      <c r="L223" s="31"/>
      <c r="M223" s="24"/>
      <c r="N223" s="7">
        <f>K223+L223+M223</f>
        <v>0</v>
      </c>
      <c r="O223" s="8">
        <f>IF(ISERROR(N223/H223),0,N223/H223)</f>
        <v>0</v>
      </c>
      <c r="P223" s="28">
        <v>0</v>
      </c>
      <c r="Q223" s="33"/>
      <c r="R223" s="33" t="s">
        <v>770</v>
      </c>
      <c r="S2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23" s="21"/>
      <c r="U223"/>
      <c r="V223"/>
      <c r="W223"/>
      <c r="X223"/>
      <c r="Y223"/>
    </row>
    <row r="224" spans="1:25" x14ac:dyDescent="0.25">
      <c r="A224" s="26" t="s">
        <v>1264</v>
      </c>
      <c r="B224" s="26" t="s">
        <v>1265</v>
      </c>
      <c r="C224" s="3">
        <f>COUNTA(A$2:A224)</f>
        <v>223</v>
      </c>
      <c r="D224" s="28">
        <v>571</v>
      </c>
      <c r="E224" s="28"/>
      <c r="F224" s="30"/>
      <c r="G224" s="28"/>
      <c r="H224" s="7">
        <f>D224+E224+F224+Table_Fiscal_Year_Total_Consumption_8_20_10[[#This Row],[GAS MBTU]]</f>
        <v>571</v>
      </c>
      <c r="I224" s="7">
        <f>SUM(H$2:H224)</f>
        <v>3429510</v>
      </c>
      <c r="J224" s="8">
        <f>I224/SUM(H:H)</f>
        <v>0.99029287692885648</v>
      </c>
      <c r="K224" s="24"/>
      <c r="L224" s="31"/>
      <c r="M224" s="24"/>
      <c r="N224" s="7">
        <f>K224+L224+M224</f>
        <v>0</v>
      </c>
      <c r="O224" s="8">
        <f>IF(ISERROR(N224/H224),0,N224/H224)</f>
        <v>0</v>
      </c>
      <c r="P224" s="28">
        <v>3948</v>
      </c>
      <c r="Q224" s="33"/>
      <c r="R224" s="33" t="s">
        <v>770</v>
      </c>
      <c r="S2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144630.19250253294</v>
      </c>
      <c r="T224" s="21"/>
      <c r="U224"/>
      <c r="V224"/>
      <c r="W224"/>
      <c r="X224"/>
      <c r="Y224"/>
    </row>
    <row r="225" spans="1:25" x14ac:dyDescent="0.25">
      <c r="A225" s="26" t="s">
        <v>1600</v>
      </c>
      <c r="B225" s="26" t="s">
        <v>1601</v>
      </c>
      <c r="C225" s="3">
        <f>COUNTA(A$2:A225)</f>
        <v>224</v>
      </c>
      <c r="D225" s="28">
        <v>566</v>
      </c>
      <c r="E225" s="28"/>
      <c r="F225" s="30"/>
      <c r="G225" s="28"/>
      <c r="H225" s="7">
        <f>D225+E225+F225+Table_Fiscal_Year_Total_Consumption_8_20_10[[#This Row],[GAS MBTU]]</f>
        <v>566</v>
      </c>
      <c r="I225" s="7">
        <f>SUM(H$2:H225)</f>
        <v>3430076</v>
      </c>
      <c r="J225" s="8">
        <f>I225/SUM(H:H)</f>
        <v>0.99045631303732151</v>
      </c>
      <c r="K225" s="24"/>
      <c r="L225" s="31"/>
      <c r="M225" s="24"/>
      <c r="N225" s="7">
        <f>K225+L225+M225</f>
        <v>0</v>
      </c>
      <c r="O225" s="8">
        <f>IF(ISERROR(N225/H225),0,N225/H225)</f>
        <v>0</v>
      </c>
      <c r="P225" s="28">
        <v>3705</v>
      </c>
      <c r="Q225" s="33"/>
      <c r="R225" s="33" t="s">
        <v>770</v>
      </c>
      <c r="S2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152766.53171390013</v>
      </c>
      <c r="T225" s="21"/>
      <c r="U225"/>
      <c r="V225"/>
      <c r="W225"/>
      <c r="X225"/>
      <c r="Y225"/>
    </row>
    <row r="226" spans="1:25" x14ac:dyDescent="0.25">
      <c r="A226" s="26" t="s">
        <v>544</v>
      </c>
      <c r="B226" s="26" t="s">
        <v>545</v>
      </c>
      <c r="C226" s="3">
        <f>COUNTA(A$2:A226)</f>
        <v>225</v>
      </c>
      <c r="D226" s="28">
        <v>526</v>
      </c>
      <c r="E226" s="28"/>
      <c r="F226" s="30"/>
      <c r="G226" s="28"/>
      <c r="H226" s="7">
        <f>D226+E226+F226+Table_Fiscal_Year_Total_Consumption_8_20_10[[#This Row],[GAS MBTU]]</f>
        <v>526</v>
      </c>
      <c r="I226" s="7">
        <f>SUM(H$2:H226)</f>
        <v>3430602</v>
      </c>
      <c r="J226" s="8">
        <f>I226/SUM(H:H)</f>
        <v>0.99060819889077123</v>
      </c>
      <c r="K226" s="24"/>
      <c r="L226" s="31"/>
      <c r="M226" s="24"/>
      <c r="N226" s="7">
        <f>K226+L226+M226</f>
        <v>0</v>
      </c>
      <c r="O226" s="8">
        <f>IF(ISERROR(N226/H226),0,N226/H226)</f>
        <v>0</v>
      </c>
      <c r="P226" s="28">
        <v>163548</v>
      </c>
      <c r="Q226" s="33"/>
      <c r="R226" s="33" t="s">
        <v>770</v>
      </c>
      <c r="S2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3216.1811822828772</v>
      </c>
      <c r="T226" s="21"/>
      <c r="U226"/>
      <c r="V226"/>
      <c r="W226"/>
      <c r="X226"/>
      <c r="Y226"/>
    </row>
    <row r="227" spans="1:25" ht="14.25" customHeight="1" x14ac:dyDescent="0.25">
      <c r="A227" s="26" t="s">
        <v>2102</v>
      </c>
      <c r="B227" s="26" t="s">
        <v>2103</v>
      </c>
      <c r="C227" s="3">
        <f>COUNTA(A$2:A227)</f>
        <v>226</v>
      </c>
      <c r="D227" s="28">
        <v>520</v>
      </c>
      <c r="E227" s="28"/>
      <c r="F227" s="30"/>
      <c r="G227" s="28"/>
      <c r="H227" s="7">
        <f>D227+E227+F227+Table_Fiscal_Year_Total_Consumption_8_20_10[[#This Row],[GAS MBTU]]</f>
        <v>520</v>
      </c>
      <c r="I227" s="7">
        <f>SUM(H$2:H227)</f>
        <v>3431122</v>
      </c>
      <c r="J227" s="8">
        <f>I227/SUM(H:H)</f>
        <v>0.99075835220596875</v>
      </c>
      <c r="K227" s="24"/>
      <c r="L227" s="31"/>
      <c r="M227" s="24"/>
      <c r="N227" s="7">
        <f>K227+L227+M227</f>
        <v>0</v>
      </c>
      <c r="O227" s="8">
        <f>IF(ISERROR(N227/H227),0,N227/H227)</f>
        <v>0</v>
      </c>
      <c r="P227" s="28">
        <v>2400</v>
      </c>
      <c r="Q227" s="33"/>
      <c r="R227" s="33" t="s">
        <v>770</v>
      </c>
      <c r="S2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216666.66666666666</v>
      </c>
      <c r="T227" s="21"/>
      <c r="U227"/>
      <c r="V227"/>
      <c r="W227"/>
      <c r="X227"/>
      <c r="Y227"/>
    </row>
    <row r="228" spans="1:25" x14ac:dyDescent="0.25">
      <c r="A228" s="26" t="s">
        <v>138</v>
      </c>
      <c r="B228" s="26" t="s">
        <v>137</v>
      </c>
      <c r="C228" s="3">
        <f>COUNTA(A$2:A228)</f>
        <v>227</v>
      </c>
      <c r="D228" s="28">
        <v>515</v>
      </c>
      <c r="E228" s="28"/>
      <c r="F228" s="30"/>
      <c r="G228" s="28"/>
      <c r="H228" s="7">
        <f>D228+E228+F228+Table_Fiscal_Year_Total_Consumption_8_20_10[[#This Row],[GAS MBTU]]</f>
        <v>515</v>
      </c>
      <c r="I228" s="7">
        <f>SUM(H$2:H228)</f>
        <v>3431637</v>
      </c>
      <c r="J228" s="8">
        <f>I228/SUM(H:H)</f>
        <v>0.99090706173928933</v>
      </c>
      <c r="K228" s="24"/>
      <c r="L228" s="31"/>
      <c r="M228" s="24"/>
      <c r="N228" s="7">
        <f>K228+L228+M228</f>
        <v>0</v>
      </c>
      <c r="O228" s="8">
        <f>IF(ISERROR(N228/H228),0,N228/H228)</f>
        <v>0</v>
      </c>
      <c r="P228" s="28">
        <v>4191</v>
      </c>
      <c r="Q228" s="33">
        <v>1383.9</v>
      </c>
      <c r="R228" s="33" t="s">
        <v>770</v>
      </c>
      <c r="S2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122882.36697685516</v>
      </c>
      <c r="T228" s="21"/>
      <c r="U228"/>
      <c r="V228"/>
      <c r="W228"/>
      <c r="X228"/>
      <c r="Y228"/>
    </row>
    <row r="229" spans="1:25" x14ac:dyDescent="0.25">
      <c r="A229" s="26" t="s">
        <v>1621</v>
      </c>
      <c r="B229" s="26" t="s">
        <v>1622</v>
      </c>
      <c r="C229" s="3">
        <f>COUNTA(A$2:A229)</f>
        <v>228</v>
      </c>
      <c r="D229" s="28">
        <v>512</v>
      </c>
      <c r="E229" s="28"/>
      <c r="F229" s="30"/>
      <c r="G229" s="28"/>
      <c r="H229" s="7">
        <f>D229+E229+F229+Table_Fiscal_Year_Total_Consumption_8_20_10[[#This Row],[GAS MBTU]]</f>
        <v>512</v>
      </c>
      <c r="I229" s="7">
        <f>SUM(H$2:H229)</f>
        <v>3432149</v>
      </c>
      <c r="J229" s="8">
        <f>I229/SUM(H:H)</f>
        <v>0.99105490500348381</v>
      </c>
      <c r="K229" s="24"/>
      <c r="L229" s="31"/>
      <c r="M229" s="24"/>
      <c r="N229" s="7">
        <f>K229+L229+M229</f>
        <v>0</v>
      </c>
      <c r="O229" s="8">
        <f>IF(ISERROR(N229/H229),0,N229/H229)</f>
        <v>0</v>
      </c>
      <c r="P229" s="28">
        <v>15262</v>
      </c>
      <c r="Q229" s="33"/>
      <c r="R229" s="33" t="s">
        <v>770</v>
      </c>
      <c r="S2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33547.372559297604</v>
      </c>
      <c r="T229" s="21"/>
      <c r="U229"/>
      <c r="V229"/>
      <c r="W229"/>
      <c r="X229"/>
      <c r="Y229"/>
    </row>
    <row r="230" spans="1:25" x14ac:dyDescent="0.25">
      <c r="A230" s="26" t="s">
        <v>174</v>
      </c>
      <c r="B230" s="26" t="s">
        <v>173</v>
      </c>
      <c r="C230" s="3">
        <f>COUNTA(A$2:A230)</f>
        <v>229</v>
      </c>
      <c r="D230" s="28">
        <v>498</v>
      </c>
      <c r="E230" s="28"/>
      <c r="F230" s="30"/>
      <c r="G230" s="28"/>
      <c r="H230" s="7">
        <f>D230+E230+F230+Table_Fiscal_Year_Total_Consumption_8_20_10[[#This Row],[GAS MBTU]]</f>
        <v>498</v>
      </c>
      <c r="I230" s="7">
        <f>SUM(H$2:H230)</f>
        <v>3432647</v>
      </c>
      <c r="J230" s="8">
        <f>I230/SUM(H:H)</f>
        <v>0.99119870567842294</v>
      </c>
      <c r="K230" s="24"/>
      <c r="L230" s="31"/>
      <c r="M230" s="24"/>
      <c r="N230" s="7">
        <f>K230+L230+M230</f>
        <v>0</v>
      </c>
      <c r="O230" s="8">
        <f>IF(ISERROR(N230/H230),0,N230/H230)</f>
        <v>0</v>
      </c>
      <c r="P230" s="28">
        <v>13526</v>
      </c>
      <c r="Q230" s="33">
        <v>411.3</v>
      </c>
      <c r="R230" s="33" t="s">
        <v>770</v>
      </c>
      <c r="S2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36817.980186307854</v>
      </c>
      <c r="T230" s="21"/>
      <c r="U230"/>
      <c r="V230"/>
      <c r="W230"/>
      <c r="X230"/>
      <c r="Y230"/>
    </row>
    <row r="231" spans="1:25" x14ac:dyDescent="0.25">
      <c r="A231" s="26" t="s">
        <v>136</v>
      </c>
      <c r="B231" s="26" t="s">
        <v>135</v>
      </c>
      <c r="C231" s="3">
        <f>COUNTA(A$2:A231)</f>
        <v>230</v>
      </c>
      <c r="D231" s="28">
        <v>491</v>
      </c>
      <c r="E231" s="28"/>
      <c r="F231" s="30"/>
      <c r="G231" s="28"/>
      <c r="H231" s="7">
        <f>D231+E231+F231+Table_Fiscal_Year_Total_Consumption_8_20_10[[#This Row],[GAS MBTU]]</f>
        <v>491</v>
      </c>
      <c r="I231" s="7">
        <f>SUM(H$2:H231)</f>
        <v>3433138</v>
      </c>
      <c r="J231" s="8">
        <f>I231/SUM(H:H)</f>
        <v>0.99134048505873451</v>
      </c>
      <c r="K231" s="24"/>
      <c r="L231" s="31"/>
      <c r="M231" s="24"/>
      <c r="N231" s="7">
        <f>K231+L231+M231</f>
        <v>0</v>
      </c>
      <c r="O231" s="8">
        <f>IF(ISERROR(N231/H231),0,N231/H231)</f>
        <v>0</v>
      </c>
      <c r="P231" s="28">
        <v>17945</v>
      </c>
      <c r="Q231" s="33">
        <v>1543.9</v>
      </c>
      <c r="R231" s="33" t="s">
        <v>770</v>
      </c>
      <c r="S2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27361.38200055726</v>
      </c>
      <c r="T231" s="21"/>
      <c r="U231"/>
      <c r="V231"/>
      <c r="W231"/>
      <c r="X231"/>
      <c r="Y231"/>
    </row>
    <row r="232" spans="1:25" x14ac:dyDescent="0.25">
      <c r="A232" s="26" t="s">
        <v>2134</v>
      </c>
      <c r="B232" s="26" t="s">
        <v>2135</v>
      </c>
      <c r="C232" s="3">
        <f>COUNTA(A$2:A232)</f>
        <v>231</v>
      </c>
      <c r="D232" s="28">
        <v>486</v>
      </c>
      <c r="E232" s="28"/>
      <c r="F232" s="30"/>
      <c r="G232" s="28"/>
      <c r="H232" s="7">
        <f>D232+E232+F232+Table_Fiscal_Year_Total_Consumption_8_20_10[[#This Row],[GAS MBTU]]</f>
        <v>486</v>
      </c>
      <c r="I232" s="7">
        <f>SUM(H$2:H232)</f>
        <v>3433624</v>
      </c>
      <c r="J232" s="8">
        <f>I232/SUM(H:H)</f>
        <v>0.99148082065716914</v>
      </c>
      <c r="K232" s="24"/>
      <c r="L232" s="31"/>
      <c r="M232" s="24"/>
      <c r="N232" s="7">
        <f>K232+L232+M232</f>
        <v>0</v>
      </c>
      <c r="O232" s="8">
        <f>IF(ISERROR(N232/H232),0,N232/H232)</f>
        <v>0</v>
      </c>
      <c r="P232" s="28">
        <v>5007</v>
      </c>
      <c r="Q232" s="33"/>
      <c r="R232" s="33" t="s">
        <v>770</v>
      </c>
      <c r="S2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97064.110245656077</v>
      </c>
      <c r="T232" s="21"/>
      <c r="U232"/>
      <c r="V232"/>
      <c r="W232"/>
      <c r="X232"/>
      <c r="Y232"/>
    </row>
    <row r="233" spans="1:25" x14ac:dyDescent="0.25">
      <c r="A233" s="26" t="s">
        <v>1094</v>
      </c>
      <c r="B233" s="26" t="s">
        <v>1095</v>
      </c>
      <c r="C233" s="3">
        <f>COUNTA(A$2:A233)</f>
        <v>232</v>
      </c>
      <c r="D233" s="28">
        <v>465</v>
      </c>
      <c r="E233" s="28"/>
      <c r="F233" s="30"/>
      <c r="G233" s="28"/>
      <c r="H233" s="7">
        <f>D233+E233+F233+Table_Fiscal_Year_Total_Consumption_8_20_10[[#This Row],[GAS MBTU]]</f>
        <v>465</v>
      </c>
      <c r="I233" s="7">
        <f>SUM(H$2:H233)</f>
        <v>3434089</v>
      </c>
      <c r="J233" s="8">
        <f>I233/SUM(H:H)</f>
        <v>0.99161509237172074</v>
      </c>
      <c r="K233" s="24"/>
      <c r="L233" s="31"/>
      <c r="M233" s="24"/>
      <c r="N233" s="7">
        <f>K233+L233+M233</f>
        <v>0</v>
      </c>
      <c r="O233" s="8">
        <f>IF(ISERROR(N233/H233),0,N233/H233)</f>
        <v>0</v>
      </c>
      <c r="P233" s="28">
        <v>832</v>
      </c>
      <c r="Q233" s="33"/>
      <c r="R233" s="33" t="s">
        <v>770</v>
      </c>
      <c r="S2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558894.23076923075</v>
      </c>
      <c r="T233" s="21"/>
      <c r="U233"/>
      <c r="V233"/>
      <c r="W233"/>
      <c r="X233"/>
      <c r="Y233"/>
    </row>
    <row r="234" spans="1:25" x14ac:dyDescent="0.25">
      <c r="A234" s="26" t="s">
        <v>1999</v>
      </c>
      <c r="B234" s="26" t="s">
        <v>2000</v>
      </c>
      <c r="C234" s="3">
        <f>COUNTA(A$2:A234)</f>
        <v>233</v>
      </c>
      <c r="D234" s="28">
        <v>465</v>
      </c>
      <c r="E234" s="28"/>
      <c r="F234" s="30"/>
      <c r="G234" s="28"/>
      <c r="H234" s="7">
        <f>D234+E234+F234+Table_Fiscal_Year_Total_Consumption_8_20_10[[#This Row],[GAS MBTU]]</f>
        <v>465</v>
      </c>
      <c r="I234" s="7">
        <f>SUM(H$2:H234)</f>
        <v>3434554</v>
      </c>
      <c r="J234" s="8">
        <f>I234/SUM(H:H)</f>
        <v>0.99174936408627234</v>
      </c>
      <c r="K234" s="24"/>
      <c r="L234" s="31"/>
      <c r="M234" s="24"/>
      <c r="N234" s="7">
        <f>K234+L234+M234</f>
        <v>0</v>
      </c>
      <c r="O234" s="8">
        <f>IF(ISERROR(N234/H234),0,N234/H234)</f>
        <v>0</v>
      </c>
      <c r="P234" s="28">
        <v>1028</v>
      </c>
      <c r="Q234" s="33"/>
      <c r="R234" s="33" t="s">
        <v>770</v>
      </c>
      <c r="S2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452334.63035019458</v>
      </c>
      <c r="T234" s="21"/>
      <c r="U234"/>
      <c r="V234"/>
      <c r="W234"/>
      <c r="X234"/>
      <c r="Y234"/>
    </row>
    <row r="235" spans="1:25" x14ac:dyDescent="0.25">
      <c r="A235" s="26" t="s">
        <v>417</v>
      </c>
      <c r="B235" s="26" t="s">
        <v>416</v>
      </c>
      <c r="C235" s="3">
        <f>COUNTA(A$2:A235)</f>
        <v>234</v>
      </c>
      <c r="D235" s="28">
        <v>451</v>
      </c>
      <c r="E235" s="28"/>
      <c r="F235" s="30"/>
      <c r="G235" s="28"/>
      <c r="H235" s="7">
        <f>D235+E235+F235+Table_Fiscal_Year_Total_Consumption_8_20_10[[#This Row],[GAS MBTU]]</f>
        <v>451</v>
      </c>
      <c r="I235" s="7">
        <f>SUM(H$2:H235)</f>
        <v>3435005</v>
      </c>
      <c r="J235" s="8">
        <f>I235/SUM(H:H)</f>
        <v>0.9918795932115686</v>
      </c>
      <c r="K235" s="24">
        <v>37</v>
      </c>
      <c r="L235" s="31"/>
      <c r="M235" s="24"/>
      <c r="N235" s="7">
        <f>K235+L235+M235</f>
        <v>37</v>
      </c>
      <c r="O235" s="8">
        <f>IF(ISERROR(N235/H235),0,N235/H235)</f>
        <v>8.2039911308203997E-2</v>
      </c>
      <c r="P235" s="28">
        <v>45316</v>
      </c>
      <c r="Q235" s="33">
        <v>0.5</v>
      </c>
      <c r="R235" s="33" t="s">
        <v>770</v>
      </c>
      <c r="S2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9952.3347162150239</v>
      </c>
      <c r="T235" s="21"/>
      <c r="U235"/>
      <c r="V235"/>
      <c r="W235"/>
      <c r="X235"/>
      <c r="Y235"/>
    </row>
    <row r="236" spans="1:25" x14ac:dyDescent="0.25">
      <c r="A236" s="26" t="s">
        <v>1078</v>
      </c>
      <c r="B236" s="26" t="s">
        <v>1079</v>
      </c>
      <c r="C236" s="3">
        <f>COUNTA(A$2:A236)</f>
        <v>235</v>
      </c>
      <c r="D236" s="28">
        <v>450</v>
      </c>
      <c r="E236" s="28"/>
      <c r="F236" s="30"/>
      <c r="G236" s="28"/>
      <c r="H236" s="7">
        <f>D236+E236+F236+Table_Fiscal_Year_Total_Consumption_8_20_10[[#This Row],[GAS MBTU]]</f>
        <v>450</v>
      </c>
      <c r="I236" s="7">
        <f>SUM(H$2:H236)</f>
        <v>3435455</v>
      </c>
      <c r="J236" s="8">
        <f>I236/SUM(H:H)</f>
        <v>0.99200953358048949</v>
      </c>
      <c r="K236" s="24"/>
      <c r="L236" s="31"/>
      <c r="M236" s="24"/>
      <c r="N236" s="7">
        <f>K236+L236+M236</f>
        <v>0</v>
      </c>
      <c r="O236" s="8">
        <f>IF(ISERROR(N236/H236),0,N236/H236)</f>
        <v>0</v>
      </c>
      <c r="P236" s="28">
        <v>0</v>
      </c>
      <c r="Q236" s="33"/>
      <c r="R236" s="33" t="s">
        <v>770</v>
      </c>
      <c r="S2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36" s="21"/>
      <c r="U236"/>
      <c r="V236"/>
      <c r="W236"/>
      <c r="X236"/>
      <c r="Y236"/>
    </row>
    <row r="237" spans="1:25" x14ac:dyDescent="0.25">
      <c r="A237" s="26" t="s">
        <v>100</v>
      </c>
      <c r="B237" s="26" t="s">
        <v>99</v>
      </c>
      <c r="C237" s="3">
        <f>COUNTA(A$2:A237)</f>
        <v>236</v>
      </c>
      <c r="D237" s="28">
        <v>446</v>
      </c>
      <c r="E237" s="28"/>
      <c r="F237" s="30"/>
      <c r="G237" s="28"/>
      <c r="H237" s="7">
        <f>D237+E237+F237+Table_Fiscal_Year_Total_Consumption_8_20_10[[#This Row],[GAS MBTU]]</f>
        <v>446</v>
      </c>
      <c r="I237" s="7">
        <f>SUM(H$2:H237)</f>
        <v>3435901</v>
      </c>
      <c r="J237" s="8">
        <f>I237/SUM(H:H)</f>
        <v>0.99213831892390891</v>
      </c>
      <c r="K237" s="24"/>
      <c r="L237" s="31"/>
      <c r="M237" s="24"/>
      <c r="N237" s="7">
        <f>K237+L237+M237</f>
        <v>0</v>
      </c>
      <c r="O237" s="8">
        <f>IF(ISERROR(N237/H237),0,N237/H237)</f>
        <v>0</v>
      </c>
      <c r="P237" s="28">
        <v>11328</v>
      </c>
      <c r="Q237" s="33">
        <v>562.1</v>
      </c>
      <c r="R237" s="33" t="s">
        <v>770</v>
      </c>
      <c r="S2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39371.468926553673</v>
      </c>
      <c r="T237" s="21"/>
      <c r="U237"/>
      <c r="V237"/>
      <c r="W237"/>
      <c r="X237"/>
      <c r="Y237"/>
    </row>
    <row r="238" spans="1:25" x14ac:dyDescent="0.25">
      <c r="A238" s="26" t="s">
        <v>263</v>
      </c>
      <c r="B238" s="26" t="s">
        <v>261</v>
      </c>
      <c r="C238" s="3">
        <f>COUNTA(A$2:A238)</f>
        <v>237</v>
      </c>
      <c r="D238" s="28">
        <v>437</v>
      </c>
      <c r="E238" s="28"/>
      <c r="F238" s="30"/>
      <c r="G238" s="28"/>
      <c r="H238" s="7">
        <f>D238+E238+F238+Table_Fiscal_Year_Total_Consumption_8_20_10[[#This Row],[GAS MBTU]]</f>
        <v>437</v>
      </c>
      <c r="I238" s="7">
        <f>SUM(H$2:H238)</f>
        <v>3436338</v>
      </c>
      <c r="J238" s="8">
        <f>I238/SUM(H:H)</f>
        <v>0.99226450545994993</v>
      </c>
      <c r="K238" s="24"/>
      <c r="L238" s="31"/>
      <c r="M238" s="24"/>
      <c r="N238" s="7">
        <f>K238+L238+M238</f>
        <v>0</v>
      </c>
      <c r="O238" s="8">
        <f>IF(ISERROR(N238/H238),0,N238/H238)</f>
        <v>0</v>
      </c>
      <c r="P238" s="28">
        <v>3572</v>
      </c>
      <c r="Q238" s="33">
        <v>707.5</v>
      </c>
      <c r="R238" s="33" t="s">
        <v>770</v>
      </c>
      <c r="S2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122340.42553191489</v>
      </c>
      <c r="T238" s="21"/>
      <c r="U238"/>
      <c r="V238"/>
      <c r="W238"/>
      <c r="X238"/>
      <c r="Y238"/>
    </row>
    <row r="239" spans="1:25" x14ac:dyDescent="0.25">
      <c r="A239" s="26" t="s">
        <v>349</v>
      </c>
      <c r="B239" s="26" t="s">
        <v>348</v>
      </c>
      <c r="C239" s="3">
        <f>COUNTA(A$2:A239)</f>
        <v>238</v>
      </c>
      <c r="D239" s="28">
        <v>435</v>
      </c>
      <c r="E239" s="28"/>
      <c r="F239" s="30"/>
      <c r="G239" s="28"/>
      <c r="H239" s="7">
        <f>D239+E239+F239+Table_Fiscal_Year_Total_Consumption_8_20_10[[#This Row],[GAS MBTU]]</f>
        <v>435</v>
      </c>
      <c r="I239" s="7">
        <f>SUM(H$2:H239)</f>
        <v>3436773</v>
      </c>
      <c r="J239" s="8">
        <f>I239/SUM(H:H)</f>
        <v>0.9923901144832401</v>
      </c>
      <c r="K239" s="24"/>
      <c r="L239" s="31"/>
      <c r="M239" s="24"/>
      <c r="N239" s="7">
        <f>K239+L239+M239</f>
        <v>0</v>
      </c>
      <c r="O239" s="8">
        <f>IF(ISERROR(N239/H239),0,N239/H239)</f>
        <v>0</v>
      </c>
      <c r="P239" s="28">
        <v>13216</v>
      </c>
      <c r="Q239" s="33">
        <v>896.1</v>
      </c>
      <c r="R239" s="33" t="s">
        <v>770</v>
      </c>
      <c r="S2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32914.648910411619</v>
      </c>
      <c r="T239" s="21"/>
      <c r="U239"/>
      <c r="V239"/>
      <c r="W239"/>
      <c r="X239"/>
      <c r="Y239"/>
    </row>
    <row r="240" spans="1:25" x14ac:dyDescent="0.25">
      <c r="A240" s="26" t="s">
        <v>2132</v>
      </c>
      <c r="B240" s="26" t="s">
        <v>2133</v>
      </c>
      <c r="C240" s="3">
        <f>COUNTA(A$2:A240)</f>
        <v>239</v>
      </c>
      <c r="D240" s="28">
        <v>426</v>
      </c>
      <c r="E240" s="28"/>
      <c r="F240" s="30"/>
      <c r="G240" s="28"/>
      <c r="H240" s="7">
        <f>D240+E240+F240+Table_Fiscal_Year_Total_Consumption_8_20_10[[#This Row],[GAS MBTU]]</f>
        <v>426</v>
      </c>
      <c r="I240" s="7">
        <f>SUM(H$2:H240)</f>
        <v>3437199</v>
      </c>
      <c r="J240" s="8">
        <f>I240/SUM(H:H)</f>
        <v>0.99251312469915198</v>
      </c>
      <c r="K240" s="24"/>
      <c r="L240" s="31"/>
      <c r="M240" s="24"/>
      <c r="N240" s="7">
        <f>K240+L240+M240</f>
        <v>0</v>
      </c>
      <c r="O240" s="8">
        <f>IF(ISERROR(N240/H240),0,N240/H240)</f>
        <v>0</v>
      </c>
      <c r="P240" s="28">
        <v>6300</v>
      </c>
      <c r="Q240" s="33"/>
      <c r="R240" s="33" t="s">
        <v>770</v>
      </c>
      <c r="S2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67619.047619047618</v>
      </c>
      <c r="T240" s="21"/>
      <c r="U240"/>
      <c r="V240"/>
      <c r="W240"/>
      <c r="X240"/>
      <c r="Y240"/>
    </row>
    <row r="241" spans="1:25" x14ac:dyDescent="0.25">
      <c r="A241" s="26" t="s">
        <v>1208</v>
      </c>
      <c r="B241" s="26" t="s">
        <v>1209</v>
      </c>
      <c r="C241" s="3">
        <f>COUNTA(A$2:A241)</f>
        <v>240</v>
      </c>
      <c r="D241" s="28">
        <v>422</v>
      </c>
      <c r="E241" s="28"/>
      <c r="F241" s="30"/>
      <c r="G241" s="28"/>
      <c r="H241" s="7">
        <f>D241+E241+F241+Table_Fiscal_Year_Total_Consumption_8_20_10[[#This Row],[GAS MBTU]]</f>
        <v>422</v>
      </c>
      <c r="I241" s="7">
        <f>SUM(H$2:H241)</f>
        <v>3437621</v>
      </c>
      <c r="J241" s="8">
        <f>I241/SUM(H:H)</f>
        <v>0.99263497988956229</v>
      </c>
      <c r="K241" s="24"/>
      <c r="L241" s="31"/>
      <c r="M241" s="24"/>
      <c r="N241" s="7">
        <f>K241+L241+M241</f>
        <v>0</v>
      </c>
      <c r="O241" s="8">
        <f>IF(ISERROR(N241/H241),0,N241/H241)</f>
        <v>0</v>
      </c>
      <c r="P241" s="28">
        <v>17942</v>
      </c>
      <c r="Q241" s="33"/>
      <c r="R241" s="33" t="s">
        <v>770</v>
      </c>
      <c r="S2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23520.231858209787</v>
      </c>
      <c r="T241" s="21"/>
      <c r="U241"/>
      <c r="V241"/>
      <c r="W241"/>
      <c r="X241"/>
      <c r="Y241"/>
    </row>
    <row r="242" spans="1:25" x14ac:dyDescent="0.25">
      <c r="A242" s="26" t="s">
        <v>679</v>
      </c>
      <c r="B242" s="26" t="s">
        <v>680</v>
      </c>
      <c r="C242" s="3">
        <f>COUNTA(A$2:A242)</f>
        <v>241</v>
      </c>
      <c r="D242" s="28">
        <v>412</v>
      </c>
      <c r="E242" s="28"/>
      <c r="F242" s="30"/>
      <c r="G242" s="28"/>
      <c r="H242" s="7">
        <f>D242+E242+F242+Table_Fiscal_Year_Total_Consumption_8_20_10[[#This Row],[GAS MBTU]]</f>
        <v>412</v>
      </c>
      <c r="I242" s="7">
        <f>SUM(H$2:H242)</f>
        <v>3438033</v>
      </c>
      <c r="J242" s="8">
        <f>I242/SUM(H:H)</f>
        <v>0.9927539475162187</v>
      </c>
      <c r="K242" s="24"/>
      <c r="L242" s="31"/>
      <c r="M242" s="24"/>
      <c r="N242" s="7">
        <f>K242+L242+M242</f>
        <v>0</v>
      </c>
      <c r="O242" s="8">
        <f>IF(ISERROR(N242/H242),0,N242/H242)</f>
        <v>0</v>
      </c>
      <c r="P242" s="28">
        <v>0</v>
      </c>
      <c r="Q242" s="33"/>
      <c r="R242" s="33" t="s">
        <v>770</v>
      </c>
      <c r="S2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42" s="21"/>
      <c r="U242"/>
      <c r="V242"/>
      <c r="W242"/>
      <c r="X242"/>
      <c r="Y242"/>
    </row>
    <row r="243" spans="1:25" x14ac:dyDescent="0.25">
      <c r="A243" s="26" t="s">
        <v>2448</v>
      </c>
      <c r="B243" s="26" t="s">
        <v>2449</v>
      </c>
      <c r="C243" s="3">
        <f>COUNTA(A$2:A243)</f>
        <v>242</v>
      </c>
      <c r="D243" s="28">
        <v>412</v>
      </c>
      <c r="E243" s="28"/>
      <c r="F243" s="30"/>
      <c r="G243" s="28"/>
      <c r="H243" s="7">
        <f>D243+E243+F243+Table_Fiscal_Year_Total_Consumption_8_20_10[[#This Row],[GAS MBTU]]</f>
        <v>412</v>
      </c>
      <c r="I243" s="7">
        <f>SUM(H$2:H243)</f>
        <v>3438445</v>
      </c>
      <c r="J243" s="8">
        <f>I243/SUM(H:H)</f>
        <v>0.99287291514287523</v>
      </c>
      <c r="K243" s="24"/>
      <c r="L243" s="31"/>
      <c r="M243" s="24"/>
      <c r="N243" s="7">
        <f>K243+L243+M243</f>
        <v>0</v>
      </c>
      <c r="O243" s="8">
        <f>IF(ISERROR(N243/H243),0,N243/H243)</f>
        <v>0</v>
      </c>
      <c r="P243" s="28">
        <v>1153</v>
      </c>
      <c r="Q243" s="33"/>
      <c r="R243" s="33" t="s">
        <v>770</v>
      </c>
      <c r="S2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357328.70771899394</v>
      </c>
      <c r="T243" s="21"/>
      <c r="U243"/>
      <c r="V243"/>
      <c r="W243"/>
      <c r="X243"/>
      <c r="Y243"/>
    </row>
    <row r="244" spans="1:25" x14ac:dyDescent="0.25">
      <c r="A244" s="26" t="s">
        <v>1041</v>
      </c>
      <c r="B244" s="26" t="s">
        <v>1042</v>
      </c>
      <c r="C244" s="3">
        <f>COUNTA(A$2:A244)</f>
        <v>243</v>
      </c>
      <c r="D244" s="28">
        <v>399</v>
      </c>
      <c r="E244" s="28"/>
      <c r="F244" s="30"/>
      <c r="G244" s="28"/>
      <c r="H244" s="7">
        <f>D244+E244+F244+Table_Fiscal_Year_Total_Consumption_8_20_10[[#This Row],[GAS MBTU]]</f>
        <v>399</v>
      </c>
      <c r="I244" s="7">
        <f>SUM(H$2:H244)</f>
        <v>3438844</v>
      </c>
      <c r="J244" s="8">
        <f>I244/SUM(H:H)</f>
        <v>0.99298812893665178</v>
      </c>
      <c r="K244" s="24">
        <v>68</v>
      </c>
      <c r="L244" s="31"/>
      <c r="M244" s="24"/>
      <c r="N244" s="7">
        <f>K244+L244+M244</f>
        <v>68</v>
      </c>
      <c r="O244" s="8">
        <f>IF(ISERROR(N244/H244),0,N244/H244)</f>
        <v>0.17042606516290726</v>
      </c>
      <c r="P244" s="28">
        <v>0</v>
      </c>
      <c r="Q244" s="33"/>
      <c r="R244" s="33" t="s">
        <v>770</v>
      </c>
      <c r="S2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44" s="21"/>
      <c r="U244"/>
      <c r="V244"/>
      <c r="W244"/>
      <c r="X244"/>
      <c r="Y244"/>
    </row>
    <row r="245" spans="1:25" x14ac:dyDescent="0.25">
      <c r="A245" s="26" t="s">
        <v>299</v>
      </c>
      <c r="B245" s="26" t="s">
        <v>298</v>
      </c>
      <c r="C245" s="3">
        <f>COUNTA(A$2:A245)</f>
        <v>244</v>
      </c>
      <c r="D245" s="28">
        <v>396</v>
      </c>
      <c r="E245" s="28"/>
      <c r="F245" s="30"/>
      <c r="G245" s="28"/>
      <c r="H245" s="7">
        <f>D245+E245+F245+Table_Fiscal_Year_Total_Consumption_8_20_10[[#This Row],[GAS MBTU]]</f>
        <v>396</v>
      </c>
      <c r="I245" s="7">
        <f>SUM(H$2:H245)</f>
        <v>3439240</v>
      </c>
      <c r="J245" s="8">
        <f>I245/SUM(H:H)</f>
        <v>0.99310247646130212</v>
      </c>
      <c r="K245" s="24"/>
      <c r="L245" s="31"/>
      <c r="M245" s="24"/>
      <c r="N245" s="7">
        <f>K245+L245+M245</f>
        <v>0</v>
      </c>
      <c r="O245" s="8">
        <f>IF(ISERROR(N245/H245),0,N245/H245)</f>
        <v>0</v>
      </c>
      <c r="P245" s="28">
        <v>3762</v>
      </c>
      <c r="Q245" s="33">
        <v>135.9</v>
      </c>
      <c r="R245" s="33" t="s">
        <v>770</v>
      </c>
      <c r="S2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105263.15789473684</v>
      </c>
      <c r="T245" s="21"/>
      <c r="U245"/>
      <c r="V245"/>
      <c r="W245"/>
      <c r="X245"/>
      <c r="Y245"/>
    </row>
    <row r="246" spans="1:25" x14ac:dyDescent="0.25">
      <c r="A246" s="26" t="s">
        <v>728</v>
      </c>
      <c r="B246" s="26" t="s">
        <v>729</v>
      </c>
      <c r="C246" s="3">
        <f>COUNTA(A$2:A246)</f>
        <v>245</v>
      </c>
      <c r="D246" s="28">
        <v>378</v>
      </c>
      <c r="E246" s="28"/>
      <c r="F246" s="30"/>
      <c r="G246" s="28"/>
      <c r="H246" s="7">
        <f>D246+E246+F246+Table_Fiscal_Year_Total_Consumption_8_20_10[[#This Row],[GAS MBTU]]</f>
        <v>378</v>
      </c>
      <c r="I246" s="7">
        <f>SUM(H$2:H246)</f>
        <v>3439618</v>
      </c>
      <c r="J246" s="8">
        <f>I246/SUM(H:H)</f>
        <v>0.99321162637119575</v>
      </c>
      <c r="K246" s="24"/>
      <c r="L246" s="31"/>
      <c r="M246" s="24"/>
      <c r="N246" s="7">
        <f>K246+L246+M246</f>
        <v>0</v>
      </c>
      <c r="O246" s="8">
        <f>IF(ISERROR(N246/H246),0,N246/H246)</f>
        <v>0</v>
      </c>
      <c r="P246" s="28">
        <v>0</v>
      </c>
      <c r="Q246" s="33"/>
      <c r="R246" s="33" t="s">
        <v>770</v>
      </c>
      <c r="S2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46" s="21"/>
      <c r="U246"/>
      <c r="V246"/>
      <c r="W246"/>
      <c r="X246"/>
      <c r="Y246"/>
    </row>
    <row r="247" spans="1:25" x14ac:dyDescent="0.25">
      <c r="A247" s="26" t="s">
        <v>194</v>
      </c>
      <c r="B247" s="26" t="s">
        <v>193</v>
      </c>
      <c r="C247" s="3">
        <f>COUNTA(A$2:A247)</f>
        <v>246</v>
      </c>
      <c r="D247" s="28">
        <v>369</v>
      </c>
      <c r="E247" s="28"/>
      <c r="F247" s="30"/>
      <c r="G247" s="28"/>
      <c r="H247" s="7">
        <f>D247+E247+F247+Table_Fiscal_Year_Total_Consumption_8_20_10[[#This Row],[GAS MBTU]]</f>
        <v>369</v>
      </c>
      <c r="I247" s="7">
        <f>SUM(H$2:H247)</f>
        <v>3439987</v>
      </c>
      <c r="J247" s="8">
        <f>I247/SUM(H:H)</f>
        <v>0.99331817747371087</v>
      </c>
      <c r="K247" s="24"/>
      <c r="L247" s="31"/>
      <c r="M247" s="24"/>
      <c r="N247" s="7">
        <f>K247+L247+M247</f>
        <v>0</v>
      </c>
      <c r="O247" s="8">
        <f>IF(ISERROR(N247/H247),0,N247/H247)</f>
        <v>0</v>
      </c>
      <c r="P247" s="28">
        <v>17861</v>
      </c>
      <c r="Q247" s="33">
        <v>0</v>
      </c>
      <c r="R247" s="33" t="s">
        <v>770</v>
      </c>
      <c r="S2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20659.537539891382</v>
      </c>
      <c r="T247" s="21"/>
      <c r="U247"/>
      <c r="V247"/>
      <c r="W247"/>
      <c r="X247"/>
      <c r="Y247"/>
    </row>
    <row r="248" spans="1:25" x14ac:dyDescent="0.25">
      <c r="A248" s="26" t="s">
        <v>534</v>
      </c>
      <c r="B248" s="26" t="s">
        <v>535</v>
      </c>
      <c r="C248" s="3">
        <f>COUNTA(A$2:A248)</f>
        <v>247</v>
      </c>
      <c r="D248" s="28">
        <v>368</v>
      </c>
      <c r="E248" s="28"/>
      <c r="F248" s="30"/>
      <c r="G248" s="28"/>
      <c r="H248" s="7">
        <f>D248+E248+F248+Table_Fiscal_Year_Total_Consumption_8_20_10[[#This Row],[GAS MBTU]]</f>
        <v>368</v>
      </c>
      <c r="I248" s="7">
        <f>SUM(H$2:H248)</f>
        <v>3440355</v>
      </c>
      <c r="J248" s="8">
        <f>I248/SUM(H:H)</f>
        <v>0.99342443981985062</v>
      </c>
      <c r="K248" s="24"/>
      <c r="L248" s="31"/>
      <c r="M248" s="24"/>
      <c r="N248" s="7">
        <f>K248+L248+M248</f>
        <v>0</v>
      </c>
      <c r="O248" s="8">
        <f>IF(ISERROR(N248/H248),0,N248/H248)</f>
        <v>0</v>
      </c>
      <c r="P248" s="28">
        <v>8292</v>
      </c>
      <c r="Q248" s="33"/>
      <c r="R248" s="33" t="s">
        <v>770</v>
      </c>
      <c r="S2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44380.125422093581</v>
      </c>
      <c r="T248" s="21"/>
      <c r="U248"/>
      <c r="V248"/>
      <c r="W248"/>
      <c r="X248"/>
      <c r="Y248"/>
    </row>
    <row r="249" spans="1:25" x14ac:dyDescent="0.25">
      <c r="A249" s="26" t="s">
        <v>959</v>
      </c>
      <c r="B249" s="26" t="s">
        <v>960</v>
      </c>
      <c r="C249" s="3">
        <f>COUNTA(A$2:A249)</f>
        <v>248</v>
      </c>
      <c r="D249" s="28">
        <v>367</v>
      </c>
      <c r="E249" s="28"/>
      <c r="F249" s="30"/>
      <c r="G249" s="28"/>
      <c r="H249" s="7">
        <f>D249+E249+F249+Table_Fiscal_Year_Total_Consumption_8_20_10[[#This Row],[GAS MBTU]]</f>
        <v>367</v>
      </c>
      <c r="I249" s="7">
        <f>SUM(H$2:H249)</f>
        <v>3440722</v>
      </c>
      <c r="J249" s="8">
        <f>I249/SUM(H:H)</f>
        <v>0.99353041340961512</v>
      </c>
      <c r="K249" s="24"/>
      <c r="L249" s="31"/>
      <c r="M249" s="24"/>
      <c r="N249" s="7">
        <f>K249+L249+M249</f>
        <v>0</v>
      </c>
      <c r="O249" s="8">
        <f>IF(ISERROR(N249/H249),0,N249/H249)</f>
        <v>0</v>
      </c>
      <c r="P249" s="28">
        <v>0</v>
      </c>
      <c r="Q249" s="33"/>
      <c r="R249" s="33" t="s">
        <v>770</v>
      </c>
      <c r="S2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49" s="21"/>
      <c r="U249"/>
      <c r="V249"/>
      <c r="W249"/>
      <c r="X249"/>
      <c r="Y249"/>
    </row>
    <row r="250" spans="1:25" x14ac:dyDescent="0.25">
      <c r="A250" s="26" t="s">
        <v>871</v>
      </c>
      <c r="B250" s="26" t="s">
        <v>872</v>
      </c>
      <c r="C250" s="3">
        <f>COUNTA(A$2:A250)</f>
        <v>249</v>
      </c>
      <c r="D250" s="28">
        <v>363</v>
      </c>
      <c r="E250" s="28"/>
      <c r="F250" s="30"/>
      <c r="G250" s="28"/>
      <c r="H250" s="7">
        <f>D250+E250+F250+Table_Fiscal_Year_Total_Consumption_8_20_10[[#This Row],[GAS MBTU]]</f>
        <v>363</v>
      </c>
      <c r="I250" s="7">
        <f>SUM(H$2:H250)</f>
        <v>3441085</v>
      </c>
      <c r="J250" s="8">
        <f>I250/SUM(H:H)</f>
        <v>0.99363523197387793</v>
      </c>
      <c r="K250" s="24"/>
      <c r="L250" s="31"/>
      <c r="M250" s="24"/>
      <c r="N250" s="7">
        <f>K250+L250+M250</f>
        <v>0</v>
      </c>
      <c r="O250" s="8">
        <f>IF(ISERROR(N250/H250),0,N250/H250)</f>
        <v>0</v>
      </c>
      <c r="P250" s="28">
        <v>0</v>
      </c>
      <c r="Q250" s="33"/>
      <c r="R250" s="33" t="s">
        <v>770</v>
      </c>
      <c r="S2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50" s="21"/>
      <c r="U250"/>
      <c r="V250"/>
      <c r="W250"/>
      <c r="X250"/>
      <c r="Y250"/>
    </row>
    <row r="251" spans="1:25" x14ac:dyDescent="0.25">
      <c r="A251" s="26" t="s">
        <v>367</v>
      </c>
      <c r="B251" s="26" t="s">
        <v>366</v>
      </c>
      <c r="C251" s="3">
        <f>COUNTA(A$2:A251)</f>
        <v>250</v>
      </c>
      <c r="D251" s="28">
        <v>356</v>
      </c>
      <c r="E251" s="28"/>
      <c r="F251" s="30"/>
      <c r="G251" s="28"/>
      <c r="H251" s="7">
        <f>D251+E251+F251+Table_Fiscal_Year_Total_Consumption_8_20_10[[#This Row],[GAS MBTU]]</f>
        <v>356</v>
      </c>
      <c r="I251" s="7">
        <f>SUM(H$2:H251)</f>
        <v>3441441</v>
      </c>
      <c r="J251" s="8">
        <f>I251/SUM(H:H)</f>
        <v>0.99373802924351318</v>
      </c>
      <c r="K251" s="24"/>
      <c r="L251" s="31"/>
      <c r="M251" s="24"/>
      <c r="N251" s="7">
        <f>K251+L251+M251</f>
        <v>0</v>
      </c>
      <c r="O251" s="8">
        <f>IF(ISERROR(N251/H251),0,N251/H251)</f>
        <v>0</v>
      </c>
      <c r="P251" s="28">
        <v>9574</v>
      </c>
      <c r="Q251" s="33">
        <v>2176.6</v>
      </c>
      <c r="R251" s="33" t="s">
        <v>770</v>
      </c>
      <c r="S2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37184.040108627531</v>
      </c>
      <c r="T251" s="21"/>
      <c r="U251"/>
      <c r="V251"/>
      <c r="W251"/>
      <c r="X251"/>
      <c r="Y251"/>
    </row>
    <row r="252" spans="1:25" x14ac:dyDescent="0.25">
      <c r="A252" s="26" t="s">
        <v>2118</v>
      </c>
      <c r="B252" s="26" t="s">
        <v>2119</v>
      </c>
      <c r="C252" s="3">
        <f>COUNTA(A$2:A252)</f>
        <v>251</v>
      </c>
      <c r="D252" s="28">
        <v>336</v>
      </c>
      <c r="E252" s="28"/>
      <c r="F252" s="30"/>
      <c r="G252" s="28"/>
      <c r="H252" s="7">
        <f>D252+E252+F252+Table_Fiscal_Year_Total_Consumption_8_20_10[[#This Row],[GAS MBTU]]</f>
        <v>336</v>
      </c>
      <c r="I252" s="7">
        <f>SUM(H$2:H252)</f>
        <v>3441777</v>
      </c>
      <c r="J252" s="8">
        <f>I252/SUM(H:H)</f>
        <v>0.99383505138564077</v>
      </c>
      <c r="K252" s="24"/>
      <c r="L252" s="31"/>
      <c r="M252" s="24"/>
      <c r="N252" s="7">
        <f>K252+L252+M252</f>
        <v>0</v>
      </c>
      <c r="O252" s="8">
        <f>IF(ISERROR(N252/H252),0,N252/H252)</f>
        <v>0</v>
      </c>
      <c r="P252" s="28">
        <v>1800</v>
      </c>
      <c r="Q252" s="33"/>
      <c r="R252" s="33" t="s">
        <v>770</v>
      </c>
      <c r="S2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186666.66666666666</v>
      </c>
      <c r="T252" s="21"/>
      <c r="U252"/>
      <c r="V252"/>
      <c r="W252"/>
      <c r="X252"/>
      <c r="Y252"/>
    </row>
    <row r="253" spans="1:25" x14ac:dyDescent="0.25">
      <c r="A253" s="26" t="s">
        <v>401</v>
      </c>
      <c r="B253" s="26" t="s">
        <v>400</v>
      </c>
      <c r="C253" s="3">
        <f>COUNTA(A$2:A253)</f>
        <v>252</v>
      </c>
      <c r="D253" s="28">
        <v>324</v>
      </c>
      <c r="E253" s="28"/>
      <c r="F253" s="30"/>
      <c r="G253" s="28"/>
      <c r="H253" s="7">
        <f>D253+E253+F253+Table_Fiscal_Year_Total_Consumption_8_20_10[[#This Row],[GAS MBTU]]</f>
        <v>324</v>
      </c>
      <c r="I253" s="7">
        <f>SUM(H$2:H253)</f>
        <v>3442101</v>
      </c>
      <c r="J253" s="8">
        <f>I253/SUM(H:H)</f>
        <v>0.99392860845126385</v>
      </c>
      <c r="K253" s="24"/>
      <c r="L253" s="31"/>
      <c r="M253" s="24"/>
      <c r="N253" s="7">
        <f>K253+L253+M253</f>
        <v>0</v>
      </c>
      <c r="O253" s="8">
        <f>IF(ISERROR(N253/H253),0,N253/H253)</f>
        <v>0</v>
      </c>
      <c r="P253" s="28">
        <v>0</v>
      </c>
      <c r="Q253" s="33">
        <v>473</v>
      </c>
      <c r="R253" s="33" t="s">
        <v>770</v>
      </c>
      <c r="S2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53" s="21"/>
      <c r="U253"/>
      <c r="V253"/>
      <c r="W253"/>
      <c r="X253"/>
      <c r="Y253"/>
    </row>
    <row r="254" spans="1:25" x14ac:dyDescent="0.25">
      <c r="A254" s="26" t="s">
        <v>1236</v>
      </c>
      <c r="B254" s="26" t="s">
        <v>1237</v>
      </c>
      <c r="C254" s="3">
        <f>COUNTA(A$2:A254)</f>
        <v>253</v>
      </c>
      <c r="D254" s="28">
        <v>316</v>
      </c>
      <c r="E254" s="28"/>
      <c r="F254" s="30"/>
      <c r="G254" s="28"/>
      <c r="H254" s="7">
        <f>D254+E254+F254+Table_Fiscal_Year_Total_Consumption_8_20_10[[#This Row],[GAS MBTU]]</f>
        <v>316</v>
      </c>
      <c r="I254" s="7">
        <f>SUM(H$2:H254)</f>
        <v>3442417</v>
      </c>
      <c r="J254" s="8">
        <f>I254/SUM(H:H)</f>
        <v>0.99401985546588389</v>
      </c>
      <c r="K254" s="24"/>
      <c r="L254" s="31"/>
      <c r="M254" s="24"/>
      <c r="N254" s="7">
        <f>K254+L254+M254</f>
        <v>0</v>
      </c>
      <c r="O254" s="8">
        <f>IF(ISERROR(N254/H254),0,N254/H254)</f>
        <v>0</v>
      </c>
      <c r="P254" s="28">
        <v>2380</v>
      </c>
      <c r="Q254" s="33"/>
      <c r="R254" s="33" t="s">
        <v>770</v>
      </c>
      <c r="S2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132773.10924369749</v>
      </c>
      <c r="T254" s="21"/>
      <c r="U254"/>
      <c r="V254"/>
      <c r="W254"/>
      <c r="X254"/>
      <c r="Y254"/>
    </row>
    <row r="255" spans="1:25" x14ac:dyDescent="0.25">
      <c r="A255" s="26" t="s">
        <v>262</v>
      </c>
      <c r="B255" s="26" t="s">
        <v>261</v>
      </c>
      <c r="C255" s="3">
        <f>COUNTA(A$2:A255)</f>
        <v>254</v>
      </c>
      <c r="D255" s="28">
        <v>311</v>
      </c>
      <c r="E255" s="28"/>
      <c r="F255" s="30"/>
      <c r="G255" s="28"/>
      <c r="H255" s="7">
        <f>D255+E255+F255+Table_Fiscal_Year_Total_Consumption_8_20_10[[#This Row],[GAS MBTU]]</f>
        <v>311</v>
      </c>
      <c r="I255" s="7">
        <f>SUM(H$2:H255)</f>
        <v>3442728</v>
      </c>
      <c r="J255" s="8">
        <f>I255/SUM(H:H)</f>
        <v>0.994109658698627</v>
      </c>
      <c r="K255" s="24"/>
      <c r="L255" s="31"/>
      <c r="M255" s="24"/>
      <c r="N255" s="7">
        <f>K255+L255+M255</f>
        <v>0</v>
      </c>
      <c r="O255" s="8">
        <f>IF(ISERROR(N255/H255),0,N255/H255)</f>
        <v>0</v>
      </c>
      <c r="P255" s="28">
        <v>3471</v>
      </c>
      <c r="Q255" s="33">
        <v>220.3</v>
      </c>
      <c r="R255" s="33" t="s">
        <v>770</v>
      </c>
      <c r="S2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89599.539037741284</v>
      </c>
      <c r="T255" s="21"/>
      <c r="U255"/>
      <c r="V255"/>
      <c r="W255"/>
      <c r="X255"/>
      <c r="Y255"/>
    </row>
    <row r="256" spans="1:25" x14ac:dyDescent="0.25">
      <c r="A256" s="26" t="s">
        <v>2254</v>
      </c>
      <c r="B256" s="26" t="s">
        <v>2255</v>
      </c>
      <c r="C256" s="3">
        <f>COUNTA(A$2:A256)</f>
        <v>255</v>
      </c>
      <c r="D256" s="28">
        <v>303</v>
      </c>
      <c r="E256" s="28"/>
      <c r="F256" s="30"/>
      <c r="G256" s="28"/>
      <c r="H256" s="7">
        <f>D256+E256+F256+Table_Fiscal_Year_Total_Consumption_8_20_10[[#This Row],[GAS MBTU]]</f>
        <v>303</v>
      </c>
      <c r="I256" s="7">
        <f>SUM(H$2:H256)</f>
        <v>3443031</v>
      </c>
      <c r="J256" s="8">
        <f>I256/SUM(H:H)</f>
        <v>0.99419715188036706</v>
      </c>
      <c r="K256" s="24">
        <v>27</v>
      </c>
      <c r="L256" s="31"/>
      <c r="M256" s="24"/>
      <c r="N256" s="7">
        <f>K256+L256+M256</f>
        <v>27</v>
      </c>
      <c r="O256" s="8">
        <f>IF(ISERROR(N256/H256),0,N256/H256)</f>
        <v>8.9108910891089105E-2</v>
      </c>
      <c r="P256" s="28">
        <v>28255</v>
      </c>
      <c r="Q256" s="33"/>
      <c r="R256" s="33" t="s">
        <v>770</v>
      </c>
      <c r="S2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10723.765705184924</v>
      </c>
      <c r="T256" s="21"/>
      <c r="U256"/>
      <c r="V256"/>
      <c r="W256"/>
      <c r="X256"/>
      <c r="Y256"/>
    </row>
    <row r="257" spans="1:25" x14ac:dyDescent="0.25">
      <c r="A257" s="26" t="s">
        <v>1037</v>
      </c>
      <c r="B257" s="26" t="s">
        <v>1038</v>
      </c>
      <c r="C257" s="3">
        <f>COUNTA(A$2:A257)</f>
        <v>256</v>
      </c>
      <c r="D257" s="28">
        <v>296</v>
      </c>
      <c r="E257" s="28"/>
      <c r="F257" s="30"/>
      <c r="G257" s="28"/>
      <c r="H257" s="7">
        <f>D257+E257+F257+Table_Fiscal_Year_Total_Consumption_8_20_10[[#This Row],[GAS MBTU]]</f>
        <v>296</v>
      </c>
      <c r="I257" s="7">
        <f>SUM(H$2:H257)</f>
        <v>3443327</v>
      </c>
      <c r="J257" s="8">
        <f>I257/SUM(H:H)</f>
        <v>0.99428262376747956</v>
      </c>
      <c r="K257" s="24"/>
      <c r="L257" s="31"/>
      <c r="M257" s="24"/>
      <c r="N257" s="7">
        <f>K257+L257+M257</f>
        <v>0</v>
      </c>
      <c r="O257" s="8">
        <f>IF(ISERROR(N257/H257),0,N257/H257)</f>
        <v>0</v>
      </c>
      <c r="P257" s="28">
        <v>0</v>
      </c>
      <c r="Q257" s="33"/>
      <c r="R257" s="33" t="s">
        <v>770</v>
      </c>
      <c r="S2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57" s="21"/>
      <c r="U257"/>
      <c r="V257"/>
      <c r="W257"/>
      <c r="X257"/>
      <c r="Y257"/>
    </row>
    <row r="258" spans="1:25" x14ac:dyDescent="0.25">
      <c r="A258" s="26" t="s">
        <v>1802</v>
      </c>
      <c r="B258" s="26" t="s">
        <v>1803</v>
      </c>
      <c r="C258" s="3">
        <f>COUNTA(A$2:A258)</f>
        <v>257</v>
      </c>
      <c r="D258" s="28">
        <v>295</v>
      </c>
      <c r="E258" s="28"/>
      <c r="F258" s="30"/>
      <c r="G258" s="28"/>
      <c r="H258" s="7">
        <f>D258+E258+F258+Table_Fiscal_Year_Total_Consumption_8_20_10[[#This Row],[GAS MBTU]]</f>
        <v>295</v>
      </c>
      <c r="I258" s="7">
        <f>SUM(H$2:H258)</f>
        <v>3443622</v>
      </c>
      <c r="J258" s="8">
        <f>I258/SUM(H:H)</f>
        <v>0.99436780689821658</v>
      </c>
      <c r="K258" s="24"/>
      <c r="L258" s="31"/>
      <c r="M258" s="24"/>
      <c r="N258" s="7">
        <f>K258+L258+M258</f>
        <v>0</v>
      </c>
      <c r="O258" s="8">
        <f>IF(ISERROR(N258/H258),0,N258/H258)</f>
        <v>0</v>
      </c>
      <c r="P258" s="28">
        <v>16986</v>
      </c>
      <c r="Q258" s="33"/>
      <c r="R258" s="33" t="s">
        <v>770</v>
      </c>
      <c r="S2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17367.243612386672</v>
      </c>
      <c r="T258" s="21"/>
      <c r="U258"/>
      <c r="V258"/>
      <c r="W258"/>
      <c r="X258"/>
      <c r="Y258"/>
    </row>
    <row r="259" spans="1:25" x14ac:dyDescent="0.25">
      <c r="A259" s="26" t="s">
        <v>1424</v>
      </c>
      <c r="B259" s="26" t="s">
        <v>1425</v>
      </c>
      <c r="C259" s="3">
        <f>COUNTA(A$2:A259)</f>
        <v>258</v>
      </c>
      <c r="D259" s="28">
        <v>295</v>
      </c>
      <c r="E259" s="28"/>
      <c r="F259" s="30"/>
      <c r="G259" s="28"/>
      <c r="H259" s="7">
        <f>D259+E259+F259+Table_Fiscal_Year_Total_Consumption_8_20_10[[#This Row],[GAS MBTU]]</f>
        <v>295</v>
      </c>
      <c r="I259" s="7">
        <f>SUM(H$2:H259)</f>
        <v>3443917</v>
      </c>
      <c r="J259" s="8">
        <f>I259/SUM(H:H)</f>
        <v>0.9944529900289536</v>
      </c>
      <c r="K259" s="24"/>
      <c r="L259" s="31"/>
      <c r="M259" s="24"/>
      <c r="N259" s="7">
        <f>K259+L259+M259</f>
        <v>0</v>
      </c>
      <c r="O259" s="8">
        <f>IF(ISERROR(N259/H259),0,N259/H259)</f>
        <v>0</v>
      </c>
      <c r="P259" s="28">
        <v>4116</v>
      </c>
      <c r="Q259" s="33"/>
      <c r="R259" s="33" t="s">
        <v>770</v>
      </c>
      <c r="S2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71671.525753158407</v>
      </c>
      <c r="T259" s="21"/>
      <c r="U259"/>
      <c r="V259"/>
      <c r="W259"/>
      <c r="X259"/>
      <c r="Y259"/>
    </row>
    <row r="260" spans="1:25" x14ac:dyDescent="0.25">
      <c r="A260" s="26" t="s">
        <v>1734</v>
      </c>
      <c r="B260" s="26" t="s">
        <v>1735</v>
      </c>
      <c r="C260" s="3">
        <f>COUNTA(A$2:A260)</f>
        <v>259</v>
      </c>
      <c r="D260" s="28">
        <v>291</v>
      </c>
      <c r="E260" s="28"/>
      <c r="F260" s="30"/>
      <c r="G260" s="28"/>
      <c r="H260" s="7">
        <f>D260+E260+F260+Table_Fiscal_Year_Total_Consumption_8_20_10[[#This Row],[GAS MBTU]]</f>
        <v>291</v>
      </c>
      <c r="I260" s="7">
        <f>SUM(H$2:H260)</f>
        <v>3444208</v>
      </c>
      <c r="J260" s="8">
        <f>I260/SUM(H:H)</f>
        <v>0.99453701813418915</v>
      </c>
      <c r="K260" s="24"/>
      <c r="L260" s="31"/>
      <c r="M260" s="24"/>
      <c r="N260" s="7">
        <f>K260+L260+M260</f>
        <v>0</v>
      </c>
      <c r="O260" s="8">
        <f>IF(ISERROR(N260/H260),0,N260/H260)</f>
        <v>0</v>
      </c>
      <c r="P260" s="28">
        <v>12732</v>
      </c>
      <c r="Q260" s="33"/>
      <c r="R260" s="33" t="s">
        <v>770</v>
      </c>
      <c r="S2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22855.796418473139</v>
      </c>
      <c r="T260" s="21"/>
      <c r="U260"/>
      <c r="V260"/>
      <c r="W260"/>
      <c r="X260"/>
      <c r="Y260"/>
    </row>
    <row r="261" spans="1:25" x14ac:dyDescent="0.25">
      <c r="A261" s="26" t="s">
        <v>2240</v>
      </c>
      <c r="B261" s="26" t="s">
        <v>2241</v>
      </c>
      <c r="C261" s="3">
        <f>COUNTA(A$2:A261)</f>
        <v>260</v>
      </c>
      <c r="D261" s="28">
        <v>286</v>
      </c>
      <c r="E261" s="28"/>
      <c r="F261" s="30"/>
      <c r="G261" s="28"/>
      <c r="H261" s="7">
        <f>D261+E261+F261+Table_Fiscal_Year_Total_Consumption_8_20_10[[#This Row],[GAS MBTU]]</f>
        <v>286</v>
      </c>
      <c r="I261" s="7">
        <f>SUM(H$2:H261)</f>
        <v>3444494</v>
      </c>
      <c r="J261" s="8">
        <f>I261/SUM(H:H)</f>
        <v>0.99461960245754777</v>
      </c>
      <c r="K261" s="24"/>
      <c r="L261" s="31"/>
      <c r="M261" s="24"/>
      <c r="N261" s="7">
        <f>K261+L261+M261</f>
        <v>0</v>
      </c>
      <c r="O261" s="8">
        <f>IF(ISERROR(N261/H261),0,N261/H261)</f>
        <v>0</v>
      </c>
      <c r="P261" s="28">
        <v>4420</v>
      </c>
      <c r="Q261" s="33"/>
      <c r="R261" s="33" t="s">
        <v>770</v>
      </c>
      <c r="S2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64705.882352941175</v>
      </c>
      <c r="T261" s="21"/>
      <c r="U261"/>
      <c r="V261"/>
      <c r="W261"/>
      <c r="X261"/>
      <c r="Y261"/>
    </row>
    <row r="262" spans="1:25" x14ac:dyDescent="0.25">
      <c r="A262" s="26" t="s">
        <v>2340</v>
      </c>
      <c r="B262" s="26" t="s">
        <v>2341</v>
      </c>
      <c r="C262" s="3">
        <f>COUNTA(A$2:A262)</f>
        <v>261</v>
      </c>
      <c r="D262" s="28">
        <v>280</v>
      </c>
      <c r="E262" s="28"/>
      <c r="F262" s="30"/>
      <c r="G262" s="28"/>
      <c r="H262" s="7">
        <f>D262+E262+F262+Table_Fiscal_Year_Total_Consumption_8_20_10[[#This Row],[GAS MBTU]]</f>
        <v>280</v>
      </c>
      <c r="I262" s="7">
        <f>SUM(H$2:H262)</f>
        <v>3444774</v>
      </c>
      <c r="J262" s="8">
        <f>I262/SUM(H:H)</f>
        <v>0.99470045424265408</v>
      </c>
      <c r="K262" s="24"/>
      <c r="L262" s="31"/>
      <c r="M262" s="24"/>
      <c r="N262" s="7">
        <f>K262+L262+M262</f>
        <v>0</v>
      </c>
      <c r="O262" s="8">
        <f>IF(ISERROR(N262/H262),0,N262/H262)</f>
        <v>0</v>
      </c>
      <c r="P262" s="28">
        <v>10443</v>
      </c>
      <c r="Q262" s="33"/>
      <c r="R262" s="33" t="s">
        <v>770</v>
      </c>
      <c r="S2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26812.218711098343</v>
      </c>
      <c r="T262" s="21"/>
      <c r="U262"/>
      <c r="V262"/>
      <c r="W262"/>
      <c r="X262"/>
      <c r="Y262"/>
    </row>
    <row r="263" spans="1:25" x14ac:dyDescent="0.25">
      <c r="A263" s="26" t="s">
        <v>433</v>
      </c>
      <c r="B263" s="26" t="s">
        <v>432</v>
      </c>
      <c r="C263" s="3">
        <f>COUNTA(A$2:A263)</f>
        <v>262</v>
      </c>
      <c r="D263" s="28">
        <v>266</v>
      </c>
      <c r="E263" s="28"/>
      <c r="F263" s="30"/>
      <c r="G263" s="28"/>
      <c r="H263" s="7">
        <f>D263+E263+F263+Table_Fiscal_Year_Total_Consumption_8_20_10[[#This Row],[GAS MBTU]]</f>
        <v>266</v>
      </c>
      <c r="I263" s="7">
        <f>SUM(H$2:H263)</f>
        <v>3445040</v>
      </c>
      <c r="J263" s="8">
        <f>I263/SUM(H:H)</f>
        <v>0.99477726343850514</v>
      </c>
      <c r="K263" s="24"/>
      <c r="L263" s="31"/>
      <c r="M263" s="24"/>
      <c r="N263" s="7">
        <f>K263+L263+M263</f>
        <v>0</v>
      </c>
      <c r="O263" s="8">
        <f>IF(ISERROR(N263/H263),0,N263/H263)</f>
        <v>0</v>
      </c>
      <c r="P263" s="28">
        <v>3675</v>
      </c>
      <c r="Q263" s="33">
        <v>191.6</v>
      </c>
      <c r="R263" s="33" t="s">
        <v>770</v>
      </c>
      <c r="S2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72380.952380952382</v>
      </c>
      <c r="T263" s="21"/>
      <c r="U263"/>
      <c r="V263"/>
      <c r="W263"/>
      <c r="X263"/>
      <c r="Y263"/>
    </row>
    <row r="264" spans="1:25" x14ac:dyDescent="0.25">
      <c r="A264" s="26" t="s">
        <v>2318</v>
      </c>
      <c r="B264" s="26" t="s">
        <v>2319</v>
      </c>
      <c r="C264" s="3">
        <f>COUNTA(A$2:A264)</f>
        <v>263</v>
      </c>
      <c r="D264" s="28"/>
      <c r="E264" s="28">
        <v>263</v>
      </c>
      <c r="F264" s="30"/>
      <c r="G264" s="28"/>
      <c r="H264" s="7">
        <f>D264+E264+F264+Table_Fiscal_Year_Total_Consumption_8_20_10[[#This Row],[GAS MBTU]]</f>
        <v>263</v>
      </c>
      <c r="I264" s="7">
        <f>SUM(H$2:H264)</f>
        <v>3445303</v>
      </c>
      <c r="J264" s="8">
        <f>I264/SUM(H:H)</f>
        <v>0.99485320636523</v>
      </c>
      <c r="K264" s="24"/>
      <c r="L264" s="31"/>
      <c r="M264" s="24"/>
      <c r="N264" s="7">
        <f>K264+L264+M264</f>
        <v>0</v>
      </c>
      <c r="O264" s="8">
        <f>IF(ISERROR(N264/H264),0,N264/H264)</f>
        <v>0</v>
      </c>
      <c r="P264" s="28">
        <v>5394</v>
      </c>
      <c r="Q264" s="33"/>
      <c r="R264" s="33"/>
      <c r="S2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48757.879124953652</v>
      </c>
      <c r="T264" s="21"/>
      <c r="U264"/>
      <c r="V264"/>
      <c r="W264"/>
      <c r="X264"/>
      <c r="Y264"/>
    </row>
    <row r="265" spans="1:25" x14ac:dyDescent="0.25">
      <c r="A265" s="26" t="s">
        <v>369</v>
      </c>
      <c r="B265" s="26" t="s">
        <v>368</v>
      </c>
      <c r="C265" s="3">
        <f>COUNTA(A$2:A265)</f>
        <v>264</v>
      </c>
      <c r="D265" s="28">
        <v>257</v>
      </c>
      <c r="E265" s="28"/>
      <c r="F265" s="30"/>
      <c r="G265" s="28"/>
      <c r="H265" s="7">
        <f>D265+E265+F265+Table_Fiscal_Year_Total_Consumption_8_20_10[[#This Row],[GAS MBTU]]</f>
        <v>257</v>
      </c>
      <c r="I265" s="7">
        <f>SUM(H$2:H265)</f>
        <v>3445560</v>
      </c>
      <c r="J265" s="8">
        <f>I265/SUM(H:H)</f>
        <v>0.99492741675370266</v>
      </c>
      <c r="K265" s="24"/>
      <c r="L265" s="31"/>
      <c r="M265" s="24"/>
      <c r="N265" s="7">
        <f>K265+L265+M265</f>
        <v>0</v>
      </c>
      <c r="O265" s="8">
        <f>IF(ISERROR(N265/H265),0,N265/H265)</f>
        <v>0</v>
      </c>
      <c r="P265" s="28">
        <v>7627</v>
      </c>
      <c r="Q265" s="33">
        <v>9912</v>
      </c>
      <c r="R265" s="33" t="s">
        <v>770</v>
      </c>
      <c r="S2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33696.079716795597</v>
      </c>
      <c r="T265" s="21"/>
      <c r="U265"/>
      <c r="V265"/>
      <c r="W265"/>
      <c r="X265"/>
      <c r="Y265"/>
    </row>
    <row r="266" spans="1:25" x14ac:dyDescent="0.25">
      <c r="A266" s="26" t="s">
        <v>309</v>
      </c>
      <c r="B266" s="26" t="s">
        <v>308</v>
      </c>
      <c r="C266" s="3">
        <f>COUNTA(A$2:A266)</f>
        <v>265</v>
      </c>
      <c r="D266" s="28">
        <v>257</v>
      </c>
      <c r="E266" s="28"/>
      <c r="F266" s="30"/>
      <c r="G266" s="28"/>
      <c r="H266" s="7">
        <f>D266+E266+F266+Table_Fiscal_Year_Total_Consumption_8_20_10[[#This Row],[GAS MBTU]]</f>
        <v>257</v>
      </c>
      <c r="I266" s="7">
        <f>SUM(H$2:H266)</f>
        <v>3445817</v>
      </c>
      <c r="J266" s="8">
        <f>I266/SUM(H:H)</f>
        <v>0.99500162714217522</v>
      </c>
      <c r="K266" s="24"/>
      <c r="L266" s="31"/>
      <c r="M266" s="24"/>
      <c r="N266" s="7">
        <f>K266+L266+M266</f>
        <v>0</v>
      </c>
      <c r="O266" s="8">
        <f>IF(ISERROR(N266/H266),0,N266/H266)</f>
        <v>0</v>
      </c>
      <c r="P266" s="28">
        <v>6533</v>
      </c>
      <c r="Q266" s="33">
        <v>329.9</v>
      </c>
      <c r="R266" s="33" t="s">
        <v>770</v>
      </c>
      <c r="S2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39338.741772539419</v>
      </c>
      <c r="T266" s="21"/>
      <c r="U266"/>
      <c r="V266"/>
      <c r="W266"/>
      <c r="X266"/>
      <c r="Y266"/>
    </row>
    <row r="267" spans="1:25" x14ac:dyDescent="0.25">
      <c r="A267" s="26" t="s">
        <v>64</v>
      </c>
      <c r="B267" s="26" t="s">
        <v>63</v>
      </c>
      <c r="C267" s="3">
        <f>COUNTA(A$2:A267)</f>
        <v>266</v>
      </c>
      <c r="D267" s="28">
        <v>249</v>
      </c>
      <c r="E267" s="28"/>
      <c r="F267" s="30"/>
      <c r="G267" s="28"/>
      <c r="H267" s="7">
        <f>D267+E267+F267+Table_Fiscal_Year_Total_Consumption_8_20_10[[#This Row],[GAS MBTU]]</f>
        <v>249</v>
      </c>
      <c r="I267" s="7">
        <f>SUM(H$2:H267)</f>
        <v>3446066</v>
      </c>
      <c r="J267" s="8">
        <f>I267/SUM(H:H)</f>
        <v>0.99507352747964484</v>
      </c>
      <c r="K267" s="24"/>
      <c r="L267" s="31"/>
      <c r="M267" s="24"/>
      <c r="N267" s="7">
        <f>K267+L267+M267</f>
        <v>0</v>
      </c>
      <c r="O267" s="8">
        <f>IF(ISERROR(N267/H267),0,N267/H267)</f>
        <v>0</v>
      </c>
      <c r="P267" s="28">
        <v>4267</v>
      </c>
      <c r="Q267" s="33">
        <v>1037.3</v>
      </c>
      <c r="R267" s="33" t="s">
        <v>770</v>
      </c>
      <c r="S2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58354.816029997659</v>
      </c>
      <c r="T267" s="21"/>
      <c r="U267"/>
      <c r="V267"/>
      <c r="W267"/>
      <c r="X267"/>
      <c r="Y267"/>
    </row>
    <row r="268" spans="1:25" x14ac:dyDescent="0.25">
      <c r="A268" s="26" t="s">
        <v>2382</v>
      </c>
      <c r="B268" s="26" t="s">
        <v>2383</v>
      </c>
      <c r="C268" s="3">
        <f>COUNTA(A$2:A268)</f>
        <v>267</v>
      </c>
      <c r="D268" s="28">
        <v>245</v>
      </c>
      <c r="E268" s="28"/>
      <c r="F268" s="30"/>
      <c r="G268" s="28"/>
      <c r="H268" s="7">
        <f>D268+E268+F268+Table_Fiscal_Year_Total_Consumption_8_20_10[[#This Row],[GAS MBTU]]</f>
        <v>245</v>
      </c>
      <c r="I268" s="7">
        <f>SUM(H$2:H268)</f>
        <v>3446311</v>
      </c>
      <c r="J268" s="8">
        <f>I268/SUM(H:H)</f>
        <v>0.99514427279161288</v>
      </c>
      <c r="K268" s="24"/>
      <c r="L268" s="31"/>
      <c r="M268" s="24"/>
      <c r="N268" s="7">
        <f>K268+L268+M268</f>
        <v>0</v>
      </c>
      <c r="O268" s="8">
        <f>IF(ISERROR(N268/H268),0,N268/H268)</f>
        <v>0</v>
      </c>
      <c r="P268" s="28">
        <v>6315</v>
      </c>
      <c r="Q268" s="33"/>
      <c r="R268" s="33" t="s">
        <v>770</v>
      </c>
      <c r="S2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38796.516231195565</v>
      </c>
      <c r="T268" s="21"/>
      <c r="U268"/>
      <c r="V268"/>
      <c r="W268"/>
      <c r="X268"/>
      <c r="Y268"/>
    </row>
    <row r="269" spans="1:25" x14ac:dyDescent="0.25">
      <c r="A269" s="26" t="s">
        <v>2400</v>
      </c>
      <c r="B269" s="26" t="s">
        <v>2401</v>
      </c>
      <c r="C269" s="3">
        <f>COUNTA(A$2:A269)</f>
        <v>268</v>
      </c>
      <c r="D269" s="28">
        <v>240</v>
      </c>
      <c r="E269" s="28">
        <v>0</v>
      </c>
      <c r="F269" s="30"/>
      <c r="G269" s="28"/>
      <c r="H269" s="7">
        <f>D269+E269+F269+Table_Fiscal_Year_Total_Consumption_8_20_10[[#This Row],[GAS MBTU]]</f>
        <v>240</v>
      </c>
      <c r="I269" s="7">
        <f>SUM(H$2:H269)</f>
        <v>3446551</v>
      </c>
      <c r="J269" s="8">
        <f>I269/SUM(H:H)</f>
        <v>0.9952135743217041</v>
      </c>
      <c r="K269" s="24"/>
      <c r="L269" s="31">
        <v>0</v>
      </c>
      <c r="M269" s="24"/>
      <c r="N269" s="7">
        <f>K269+L269+M269</f>
        <v>0</v>
      </c>
      <c r="O269" s="8">
        <f>IF(ISERROR(N269/H269),0,N269/H269)</f>
        <v>0</v>
      </c>
      <c r="P269" s="28">
        <v>83219</v>
      </c>
      <c r="Q269" s="33"/>
      <c r="R269" s="33" t="s">
        <v>770</v>
      </c>
      <c r="S2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2883.9567887141156</v>
      </c>
      <c r="T269" s="21"/>
      <c r="U269"/>
      <c r="V269"/>
      <c r="W269"/>
      <c r="X269"/>
      <c r="Y269"/>
    </row>
    <row r="270" spans="1:25" x14ac:dyDescent="0.25">
      <c r="A270" s="26" t="s">
        <v>1080</v>
      </c>
      <c r="B270" s="26" t="s">
        <v>1081</v>
      </c>
      <c r="C270" s="3">
        <f>COUNTA(A$2:A270)</f>
        <v>269</v>
      </c>
      <c r="D270" s="28">
        <v>236</v>
      </c>
      <c r="E270" s="28"/>
      <c r="F270" s="30"/>
      <c r="G270" s="28"/>
      <c r="H270" s="7">
        <f>D270+E270+F270+Table_Fiscal_Year_Total_Consumption_8_20_10[[#This Row],[GAS MBTU]]</f>
        <v>236</v>
      </c>
      <c r="I270" s="7">
        <f>SUM(H$2:H270)</f>
        <v>3446787</v>
      </c>
      <c r="J270" s="8">
        <f>I270/SUM(H:H)</f>
        <v>0.99528172082629374</v>
      </c>
      <c r="K270" s="24"/>
      <c r="L270" s="31"/>
      <c r="M270" s="24"/>
      <c r="N270" s="7">
        <f>K270+L270+M270</f>
        <v>0</v>
      </c>
      <c r="O270" s="8">
        <f>IF(ISERROR(N270/H270),0,N270/H270)</f>
        <v>0</v>
      </c>
      <c r="P270" s="28">
        <v>0</v>
      </c>
      <c r="Q270" s="33"/>
      <c r="R270" s="33" t="s">
        <v>770</v>
      </c>
      <c r="S2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70" s="21"/>
      <c r="U270"/>
      <c r="V270"/>
      <c r="W270"/>
      <c r="X270"/>
      <c r="Y270"/>
    </row>
    <row r="271" spans="1:25" x14ac:dyDescent="0.25">
      <c r="A271" s="26" t="s">
        <v>1304</v>
      </c>
      <c r="B271" s="26" t="s">
        <v>1305</v>
      </c>
      <c r="C271" s="3">
        <f>COUNTA(A$2:A271)</f>
        <v>270</v>
      </c>
      <c r="D271" s="28">
        <v>230</v>
      </c>
      <c r="E271" s="28"/>
      <c r="F271" s="30"/>
      <c r="G271" s="28"/>
      <c r="H271" s="7">
        <f>D271+E271+F271+Table_Fiscal_Year_Total_Consumption_8_20_10[[#This Row],[GAS MBTU]]</f>
        <v>230</v>
      </c>
      <c r="I271" s="7">
        <f>SUM(H$2:H271)</f>
        <v>3447017</v>
      </c>
      <c r="J271" s="8">
        <f>I271/SUM(H:H)</f>
        <v>0.99534813479263107</v>
      </c>
      <c r="K271" s="24">
        <v>78</v>
      </c>
      <c r="L271" s="31"/>
      <c r="M271" s="24"/>
      <c r="N271" s="7">
        <f>K271+L271+M271</f>
        <v>78</v>
      </c>
      <c r="O271" s="8">
        <f>IF(ISERROR(N271/H271),0,N271/H271)</f>
        <v>0.33913043478260868</v>
      </c>
      <c r="P271" s="28">
        <v>528</v>
      </c>
      <c r="Q271" s="33"/>
      <c r="R271" s="33" t="s">
        <v>770</v>
      </c>
      <c r="S2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435606.06060606061</v>
      </c>
      <c r="T271" s="21"/>
      <c r="U271"/>
      <c r="V271"/>
      <c r="W271"/>
      <c r="X271"/>
      <c r="Y271"/>
    </row>
    <row r="272" spans="1:25" x14ac:dyDescent="0.25">
      <c r="A272" s="26" t="s">
        <v>363</v>
      </c>
      <c r="B272" s="26" t="s">
        <v>362</v>
      </c>
      <c r="C272" s="3">
        <f>COUNTA(A$2:A272)</f>
        <v>271</v>
      </c>
      <c r="D272" s="28">
        <v>229</v>
      </c>
      <c r="E272" s="28"/>
      <c r="F272" s="30"/>
      <c r="G272" s="28"/>
      <c r="H272" s="7">
        <f>D272+E272+F272+Table_Fiscal_Year_Total_Consumption_8_20_10[[#This Row],[GAS MBTU]]</f>
        <v>229</v>
      </c>
      <c r="I272" s="7">
        <f>SUM(H$2:H272)</f>
        <v>3447246</v>
      </c>
      <c r="J272" s="8">
        <f>I272/SUM(H:H)</f>
        <v>0.99541426000259303</v>
      </c>
      <c r="K272" s="24"/>
      <c r="L272" s="31"/>
      <c r="M272" s="24"/>
      <c r="N272" s="7">
        <f>K272+L272+M272</f>
        <v>0</v>
      </c>
      <c r="O272" s="8">
        <f>IF(ISERROR(N272/H272),0,N272/H272)</f>
        <v>0</v>
      </c>
      <c r="P272" s="28">
        <v>6963</v>
      </c>
      <c r="Q272" s="33">
        <v>0</v>
      </c>
      <c r="R272" s="33" t="s">
        <v>770</v>
      </c>
      <c r="S2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32888.122935516301</v>
      </c>
      <c r="T272" s="21"/>
      <c r="U272"/>
      <c r="V272"/>
      <c r="W272"/>
      <c r="X272"/>
      <c r="Y272"/>
    </row>
    <row r="273" spans="1:25" x14ac:dyDescent="0.25">
      <c r="A273" s="26" t="s">
        <v>1296</v>
      </c>
      <c r="B273" s="26" t="s">
        <v>1297</v>
      </c>
      <c r="C273" s="3">
        <f>COUNTA(A$2:A273)</f>
        <v>272</v>
      </c>
      <c r="D273" s="28">
        <v>229</v>
      </c>
      <c r="E273" s="28"/>
      <c r="F273" s="30"/>
      <c r="G273" s="28"/>
      <c r="H273" s="7">
        <f>D273+E273+F273+Table_Fiscal_Year_Total_Consumption_8_20_10[[#This Row],[GAS MBTU]]</f>
        <v>229</v>
      </c>
      <c r="I273" s="7">
        <f>SUM(H$2:H273)</f>
        <v>3447475</v>
      </c>
      <c r="J273" s="8">
        <f>I273/SUM(H:H)</f>
        <v>0.995480385212555</v>
      </c>
      <c r="K273" s="24"/>
      <c r="L273" s="31"/>
      <c r="M273" s="24"/>
      <c r="N273" s="7">
        <f>K273+L273+M273</f>
        <v>0</v>
      </c>
      <c r="O273" s="8">
        <f>IF(ISERROR(N273/H273),0,N273/H273)</f>
        <v>0</v>
      </c>
      <c r="P273" s="28">
        <v>6932</v>
      </c>
      <c r="Q273" s="33"/>
      <c r="R273" s="33" t="s">
        <v>770</v>
      </c>
      <c r="S2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33035.199076745528</v>
      </c>
      <c r="T273" s="21"/>
      <c r="U273"/>
      <c r="V273"/>
      <c r="W273"/>
      <c r="X273"/>
      <c r="Y273"/>
    </row>
    <row r="274" spans="1:25" x14ac:dyDescent="0.25">
      <c r="A274" s="26" t="s">
        <v>162</v>
      </c>
      <c r="B274" s="26" t="s">
        <v>161</v>
      </c>
      <c r="C274" s="3">
        <f>COUNTA(A$2:A274)</f>
        <v>273</v>
      </c>
      <c r="D274" s="28">
        <v>229</v>
      </c>
      <c r="E274" s="28"/>
      <c r="F274" s="30"/>
      <c r="G274" s="28"/>
      <c r="H274" s="7">
        <f>D274+E274+F274+Table_Fiscal_Year_Total_Consumption_8_20_10[[#This Row],[GAS MBTU]]</f>
        <v>229</v>
      </c>
      <c r="I274" s="7">
        <f>SUM(H$2:H274)</f>
        <v>3447704</v>
      </c>
      <c r="J274" s="8">
        <f>I274/SUM(H:H)</f>
        <v>0.99554651042251696</v>
      </c>
      <c r="K274" s="24"/>
      <c r="L274" s="31"/>
      <c r="M274" s="24"/>
      <c r="N274" s="7">
        <f>K274+L274+M274</f>
        <v>0</v>
      </c>
      <c r="O274" s="8">
        <f>IF(ISERROR(N274/H274),0,N274/H274)</f>
        <v>0</v>
      </c>
      <c r="P274" s="28">
        <v>7613</v>
      </c>
      <c r="Q274" s="33">
        <v>681.3</v>
      </c>
      <c r="R274" s="33" t="s">
        <v>770</v>
      </c>
      <c r="S2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30080.126100091948</v>
      </c>
      <c r="T274" s="21"/>
      <c r="U274"/>
      <c r="V274"/>
      <c r="W274"/>
      <c r="X274"/>
      <c r="Y274"/>
    </row>
    <row r="275" spans="1:25" x14ac:dyDescent="0.25">
      <c r="A275" s="26" t="s">
        <v>373</v>
      </c>
      <c r="B275" s="26" t="s">
        <v>372</v>
      </c>
      <c r="C275" s="3">
        <f>COUNTA(A$2:A275)</f>
        <v>274</v>
      </c>
      <c r="D275" s="28">
        <v>223</v>
      </c>
      <c r="E275" s="28"/>
      <c r="F275" s="30"/>
      <c r="G275" s="28"/>
      <c r="H275" s="7">
        <f>D275+E275+F275+Table_Fiscal_Year_Total_Consumption_8_20_10[[#This Row],[GAS MBTU]]</f>
        <v>223</v>
      </c>
      <c r="I275" s="7">
        <f>SUM(H$2:H275)</f>
        <v>3447927</v>
      </c>
      <c r="J275" s="8">
        <f>I275/SUM(H:H)</f>
        <v>0.99561090309422673</v>
      </c>
      <c r="K275" s="24"/>
      <c r="L275" s="31"/>
      <c r="M275" s="24"/>
      <c r="N275" s="7">
        <f>K275+L275+M275</f>
        <v>0</v>
      </c>
      <c r="O275" s="8">
        <f>IF(ISERROR(N275/H275),0,N275/H275)</f>
        <v>0</v>
      </c>
      <c r="P275" s="28">
        <v>5863</v>
      </c>
      <c r="Q275" s="33">
        <v>843.5</v>
      </c>
      <c r="R275" s="33" t="s">
        <v>770</v>
      </c>
      <c r="S2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38035.135596111206</v>
      </c>
      <c r="T275" s="21"/>
      <c r="U275"/>
      <c r="V275"/>
      <c r="W275"/>
      <c r="X275"/>
      <c r="Y275"/>
    </row>
    <row r="276" spans="1:25" x14ac:dyDescent="0.25">
      <c r="A276" s="26" t="s">
        <v>542</v>
      </c>
      <c r="B276" s="26" t="s">
        <v>543</v>
      </c>
      <c r="C276" s="3">
        <f>COUNTA(A$2:A276)</f>
        <v>275</v>
      </c>
      <c r="D276" s="28">
        <v>218</v>
      </c>
      <c r="E276" s="28"/>
      <c r="F276" s="30"/>
      <c r="G276" s="28"/>
      <c r="H276" s="7">
        <f>D276+E276+F276+Table_Fiscal_Year_Total_Consumption_8_20_10[[#This Row],[GAS MBTU]]</f>
        <v>218</v>
      </c>
      <c r="I276" s="7">
        <f>SUM(H$2:H276)</f>
        <v>3448145</v>
      </c>
      <c r="J276" s="8">
        <f>I276/SUM(H:H)</f>
        <v>0.99567385198405944</v>
      </c>
      <c r="K276" s="24"/>
      <c r="L276" s="31"/>
      <c r="M276" s="24"/>
      <c r="N276" s="7">
        <f>K276+L276+M276</f>
        <v>0</v>
      </c>
      <c r="O276" s="8">
        <f>IF(ISERROR(N276/H276),0,N276/H276)</f>
        <v>0</v>
      </c>
      <c r="P276" s="28">
        <v>84616</v>
      </c>
      <c r="Q276" s="33"/>
      <c r="R276" s="33" t="s">
        <v>770</v>
      </c>
      <c r="S2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2576.3448993098232</v>
      </c>
      <c r="T276" s="21"/>
      <c r="U276"/>
      <c r="V276"/>
      <c r="W276"/>
      <c r="X276"/>
      <c r="Y276"/>
    </row>
    <row r="277" spans="1:25" x14ac:dyDescent="0.25">
      <c r="A277" s="26" t="s">
        <v>1641</v>
      </c>
      <c r="B277" s="26" t="s">
        <v>1642</v>
      </c>
      <c r="C277" s="3">
        <f>COUNTA(A$2:A277)</f>
        <v>276</v>
      </c>
      <c r="D277" s="28">
        <v>217</v>
      </c>
      <c r="E277" s="28"/>
      <c r="F277" s="30"/>
      <c r="G277" s="28"/>
      <c r="H277" s="7">
        <f>D277+E277+F277+Table_Fiscal_Year_Total_Consumption_8_20_10[[#This Row],[GAS MBTU]]</f>
        <v>217</v>
      </c>
      <c r="I277" s="7">
        <f>SUM(H$2:H277)</f>
        <v>3448362</v>
      </c>
      <c r="J277" s="8">
        <f>I277/SUM(H:H)</f>
        <v>0.9957365121175169</v>
      </c>
      <c r="K277" s="24"/>
      <c r="L277" s="31"/>
      <c r="M277" s="24"/>
      <c r="N277" s="7">
        <f>K277+L277+M277</f>
        <v>0</v>
      </c>
      <c r="O277" s="8">
        <f>IF(ISERROR(N277/H277),0,N277/H277)</f>
        <v>0</v>
      </c>
      <c r="P277" s="28">
        <v>7336</v>
      </c>
      <c r="Q277" s="33"/>
      <c r="R277" s="33" t="s">
        <v>770</v>
      </c>
      <c r="S2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29580.152671755724</v>
      </c>
      <c r="T277" s="21"/>
      <c r="U277"/>
      <c r="V277"/>
      <c r="W277"/>
      <c r="X277"/>
      <c r="Y277"/>
    </row>
    <row r="278" spans="1:25" x14ac:dyDescent="0.25">
      <c r="A278" s="26" t="s">
        <v>437</v>
      </c>
      <c r="B278" s="26" t="s">
        <v>436</v>
      </c>
      <c r="C278" s="3">
        <f>COUNTA(A$2:A278)</f>
        <v>277</v>
      </c>
      <c r="D278" s="28">
        <v>212</v>
      </c>
      <c r="E278" s="28"/>
      <c r="F278" s="30"/>
      <c r="G278" s="28"/>
      <c r="H278" s="7">
        <f>D278+E278+F278+Table_Fiscal_Year_Total_Consumption_8_20_10[[#This Row],[GAS MBTU]]</f>
        <v>212</v>
      </c>
      <c r="I278" s="7">
        <f>SUM(H$2:H278)</f>
        <v>3448574</v>
      </c>
      <c r="J278" s="8">
        <f>I278/SUM(H:H)</f>
        <v>0.99579772846909742</v>
      </c>
      <c r="K278" s="24"/>
      <c r="L278" s="31"/>
      <c r="M278" s="24"/>
      <c r="N278" s="7">
        <f>K278+L278+M278</f>
        <v>0</v>
      </c>
      <c r="O278" s="8">
        <f>IF(ISERROR(N278/H278),0,N278/H278)</f>
        <v>0</v>
      </c>
      <c r="P278" s="28">
        <v>16308</v>
      </c>
      <c r="Q278" s="33">
        <v>1474.6</v>
      </c>
      <c r="R278" s="33" t="s">
        <v>770</v>
      </c>
      <c r="S2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12999.754721609026</v>
      </c>
      <c r="T278" s="21"/>
      <c r="U278"/>
      <c r="V278"/>
      <c r="W278"/>
      <c r="X278"/>
      <c r="Y278"/>
    </row>
    <row r="279" spans="1:25" x14ac:dyDescent="0.25">
      <c r="A279" s="26" t="s">
        <v>214</v>
      </c>
      <c r="B279" s="26" t="s">
        <v>213</v>
      </c>
      <c r="C279" s="3">
        <f>COUNTA(A$2:A279)</f>
        <v>278</v>
      </c>
      <c r="D279" s="28">
        <v>208</v>
      </c>
      <c r="E279" s="28"/>
      <c r="F279" s="30"/>
      <c r="G279" s="28"/>
      <c r="H279" s="7">
        <f>D279+E279+F279+Table_Fiscal_Year_Total_Consumption_8_20_10[[#This Row],[GAS MBTU]]</f>
        <v>208</v>
      </c>
      <c r="I279" s="7">
        <f>SUM(H$2:H279)</f>
        <v>3448782</v>
      </c>
      <c r="J279" s="8">
        <f>I279/SUM(H:H)</f>
        <v>0.99585778979517647</v>
      </c>
      <c r="K279" s="24"/>
      <c r="L279" s="31"/>
      <c r="M279" s="24"/>
      <c r="N279" s="7">
        <f>K279+L279+M279</f>
        <v>0</v>
      </c>
      <c r="O279" s="8">
        <f>IF(ISERROR(N279/H279),0,N279/H279)</f>
        <v>0</v>
      </c>
      <c r="P279" s="28">
        <v>25058</v>
      </c>
      <c r="Q279" s="33">
        <v>989.9</v>
      </c>
      <c r="R279" s="33" t="s">
        <v>770</v>
      </c>
      <c r="S2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8300.7422779152366</v>
      </c>
      <c r="T279" s="21"/>
      <c r="U279"/>
      <c r="V279"/>
      <c r="W279"/>
      <c r="X279"/>
      <c r="Y279"/>
    </row>
    <row r="280" spans="1:25" x14ac:dyDescent="0.25">
      <c r="A280" s="26" t="s">
        <v>1474</v>
      </c>
      <c r="B280" s="26" t="s">
        <v>1475</v>
      </c>
      <c r="C280" s="3">
        <f>COUNTA(A$2:A280)</f>
        <v>279</v>
      </c>
      <c r="D280" s="28">
        <v>206</v>
      </c>
      <c r="E280" s="28"/>
      <c r="F280" s="30"/>
      <c r="G280" s="28"/>
      <c r="H280" s="7">
        <f>D280+E280+F280+Table_Fiscal_Year_Total_Consumption_8_20_10[[#This Row],[GAS MBTU]]</f>
        <v>206</v>
      </c>
      <c r="I280" s="7">
        <f>SUM(H$2:H280)</f>
        <v>3448988</v>
      </c>
      <c r="J280" s="8">
        <f>I280/SUM(H:H)</f>
        <v>0.99591727360850468</v>
      </c>
      <c r="K280" s="24"/>
      <c r="L280" s="31"/>
      <c r="M280" s="24"/>
      <c r="N280" s="7">
        <f>K280+L280+M280</f>
        <v>0</v>
      </c>
      <c r="O280" s="8">
        <f>IF(ISERROR(N280/H280),0,N280/H280)</f>
        <v>0</v>
      </c>
      <c r="P280" s="28">
        <v>0</v>
      </c>
      <c r="Q280" s="33"/>
      <c r="R280" s="33" t="s">
        <v>770</v>
      </c>
      <c r="S2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80" s="21"/>
      <c r="U280"/>
      <c r="V280"/>
      <c r="W280"/>
      <c r="X280"/>
      <c r="Y280"/>
    </row>
    <row r="281" spans="1:25" x14ac:dyDescent="0.25">
      <c r="A281" s="26" t="s">
        <v>927</v>
      </c>
      <c r="B281" s="26" t="s">
        <v>928</v>
      </c>
      <c r="C281" s="3">
        <f>COUNTA(A$2:A281)</f>
        <v>280</v>
      </c>
      <c r="D281" s="28">
        <v>205</v>
      </c>
      <c r="E281" s="28"/>
      <c r="F281" s="30"/>
      <c r="G281" s="28"/>
      <c r="H281" s="7">
        <f>D281+E281+F281+Table_Fiscal_Year_Total_Consumption_8_20_10[[#This Row],[GAS MBTU]]</f>
        <v>205</v>
      </c>
      <c r="I281" s="7">
        <f>SUM(H$2:H281)</f>
        <v>3449193</v>
      </c>
      <c r="J281" s="8">
        <f>I281/SUM(H:H)</f>
        <v>0.99597646866545753</v>
      </c>
      <c r="K281" s="24"/>
      <c r="L281" s="31"/>
      <c r="M281" s="24"/>
      <c r="N281" s="7">
        <f>K281+L281+M281</f>
        <v>0</v>
      </c>
      <c r="O281" s="8">
        <f>IF(ISERROR(N281/H281),0,N281/H281)</f>
        <v>0</v>
      </c>
      <c r="P281" s="28">
        <v>0</v>
      </c>
      <c r="Q281" s="33"/>
      <c r="R281" s="33" t="s">
        <v>770</v>
      </c>
      <c r="S2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81" s="21"/>
      <c r="U281"/>
      <c r="V281"/>
      <c r="W281"/>
      <c r="X281"/>
      <c r="Y281"/>
    </row>
    <row r="282" spans="1:25" x14ac:dyDescent="0.25">
      <c r="A282" s="26" t="s">
        <v>1862</v>
      </c>
      <c r="B282" s="26" t="s">
        <v>1863</v>
      </c>
      <c r="C282" s="3">
        <f>COUNTA(A$2:A282)</f>
        <v>281</v>
      </c>
      <c r="D282" s="28">
        <v>202</v>
      </c>
      <c r="E282" s="28">
        <v>0</v>
      </c>
      <c r="F282" s="30"/>
      <c r="G282" s="28"/>
      <c r="H282" s="7">
        <f>D282+E282+F282+Table_Fiscal_Year_Total_Consumption_8_20_10[[#This Row],[GAS MBTU]]</f>
        <v>202</v>
      </c>
      <c r="I282" s="7">
        <f>SUM(H$2:H282)</f>
        <v>3449395</v>
      </c>
      <c r="J282" s="8">
        <f>I282/SUM(H:H)</f>
        <v>0.99603479745328427</v>
      </c>
      <c r="K282" s="24"/>
      <c r="L282" s="31"/>
      <c r="M282" s="24"/>
      <c r="N282" s="7">
        <f>K282+L282+M282</f>
        <v>0</v>
      </c>
      <c r="O282" s="8">
        <f>IF(ISERROR(N282/H282),0,N282/H282)</f>
        <v>0</v>
      </c>
      <c r="P282" s="28">
        <v>0</v>
      </c>
      <c r="Q282" s="33"/>
      <c r="R282" s="33" t="s">
        <v>770</v>
      </c>
      <c r="S2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82" s="21"/>
      <c r="U282"/>
      <c r="V282"/>
      <c r="W282"/>
      <c r="X282"/>
      <c r="Y282"/>
    </row>
    <row r="283" spans="1:25" x14ac:dyDescent="0.25">
      <c r="A283" s="26" t="s">
        <v>1760</v>
      </c>
      <c r="B283" s="26" t="s">
        <v>1761</v>
      </c>
      <c r="C283" s="3">
        <f>COUNTA(A$2:A283)</f>
        <v>282</v>
      </c>
      <c r="D283" s="28">
        <v>200</v>
      </c>
      <c r="E283" s="28"/>
      <c r="F283" s="30"/>
      <c r="G283" s="28"/>
      <c r="H283" s="7">
        <f>D283+E283+F283+Table_Fiscal_Year_Total_Consumption_8_20_10[[#This Row],[GAS MBTU]]</f>
        <v>200</v>
      </c>
      <c r="I283" s="7">
        <f>SUM(H$2:H283)</f>
        <v>3449595</v>
      </c>
      <c r="J283" s="8">
        <f>I283/SUM(H:H)</f>
        <v>0.99609254872836028</v>
      </c>
      <c r="K283" s="24"/>
      <c r="L283" s="31"/>
      <c r="M283" s="24"/>
      <c r="N283" s="7">
        <f>K283+L283+M283</f>
        <v>0</v>
      </c>
      <c r="O283" s="8">
        <f>IF(ISERROR(N283/H283),0,N283/H283)</f>
        <v>0</v>
      </c>
      <c r="P283" s="28">
        <v>15511</v>
      </c>
      <c r="Q283" s="33"/>
      <c r="R283" s="33" t="s">
        <v>770</v>
      </c>
      <c r="S2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12894.075172458255</v>
      </c>
      <c r="T283" s="21"/>
      <c r="U283"/>
      <c r="V283"/>
      <c r="W283"/>
      <c r="X283"/>
      <c r="Y283"/>
    </row>
    <row r="284" spans="1:25" x14ac:dyDescent="0.25">
      <c r="A284" s="26" t="s">
        <v>357</v>
      </c>
      <c r="B284" s="26" t="s">
        <v>356</v>
      </c>
      <c r="C284" s="3">
        <f>COUNTA(A$2:A284)</f>
        <v>283</v>
      </c>
      <c r="D284" s="28">
        <v>198</v>
      </c>
      <c r="E284" s="28"/>
      <c r="F284" s="30"/>
      <c r="G284" s="28"/>
      <c r="H284" s="7">
        <f>D284+E284+F284+Table_Fiscal_Year_Total_Consumption_8_20_10[[#This Row],[GAS MBTU]]</f>
        <v>198</v>
      </c>
      <c r="I284" s="7">
        <f>SUM(H$2:H284)</f>
        <v>3449793</v>
      </c>
      <c r="J284" s="8">
        <f>I284/SUM(H:H)</f>
        <v>0.99614972249068545</v>
      </c>
      <c r="K284" s="24"/>
      <c r="L284" s="31"/>
      <c r="M284" s="24"/>
      <c r="N284" s="7">
        <f>K284+L284+M284</f>
        <v>0</v>
      </c>
      <c r="O284" s="8">
        <f>IF(ISERROR(N284/H284),0,N284/H284)</f>
        <v>0</v>
      </c>
      <c r="P284" s="28">
        <v>5592</v>
      </c>
      <c r="Q284" s="33">
        <v>243.4</v>
      </c>
      <c r="R284" s="33" t="s">
        <v>770</v>
      </c>
      <c r="S2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35407.725321888414</v>
      </c>
      <c r="T284" s="21"/>
      <c r="U284"/>
      <c r="V284"/>
      <c r="W284"/>
      <c r="X284"/>
      <c r="Y284"/>
    </row>
    <row r="285" spans="1:25" x14ac:dyDescent="0.25">
      <c r="A285" s="26" t="s">
        <v>146</v>
      </c>
      <c r="B285" s="26" t="s">
        <v>145</v>
      </c>
      <c r="C285" s="3">
        <f>COUNTA(A$2:A285)</f>
        <v>284</v>
      </c>
      <c r="D285" s="28">
        <v>193</v>
      </c>
      <c r="E285" s="28"/>
      <c r="F285" s="30"/>
      <c r="G285" s="28"/>
      <c r="H285" s="7">
        <f>D285+E285+F285+Table_Fiscal_Year_Total_Consumption_8_20_10[[#This Row],[GAS MBTU]]</f>
        <v>193</v>
      </c>
      <c r="I285" s="7">
        <f>SUM(H$2:H285)</f>
        <v>3449986</v>
      </c>
      <c r="J285" s="8">
        <f>I285/SUM(H:H)</f>
        <v>0.99620545247113379</v>
      </c>
      <c r="K285" s="24"/>
      <c r="L285" s="31"/>
      <c r="M285" s="24"/>
      <c r="N285" s="7">
        <f>K285+L285+M285</f>
        <v>0</v>
      </c>
      <c r="O285" s="8">
        <f>IF(ISERROR(N285/H285),0,N285/H285)</f>
        <v>0</v>
      </c>
      <c r="P285" s="28">
        <v>5773</v>
      </c>
      <c r="Q285" s="33">
        <v>660.9</v>
      </c>
      <c r="R285" s="33" t="s">
        <v>770</v>
      </c>
      <c r="S2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33431.49142560194</v>
      </c>
      <c r="T285" s="21"/>
      <c r="U285"/>
      <c r="V285"/>
      <c r="W285"/>
      <c r="X285"/>
      <c r="Y285"/>
    </row>
    <row r="286" spans="1:25" x14ac:dyDescent="0.25">
      <c r="A286" s="26" t="s">
        <v>407</v>
      </c>
      <c r="B286" s="26" t="s">
        <v>406</v>
      </c>
      <c r="C286" s="3">
        <f>COUNTA(A$2:A286)</f>
        <v>285</v>
      </c>
      <c r="D286" s="28">
        <v>191</v>
      </c>
      <c r="E286" s="28"/>
      <c r="F286" s="30"/>
      <c r="G286" s="28"/>
      <c r="H286" s="7">
        <f>D286+E286+F286+Table_Fiscal_Year_Total_Consumption_8_20_10[[#This Row],[GAS MBTU]]</f>
        <v>191</v>
      </c>
      <c r="I286" s="7">
        <f>SUM(H$2:H286)</f>
        <v>3450177</v>
      </c>
      <c r="J286" s="8">
        <f>I286/SUM(H:H)</f>
        <v>0.99626060493883128</v>
      </c>
      <c r="K286" s="24"/>
      <c r="L286" s="31"/>
      <c r="M286" s="24"/>
      <c r="N286" s="7">
        <f>K286+L286+M286</f>
        <v>0</v>
      </c>
      <c r="O286" s="8">
        <f>IF(ISERROR(N286/H286),0,N286/H286)</f>
        <v>0</v>
      </c>
      <c r="P286" s="28">
        <v>11145</v>
      </c>
      <c r="Q286" s="33">
        <v>654.4</v>
      </c>
      <c r="R286" s="33" t="s">
        <v>770</v>
      </c>
      <c r="S2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17137.729923732615</v>
      </c>
      <c r="T286" s="21"/>
      <c r="U286"/>
      <c r="V286"/>
      <c r="W286"/>
      <c r="X286"/>
      <c r="Y286"/>
    </row>
    <row r="287" spans="1:25" x14ac:dyDescent="0.25">
      <c r="A287" s="26" t="s">
        <v>1942</v>
      </c>
      <c r="B287" s="26" t="s">
        <v>1943</v>
      </c>
      <c r="C287" s="3">
        <f>COUNTA(A$2:A287)</f>
        <v>286</v>
      </c>
      <c r="D287" s="28">
        <v>191</v>
      </c>
      <c r="E287" s="28"/>
      <c r="F287" s="30"/>
      <c r="G287" s="28"/>
      <c r="H287" s="7">
        <f>D287+E287+F287+Table_Fiscal_Year_Total_Consumption_8_20_10[[#This Row],[GAS MBTU]]</f>
        <v>191</v>
      </c>
      <c r="I287" s="7">
        <f>SUM(H$2:H287)</f>
        <v>3450368</v>
      </c>
      <c r="J287" s="8">
        <f>I287/SUM(H:H)</f>
        <v>0.99631575740652889</v>
      </c>
      <c r="K287" s="24"/>
      <c r="L287" s="31"/>
      <c r="M287" s="24"/>
      <c r="N287" s="7">
        <f>K287+L287+M287</f>
        <v>0</v>
      </c>
      <c r="O287" s="8">
        <f>IF(ISERROR(N287/H287),0,N287/H287)</f>
        <v>0</v>
      </c>
      <c r="P287" s="28">
        <v>4320</v>
      </c>
      <c r="Q287" s="33"/>
      <c r="R287" s="33" t="s">
        <v>770</v>
      </c>
      <c r="S2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44212.962962962964</v>
      </c>
      <c r="T287" s="21"/>
      <c r="U287"/>
      <c r="V287"/>
      <c r="W287"/>
      <c r="X287"/>
      <c r="Y287"/>
    </row>
    <row r="288" spans="1:25" x14ac:dyDescent="0.25">
      <c r="A288" s="26" t="s">
        <v>1532</v>
      </c>
      <c r="B288" s="26" t="s">
        <v>1533</v>
      </c>
      <c r="C288" s="3">
        <f>COUNTA(A$2:A288)</f>
        <v>287</v>
      </c>
      <c r="D288" s="28">
        <v>190</v>
      </c>
      <c r="E288" s="28"/>
      <c r="F288" s="30"/>
      <c r="G288" s="28"/>
      <c r="H288" s="7">
        <f>D288+E288+F288+Table_Fiscal_Year_Total_Consumption_8_20_10[[#This Row],[GAS MBTU]]</f>
        <v>190</v>
      </c>
      <c r="I288" s="7">
        <f>SUM(H$2:H288)</f>
        <v>3450558</v>
      </c>
      <c r="J288" s="8">
        <f>I288/SUM(H:H)</f>
        <v>0.99637062111785102</v>
      </c>
      <c r="K288" s="24"/>
      <c r="L288" s="31"/>
      <c r="M288" s="24"/>
      <c r="N288" s="7">
        <f>K288+L288+M288</f>
        <v>0</v>
      </c>
      <c r="O288" s="8">
        <f>IF(ISERROR(N288/H288),0,N288/H288)</f>
        <v>0</v>
      </c>
      <c r="P288" s="28">
        <v>0</v>
      </c>
      <c r="Q288" s="33"/>
      <c r="R288" s="33" t="s">
        <v>770</v>
      </c>
      <c r="S2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288" s="21"/>
      <c r="U288"/>
      <c r="V288"/>
      <c r="W288"/>
      <c r="X288"/>
      <c r="Y288"/>
    </row>
    <row r="289" spans="1:25" x14ac:dyDescent="0.25">
      <c r="A289" s="26" t="s">
        <v>66</v>
      </c>
      <c r="B289" s="26" t="s">
        <v>65</v>
      </c>
      <c r="C289" s="3">
        <f>COUNTA(A$2:A289)</f>
        <v>288</v>
      </c>
      <c r="D289" s="28">
        <v>190</v>
      </c>
      <c r="E289" s="28"/>
      <c r="F289" s="30"/>
      <c r="G289" s="28"/>
      <c r="H289" s="7">
        <f>D289+E289+F289+Table_Fiscal_Year_Total_Consumption_8_20_10[[#This Row],[GAS MBTU]]</f>
        <v>190</v>
      </c>
      <c r="I289" s="7">
        <f>SUM(H$2:H289)</f>
        <v>3450748</v>
      </c>
      <c r="J289" s="8">
        <f>I289/SUM(H:H)</f>
        <v>0.99642548482917315</v>
      </c>
      <c r="K289" s="24"/>
      <c r="L289" s="31"/>
      <c r="M289" s="24"/>
      <c r="N289" s="7">
        <f>K289+L289+M289</f>
        <v>0</v>
      </c>
      <c r="O289" s="8">
        <f>IF(ISERROR(N289/H289),0,N289/H289)</f>
        <v>0</v>
      </c>
      <c r="P289" s="28">
        <v>3433</v>
      </c>
      <c r="Q289" s="33">
        <v>478.3</v>
      </c>
      <c r="R289" s="33" t="s">
        <v>770</v>
      </c>
      <c r="S2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55345.179143606176</v>
      </c>
      <c r="T289" s="21"/>
      <c r="U289"/>
      <c r="V289"/>
      <c r="W289"/>
      <c r="X289"/>
      <c r="Y289"/>
    </row>
    <row r="290" spans="1:25" x14ac:dyDescent="0.25">
      <c r="A290" s="26" t="s">
        <v>313</v>
      </c>
      <c r="B290" s="26" t="s">
        <v>312</v>
      </c>
      <c r="C290" s="3">
        <f>COUNTA(A$2:A290)</f>
        <v>289</v>
      </c>
      <c r="D290" s="28">
        <v>188</v>
      </c>
      <c r="E290" s="28"/>
      <c r="F290" s="30"/>
      <c r="G290" s="28"/>
      <c r="H290" s="7">
        <f>D290+E290+F290+Table_Fiscal_Year_Total_Consumption_8_20_10[[#This Row],[GAS MBTU]]</f>
        <v>188</v>
      </c>
      <c r="I290" s="7">
        <f>SUM(H$2:H290)</f>
        <v>3450936</v>
      </c>
      <c r="J290" s="8">
        <f>I290/SUM(H:H)</f>
        <v>0.99647977102774454</v>
      </c>
      <c r="K290" s="24"/>
      <c r="L290" s="31"/>
      <c r="M290" s="24"/>
      <c r="N290" s="7">
        <f>K290+L290+M290</f>
        <v>0</v>
      </c>
      <c r="O290" s="8">
        <f>IF(ISERROR(N290/H290),0,N290/H290)</f>
        <v>0</v>
      </c>
      <c r="P290" s="28">
        <v>5018</v>
      </c>
      <c r="Q290" s="33">
        <v>707.8</v>
      </c>
      <c r="R290" s="33" t="s">
        <v>770</v>
      </c>
      <c r="S2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37465.125548027099</v>
      </c>
      <c r="T290" s="21"/>
      <c r="U290"/>
      <c r="V290"/>
      <c r="W290"/>
      <c r="X290"/>
      <c r="Y290"/>
    </row>
    <row r="291" spans="1:25" x14ac:dyDescent="0.25">
      <c r="A291" s="26" t="s">
        <v>198</v>
      </c>
      <c r="B291" s="26" t="s">
        <v>197</v>
      </c>
      <c r="C291" s="3">
        <f>COUNTA(A$2:A291)</f>
        <v>290</v>
      </c>
      <c r="D291" s="28">
        <v>188</v>
      </c>
      <c r="E291" s="28"/>
      <c r="F291" s="30"/>
      <c r="G291" s="28"/>
      <c r="H291" s="7">
        <f>D291+E291+F291+Table_Fiscal_Year_Total_Consumption_8_20_10[[#This Row],[GAS MBTU]]</f>
        <v>188</v>
      </c>
      <c r="I291" s="7">
        <f>SUM(H$2:H291)</f>
        <v>3451124</v>
      </c>
      <c r="J291" s="8">
        <f>I291/SUM(H:H)</f>
        <v>0.99653405722631594</v>
      </c>
      <c r="K291" s="24"/>
      <c r="L291" s="31"/>
      <c r="M291" s="24"/>
      <c r="N291" s="7">
        <f>K291+L291+M291</f>
        <v>0</v>
      </c>
      <c r="O291" s="8">
        <f>IF(ISERROR(N291/H291),0,N291/H291)</f>
        <v>0</v>
      </c>
      <c r="P291" s="28">
        <v>7592</v>
      </c>
      <c r="Q291" s="33">
        <v>464.7</v>
      </c>
      <c r="R291" s="33" t="s">
        <v>770</v>
      </c>
      <c r="S2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24762.908324552162</v>
      </c>
      <c r="T291" s="21"/>
      <c r="U291"/>
      <c r="V291"/>
      <c r="W291"/>
      <c r="X291"/>
      <c r="Y291"/>
    </row>
    <row r="292" spans="1:25" x14ac:dyDescent="0.25">
      <c r="A292" s="26" t="s">
        <v>1092</v>
      </c>
      <c r="B292" s="26" t="s">
        <v>1093</v>
      </c>
      <c r="C292" s="3">
        <f>COUNTA(A$2:A292)</f>
        <v>291</v>
      </c>
      <c r="D292" s="28">
        <v>184</v>
      </c>
      <c r="E292" s="28"/>
      <c r="F292" s="30"/>
      <c r="G292" s="28"/>
      <c r="H292" s="7">
        <f>D292+E292+F292+Table_Fiscal_Year_Total_Consumption_8_20_10[[#This Row],[GAS MBTU]]</f>
        <v>184</v>
      </c>
      <c r="I292" s="7">
        <f>SUM(H$2:H292)</f>
        <v>3451308</v>
      </c>
      <c r="J292" s="8">
        <f>I292/SUM(H:H)</f>
        <v>0.99658718839938587</v>
      </c>
      <c r="K292" s="24"/>
      <c r="L292" s="31"/>
      <c r="M292" s="24"/>
      <c r="N292" s="7">
        <f>K292+L292+M292</f>
        <v>0</v>
      </c>
      <c r="O292" s="8">
        <f>IF(ISERROR(N292/H292),0,N292/H292)</f>
        <v>0</v>
      </c>
      <c r="P292" s="28">
        <v>7042</v>
      </c>
      <c r="Q292" s="33"/>
      <c r="R292" s="33" t="s">
        <v>770</v>
      </c>
      <c r="S2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26128.940641863108</v>
      </c>
      <c r="T292" s="21"/>
      <c r="U292"/>
      <c r="V292"/>
      <c r="W292"/>
      <c r="X292"/>
      <c r="Y292"/>
    </row>
    <row r="293" spans="1:25" x14ac:dyDescent="0.25">
      <c r="A293" s="26" t="s">
        <v>1098</v>
      </c>
      <c r="B293" s="26" t="s">
        <v>1099</v>
      </c>
      <c r="C293" s="3">
        <f>COUNTA(A$2:A293)</f>
        <v>292</v>
      </c>
      <c r="D293" s="28">
        <v>184</v>
      </c>
      <c r="E293" s="28"/>
      <c r="F293" s="30"/>
      <c r="G293" s="28"/>
      <c r="H293" s="7">
        <f>D293+E293+F293+Table_Fiscal_Year_Total_Consumption_8_20_10[[#This Row],[GAS MBTU]]</f>
        <v>184</v>
      </c>
      <c r="I293" s="7">
        <f>SUM(H$2:H293)</f>
        <v>3451492</v>
      </c>
      <c r="J293" s="8">
        <f>I293/SUM(H:H)</f>
        <v>0.9966403195724558</v>
      </c>
      <c r="K293" s="24"/>
      <c r="L293" s="31"/>
      <c r="M293" s="24"/>
      <c r="N293" s="7">
        <f>K293+L293+M293</f>
        <v>0</v>
      </c>
      <c r="O293" s="8">
        <f>IF(ISERROR(N293/H293),0,N293/H293)</f>
        <v>0</v>
      </c>
      <c r="P293" s="28">
        <v>684</v>
      </c>
      <c r="Q293" s="33"/>
      <c r="R293" s="33" t="s">
        <v>770</v>
      </c>
      <c r="S2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269005.84795321635</v>
      </c>
      <c r="T293" s="21"/>
      <c r="U293"/>
      <c r="V293"/>
      <c r="W293"/>
      <c r="X293"/>
      <c r="Y293"/>
    </row>
    <row r="294" spans="1:25" x14ac:dyDescent="0.25">
      <c r="A294" s="26" t="s">
        <v>226</v>
      </c>
      <c r="B294" s="26" t="s">
        <v>225</v>
      </c>
      <c r="C294" s="3">
        <f>COUNTA(A$2:A294)</f>
        <v>293</v>
      </c>
      <c r="D294" s="28">
        <v>180</v>
      </c>
      <c r="E294" s="28"/>
      <c r="F294" s="30"/>
      <c r="G294" s="28"/>
      <c r="H294" s="7">
        <f>D294+E294+F294+Table_Fiscal_Year_Total_Consumption_8_20_10[[#This Row],[GAS MBTU]]</f>
        <v>180</v>
      </c>
      <c r="I294" s="7">
        <f>SUM(H$2:H294)</f>
        <v>3451672</v>
      </c>
      <c r="J294" s="8">
        <f>I294/SUM(H:H)</f>
        <v>0.99669229572002416</v>
      </c>
      <c r="K294" s="24"/>
      <c r="L294" s="31"/>
      <c r="M294" s="24"/>
      <c r="N294" s="7">
        <f>K294+L294+M294</f>
        <v>0</v>
      </c>
      <c r="O294" s="8">
        <f>IF(ISERROR(N294/H294),0,N294/H294)</f>
        <v>0</v>
      </c>
      <c r="P294" s="28">
        <v>4158</v>
      </c>
      <c r="Q294" s="33">
        <v>830</v>
      </c>
      <c r="R294" s="33" t="s">
        <v>770</v>
      </c>
      <c r="S2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43290.043290043293</v>
      </c>
      <c r="T294" s="21"/>
      <c r="U294"/>
      <c r="V294"/>
      <c r="W294"/>
      <c r="X294"/>
      <c r="Y294"/>
    </row>
    <row r="295" spans="1:25" x14ac:dyDescent="0.25">
      <c r="A295" s="26" t="s">
        <v>28</v>
      </c>
      <c r="B295" s="26" t="s">
        <v>27</v>
      </c>
      <c r="C295" s="3">
        <f>COUNTA(A$2:A295)</f>
        <v>294</v>
      </c>
      <c r="D295" s="28">
        <v>176</v>
      </c>
      <c r="E295" s="28"/>
      <c r="F295" s="30"/>
      <c r="G295" s="28"/>
      <c r="H295" s="7">
        <f>D295+E295+F295+Table_Fiscal_Year_Total_Consumption_8_20_10[[#This Row],[GAS MBTU]]</f>
        <v>176</v>
      </c>
      <c r="I295" s="7">
        <f>SUM(H$2:H295)</f>
        <v>3451848</v>
      </c>
      <c r="J295" s="8">
        <f>I295/SUM(H:H)</f>
        <v>0.99674311684209094</v>
      </c>
      <c r="K295" s="24"/>
      <c r="L295" s="31"/>
      <c r="M295" s="24"/>
      <c r="N295" s="7">
        <f>K295+L295+M295</f>
        <v>0</v>
      </c>
      <c r="O295" s="8">
        <f>IF(ISERROR(N295/H295),0,N295/H295)</f>
        <v>0</v>
      </c>
      <c r="P295" s="28">
        <v>18054</v>
      </c>
      <c r="Q295" s="33">
        <v>1359.6</v>
      </c>
      <c r="R295" s="33" t="s">
        <v>770</v>
      </c>
      <c r="S2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9748.5321812340753</v>
      </c>
      <c r="T295" s="21"/>
      <c r="U295"/>
      <c r="V295"/>
      <c r="W295"/>
      <c r="X295"/>
      <c r="Y295"/>
    </row>
    <row r="296" spans="1:25" x14ac:dyDescent="0.25">
      <c r="A296" s="26" t="s">
        <v>473</v>
      </c>
      <c r="B296" s="26" t="s">
        <v>474</v>
      </c>
      <c r="C296" s="3">
        <f>COUNTA(A$2:A296)</f>
        <v>295</v>
      </c>
      <c r="D296" s="28">
        <v>173</v>
      </c>
      <c r="E296" s="28"/>
      <c r="F296" s="30"/>
      <c r="G296" s="28"/>
      <c r="H296" s="7">
        <f>D296+E296+F296+Table_Fiscal_Year_Total_Consumption_8_20_10[[#This Row],[GAS MBTU]]</f>
        <v>173</v>
      </c>
      <c r="I296" s="7">
        <f>SUM(H$2:H296)</f>
        <v>3452021</v>
      </c>
      <c r="J296" s="8">
        <f>I296/SUM(H:H)</f>
        <v>0.99679307169503173</v>
      </c>
      <c r="K296" s="24"/>
      <c r="L296" s="31"/>
      <c r="M296" s="24"/>
      <c r="N296" s="7">
        <f>K296+L296+M296</f>
        <v>0</v>
      </c>
      <c r="O296" s="8">
        <f>IF(ISERROR(N296/H296),0,N296/H296)</f>
        <v>0</v>
      </c>
      <c r="P296" s="28">
        <v>9481</v>
      </c>
      <c r="Q296" s="33">
        <v>18.3</v>
      </c>
      <c r="R296" s="33" t="s">
        <v>770</v>
      </c>
      <c r="S2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18247.020356502479</v>
      </c>
      <c r="T296" s="21"/>
      <c r="U296"/>
      <c r="V296"/>
      <c r="W296"/>
      <c r="X296"/>
      <c r="Y296"/>
    </row>
    <row r="297" spans="1:25" x14ac:dyDescent="0.25">
      <c r="A297" s="26" t="s">
        <v>1130</v>
      </c>
      <c r="B297" s="26" t="s">
        <v>1131</v>
      </c>
      <c r="C297" s="3">
        <f>COUNTA(A$2:A297)</f>
        <v>296</v>
      </c>
      <c r="D297" s="28">
        <v>171</v>
      </c>
      <c r="E297" s="28"/>
      <c r="F297" s="30"/>
      <c r="G297" s="28"/>
      <c r="H297" s="7">
        <f>D297+E297+F297+Table_Fiscal_Year_Total_Consumption_8_20_10[[#This Row],[GAS MBTU]]</f>
        <v>171</v>
      </c>
      <c r="I297" s="7">
        <f>SUM(H$2:H297)</f>
        <v>3452192</v>
      </c>
      <c r="J297" s="8">
        <f>I297/SUM(H:H)</f>
        <v>0.99684244903522168</v>
      </c>
      <c r="K297" s="24"/>
      <c r="L297" s="31"/>
      <c r="M297" s="24"/>
      <c r="N297" s="7">
        <f>K297+L297+M297</f>
        <v>0</v>
      </c>
      <c r="O297" s="8">
        <f>IF(ISERROR(N297/H297),0,N297/H297)</f>
        <v>0</v>
      </c>
      <c r="P297" s="28">
        <v>2261</v>
      </c>
      <c r="Q297" s="33"/>
      <c r="R297" s="33" t="s">
        <v>770</v>
      </c>
      <c r="S2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75630.252100840342</v>
      </c>
      <c r="T297" s="21"/>
      <c r="U297"/>
      <c r="V297"/>
      <c r="W297"/>
      <c r="X297"/>
      <c r="Y297"/>
    </row>
    <row r="298" spans="1:25" x14ac:dyDescent="0.25">
      <c r="A298" s="26" t="s">
        <v>1412</v>
      </c>
      <c r="B298" s="26" t="s">
        <v>1413</v>
      </c>
      <c r="C298" s="3">
        <f>COUNTA(A$2:A298)</f>
        <v>297</v>
      </c>
      <c r="D298" s="28">
        <v>171</v>
      </c>
      <c r="E298" s="28"/>
      <c r="F298" s="30"/>
      <c r="G298" s="28"/>
      <c r="H298" s="7">
        <f>D298+E298+F298+Table_Fiscal_Year_Total_Consumption_8_20_10[[#This Row],[GAS MBTU]]</f>
        <v>171</v>
      </c>
      <c r="I298" s="7">
        <f>SUM(H$2:H298)</f>
        <v>3452363</v>
      </c>
      <c r="J298" s="8">
        <f>I298/SUM(H:H)</f>
        <v>0.99689182637541163</v>
      </c>
      <c r="K298" s="24"/>
      <c r="L298" s="31"/>
      <c r="M298" s="24"/>
      <c r="N298" s="7">
        <f>K298+L298+M298</f>
        <v>0</v>
      </c>
      <c r="O298" s="8">
        <f>IF(ISERROR(N298/H298),0,N298/H298)</f>
        <v>0</v>
      </c>
      <c r="P298" s="28">
        <v>3924</v>
      </c>
      <c r="Q298" s="33"/>
      <c r="R298" s="33" t="s">
        <v>770</v>
      </c>
      <c r="S2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43577.981651376147</v>
      </c>
      <c r="T298" s="21"/>
      <c r="U298"/>
      <c r="V298"/>
      <c r="W298"/>
      <c r="X298"/>
      <c r="Y298"/>
    </row>
    <row r="299" spans="1:25" x14ac:dyDescent="0.25">
      <c r="A299" s="26" t="s">
        <v>1695</v>
      </c>
      <c r="B299" s="26" t="s">
        <v>1696</v>
      </c>
      <c r="C299" s="3">
        <f>COUNTA(A$2:A299)</f>
        <v>298</v>
      </c>
      <c r="D299" s="28">
        <v>167</v>
      </c>
      <c r="E299" s="28"/>
      <c r="F299" s="30"/>
      <c r="G299" s="28"/>
      <c r="H299" s="7">
        <f>D299+E299+F299+Table_Fiscal_Year_Total_Consumption_8_20_10[[#This Row],[GAS MBTU]]</f>
        <v>167</v>
      </c>
      <c r="I299" s="7">
        <f>SUM(H$2:H299)</f>
        <v>3452530</v>
      </c>
      <c r="J299" s="8">
        <f>I299/SUM(H:H)</f>
        <v>0.9969400486901</v>
      </c>
      <c r="K299" s="24"/>
      <c r="L299" s="31"/>
      <c r="M299" s="24"/>
      <c r="N299" s="7">
        <f>K299+L299+M299</f>
        <v>0</v>
      </c>
      <c r="O299" s="8">
        <f>IF(ISERROR(N299/H299),0,N299/H299)</f>
        <v>0</v>
      </c>
      <c r="P299" s="28">
        <v>2021</v>
      </c>
      <c r="Q299" s="33"/>
      <c r="R299" s="33" t="s">
        <v>770</v>
      </c>
      <c r="S2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82632.360217713998</v>
      </c>
      <c r="T299" s="21"/>
      <c r="U299"/>
      <c r="V299"/>
      <c r="W299"/>
      <c r="X299"/>
      <c r="Y299"/>
    </row>
    <row r="300" spans="1:25" x14ac:dyDescent="0.25">
      <c r="A300" s="26" t="s">
        <v>126</v>
      </c>
      <c r="B300" s="26" t="s">
        <v>125</v>
      </c>
      <c r="C300" s="3">
        <f>COUNTA(A$2:A300)</f>
        <v>299</v>
      </c>
      <c r="D300" s="28">
        <v>164</v>
      </c>
      <c r="E300" s="28"/>
      <c r="F300" s="30"/>
      <c r="G300" s="28"/>
      <c r="H300" s="7">
        <f>D300+E300+F300+Table_Fiscal_Year_Total_Consumption_8_20_10[[#This Row],[GAS MBTU]]</f>
        <v>164</v>
      </c>
      <c r="I300" s="7">
        <f>SUM(H$2:H300)</f>
        <v>3452694</v>
      </c>
      <c r="J300" s="8">
        <f>I300/SUM(H:H)</f>
        <v>0.99698740473566227</v>
      </c>
      <c r="K300" s="24"/>
      <c r="L300" s="31"/>
      <c r="M300" s="24"/>
      <c r="N300" s="7">
        <f>K300+L300+M300</f>
        <v>0</v>
      </c>
      <c r="O300" s="8">
        <f>IF(ISERROR(N300/H300),0,N300/H300)</f>
        <v>0</v>
      </c>
      <c r="P300" s="28">
        <v>3560</v>
      </c>
      <c r="Q300" s="33">
        <v>301.3</v>
      </c>
      <c r="R300" s="33" t="s">
        <v>770</v>
      </c>
      <c r="S3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46067.415730337081</v>
      </c>
      <c r="T300" s="21"/>
      <c r="U300"/>
      <c r="V300"/>
      <c r="W300"/>
      <c r="X300"/>
      <c r="Y300"/>
    </row>
    <row r="301" spans="1:25" x14ac:dyDescent="0.25">
      <c r="A301" s="26" t="s">
        <v>2236</v>
      </c>
      <c r="B301" s="26" t="s">
        <v>2237</v>
      </c>
      <c r="C301" s="3">
        <f>COUNTA(A$2:A301)</f>
        <v>300</v>
      </c>
      <c r="D301" s="28">
        <v>161</v>
      </c>
      <c r="E301" s="28"/>
      <c r="F301" s="30"/>
      <c r="G301" s="28"/>
      <c r="H301" s="7">
        <f>D301+E301+F301+Table_Fiscal_Year_Total_Consumption_8_20_10[[#This Row],[GAS MBTU]]</f>
        <v>161</v>
      </c>
      <c r="I301" s="7">
        <f>SUM(H$2:H301)</f>
        <v>3452855</v>
      </c>
      <c r="J301" s="8">
        <f>I301/SUM(H:H)</f>
        <v>0.99703389451209845</v>
      </c>
      <c r="K301" s="24"/>
      <c r="L301" s="31"/>
      <c r="M301" s="24"/>
      <c r="N301" s="7">
        <f>K301+L301+M301</f>
        <v>0</v>
      </c>
      <c r="O301" s="8">
        <f>IF(ISERROR(N301/H301),0,N301/H301)</f>
        <v>0</v>
      </c>
      <c r="P301" s="28">
        <v>726</v>
      </c>
      <c r="Q301" s="33"/>
      <c r="R301" s="33" t="s">
        <v>770</v>
      </c>
      <c r="S3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221763.08539944905</v>
      </c>
      <c r="T301" s="21"/>
      <c r="U301"/>
      <c r="V301"/>
      <c r="W301"/>
      <c r="X301"/>
      <c r="Y301"/>
    </row>
    <row r="302" spans="1:25" x14ac:dyDescent="0.25">
      <c r="A302" s="26" t="s">
        <v>48</v>
      </c>
      <c r="B302" s="26" t="s">
        <v>47</v>
      </c>
      <c r="C302" s="3">
        <f>COUNTA(A$2:A302)</f>
        <v>301</v>
      </c>
      <c r="D302" s="28">
        <v>160</v>
      </c>
      <c r="E302" s="28"/>
      <c r="F302" s="30"/>
      <c r="G302" s="28"/>
      <c r="H302" s="7">
        <f>D302+E302+F302+Table_Fiscal_Year_Total_Consumption_8_20_10[[#This Row],[GAS MBTU]]</f>
        <v>160</v>
      </c>
      <c r="I302" s="7">
        <f>SUM(H$2:H302)</f>
        <v>3453015</v>
      </c>
      <c r="J302" s="8">
        <f>I302/SUM(H:H)</f>
        <v>0.99708009553215926</v>
      </c>
      <c r="K302" s="24"/>
      <c r="L302" s="31"/>
      <c r="M302" s="24"/>
      <c r="N302" s="7">
        <f>K302+L302+M302</f>
        <v>0</v>
      </c>
      <c r="O302" s="8">
        <f>IF(ISERROR(N302/H302),0,N302/H302)</f>
        <v>0</v>
      </c>
      <c r="P302" s="28">
        <v>6765</v>
      </c>
      <c r="Q302" s="33">
        <v>280.60000000000002</v>
      </c>
      <c r="R302" s="33" t="s">
        <v>770</v>
      </c>
      <c r="S3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23651.145602365115</v>
      </c>
      <c r="T302" s="21"/>
      <c r="U302"/>
      <c r="V302"/>
      <c r="W302"/>
      <c r="X302"/>
      <c r="Y302"/>
    </row>
    <row r="303" spans="1:25" x14ac:dyDescent="0.25">
      <c r="A303" s="26" t="s">
        <v>375</v>
      </c>
      <c r="B303" s="26" t="s">
        <v>374</v>
      </c>
      <c r="C303" s="3">
        <f>COUNTA(A$2:A303)</f>
        <v>302</v>
      </c>
      <c r="D303" s="28">
        <v>157</v>
      </c>
      <c r="E303" s="28"/>
      <c r="F303" s="30"/>
      <c r="G303" s="28"/>
      <c r="H303" s="7">
        <f>D303+E303+F303+Table_Fiscal_Year_Total_Consumption_8_20_10[[#This Row],[GAS MBTU]]</f>
        <v>157</v>
      </c>
      <c r="I303" s="7">
        <f>SUM(H$2:H303)</f>
        <v>3453172</v>
      </c>
      <c r="J303" s="8">
        <f>I303/SUM(H:H)</f>
        <v>0.99712543028309386</v>
      </c>
      <c r="K303" s="24"/>
      <c r="L303" s="31"/>
      <c r="M303" s="24"/>
      <c r="N303" s="7">
        <f>K303+L303+M303</f>
        <v>0</v>
      </c>
      <c r="O303" s="8">
        <f>IF(ISERROR(N303/H303),0,N303/H303)</f>
        <v>0</v>
      </c>
      <c r="P303" s="28">
        <v>29903</v>
      </c>
      <c r="Q303" s="33">
        <v>1063.9000000000001</v>
      </c>
      <c r="R303" s="33" t="s">
        <v>770</v>
      </c>
      <c r="S3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5250.3093335116882</v>
      </c>
      <c r="T303" s="21"/>
      <c r="U303"/>
      <c r="V303"/>
      <c r="W303"/>
      <c r="X303"/>
      <c r="Y303"/>
    </row>
    <row r="304" spans="1:25" x14ac:dyDescent="0.25">
      <c r="A304" s="26" t="s">
        <v>305</v>
      </c>
      <c r="B304" s="26" t="s">
        <v>304</v>
      </c>
      <c r="C304" s="3">
        <f>COUNTA(A$2:A304)</f>
        <v>303</v>
      </c>
      <c r="D304" s="28">
        <v>157</v>
      </c>
      <c r="E304" s="28"/>
      <c r="F304" s="30"/>
      <c r="G304" s="28"/>
      <c r="H304" s="7">
        <f>D304+E304+F304+Table_Fiscal_Year_Total_Consumption_8_20_10[[#This Row],[GAS MBTU]]</f>
        <v>157</v>
      </c>
      <c r="I304" s="7">
        <f>SUM(H$2:H304)</f>
        <v>3453329</v>
      </c>
      <c r="J304" s="8">
        <f>I304/SUM(H:H)</f>
        <v>0.99717076503402846</v>
      </c>
      <c r="K304" s="24"/>
      <c r="L304" s="31"/>
      <c r="M304" s="24"/>
      <c r="N304" s="7">
        <f>K304+L304+M304</f>
        <v>0</v>
      </c>
      <c r="O304" s="8">
        <f>IF(ISERROR(N304/H304),0,N304/H304)</f>
        <v>0</v>
      </c>
      <c r="P304" s="28">
        <v>4992</v>
      </c>
      <c r="Q304" s="33">
        <v>344.3</v>
      </c>
      <c r="R304" s="33" t="s">
        <v>770</v>
      </c>
      <c r="S3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31450.320512820512</v>
      </c>
      <c r="T304" s="21"/>
      <c r="U304"/>
      <c r="V304"/>
      <c r="W304"/>
      <c r="X304"/>
      <c r="Y304"/>
    </row>
    <row r="305" spans="1:25" x14ac:dyDescent="0.25">
      <c r="A305" s="26" t="s">
        <v>1898</v>
      </c>
      <c r="B305" s="26" t="s">
        <v>1899</v>
      </c>
      <c r="C305" s="3">
        <f>COUNTA(A$2:A305)</f>
        <v>304</v>
      </c>
      <c r="D305" s="28">
        <v>155</v>
      </c>
      <c r="E305" s="28"/>
      <c r="F305" s="30"/>
      <c r="G305" s="28"/>
      <c r="H305" s="7">
        <f>D305+E305+F305+Table_Fiscal_Year_Total_Consumption_8_20_10[[#This Row],[GAS MBTU]]</f>
        <v>155</v>
      </c>
      <c r="I305" s="7">
        <f>SUM(H$2:H305)</f>
        <v>3453484</v>
      </c>
      <c r="J305" s="8">
        <f>I305/SUM(H:H)</f>
        <v>0.99721552227221233</v>
      </c>
      <c r="K305" s="24"/>
      <c r="L305" s="31"/>
      <c r="M305" s="24"/>
      <c r="N305" s="7">
        <f>K305+L305+M305</f>
        <v>0</v>
      </c>
      <c r="O305" s="8">
        <f>IF(ISERROR(N305/H305),0,N305/H305)</f>
        <v>0</v>
      </c>
      <c r="P305" s="28">
        <v>373</v>
      </c>
      <c r="Q305" s="33"/>
      <c r="R305" s="33" t="s">
        <v>770</v>
      </c>
      <c r="S3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415549.59785522788</v>
      </c>
      <c r="T305" s="21"/>
      <c r="U305"/>
      <c r="V305"/>
      <c r="W305"/>
      <c r="X305"/>
      <c r="Y305"/>
    </row>
    <row r="306" spans="1:25" x14ac:dyDescent="0.25">
      <c r="A306" s="26" t="s">
        <v>142</v>
      </c>
      <c r="B306" s="26" t="s">
        <v>141</v>
      </c>
      <c r="C306" s="3">
        <f>COUNTA(A$2:A306)</f>
        <v>305</v>
      </c>
      <c r="D306" s="28">
        <v>152</v>
      </c>
      <c r="E306" s="28"/>
      <c r="F306" s="30"/>
      <c r="G306" s="28"/>
      <c r="H306" s="7">
        <f>D306+E306+F306+Table_Fiscal_Year_Total_Consumption_8_20_10[[#This Row],[GAS MBTU]]</f>
        <v>152</v>
      </c>
      <c r="I306" s="7">
        <f>SUM(H$2:H306)</f>
        <v>3453636</v>
      </c>
      <c r="J306" s="8">
        <f>I306/SUM(H:H)</f>
        <v>0.9972594132412701</v>
      </c>
      <c r="K306" s="24"/>
      <c r="L306" s="31"/>
      <c r="M306" s="24"/>
      <c r="N306" s="7">
        <f>K306+L306+M306</f>
        <v>0</v>
      </c>
      <c r="O306" s="8">
        <f>IF(ISERROR(N306/H306),0,N306/H306)</f>
        <v>0</v>
      </c>
      <c r="P306" s="28">
        <v>5158</v>
      </c>
      <c r="Q306" s="33">
        <v>142.19999999999999</v>
      </c>
      <c r="R306" s="33" t="s">
        <v>770</v>
      </c>
      <c r="S3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29468.786351298953</v>
      </c>
      <c r="T306" s="21"/>
      <c r="U306"/>
      <c r="V306"/>
      <c r="W306"/>
      <c r="X306"/>
      <c r="Y306"/>
    </row>
    <row r="307" spans="1:25" x14ac:dyDescent="0.25">
      <c r="A307" s="26" t="s">
        <v>1766</v>
      </c>
      <c r="B307" s="26" t="s">
        <v>1767</v>
      </c>
      <c r="C307" s="3">
        <f>COUNTA(A$2:A307)</f>
        <v>306</v>
      </c>
      <c r="D307" s="28">
        <v>151</v>
      </c>
      <c r="E307" s="28"/>
      <c r="F307" s="30"/>
      <c r="G307" s="28"/>
      <c r="H307" s="7">
        <f>D307+E307+F307+Table_Fiscal_Year_Total_Consumption_8_20_10[[#This Row],[GAS MBTU]]</f>
        <v>151</v>
      </c>
      <c r="I307" s="7">
        <f>SUM(H$2:H307)</f>
        <v>3453787</v>
      </c>
      <c r="J307" s="8">
        <f>I307/SUM(H:H)</f>
        <v>0.9973030154539525</v>
      </c>
      <c r="K307" s="24"/>
      <c r="L307" s="31"/>
      <c r="M307" s="24"/>
      <c r="N307" s="7">
        <f>K307+L307+M307</f>
        <v>0</v>
      </c>
      <c r="O307" s="8">
        <f>IF(ISERROR(N307/H307),0,N307/H307)</f>
        <v>0</v>
      </c>
      <c r="P307" s="28">
        <v>144</v>
      </c>
      <c r="Q307" s="33"/>
      <c r="R307" s="33" t="s">
        <v>770</v>
      </c>
      <c r="S3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1048611.111111111</v>
      </c>
      <c r="T307" s="21"/>
      <c r="U307"/>
      <c r="V307"/>
      <c r="W307"/>
      <c r="X307"/>
      <c r="Y307"/>
    </row>
    <row r="308" spans="1:25" x14ac:dyDescent="0.25">
      <c r="A308" s="26" t="s">
        <v>246</v>
      </c>
      <c r="B308" s="26" t="s">
        <v>245</v>
      </c>
      <c r="C308" s="3">
        <f>COUNTA(A$2:A308)</f>
        <v>307</v>
      </c>
      <c r="D308" s="28">
        <v>148</v>
      </c>
      <c r="E308" s="28"/>
      <c r="F308" s="30"/>
      <c r="G308" s="28"/>
      <c r="H308" s="7">
        <f>D308+E308+F308+Table_Fiscal_Year_Total_Consumption_8_20_10[[#This Row],[GAS MBTU]]</f>
        <v>148</v>
      </c>
      <c r="I308" s="7">
        <f>SUM(H$2:H308)</f>
        <v>3453935</v>
      </c>
      <c r="J308" s="8">
        <f>I308/SUM(H:H)</f>
        <v>0.9973457513975087</v>
      </c>
      <c r="K308" s="24"/>
      <c r="L308" s="31"/>
      <c r="M308" s="24"/>
      <c r="N308" s="7">
        <f>K308+L308+M308</f>
        <v>0</v>
      </c>
      <c r="O308" s="8">
        <f>IF(ISERROR(N308/H308),0,N308/H308)</f>
        <v>0</v>
      </c>
      <c r="P308" s="28">
        <v>5158</v>
      </c>
      <c r="Q308" s="33">
        <v>184.3</v>
      </c>
      <c r="R308" s="33" t="s">
        <v>770</v>
      </c>
      <c r="S3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28693.29197363319</v>
      </c>
      <c r="T308" s="21"/>
      <c r="U308"/>
      <c r="V308"/>
      <c r="W308"/>
      <c r="X308"/>
      <c r="Y308"/>
    </row>
    <row r="309" spans="1:25" x14ac:dyDescent="0.25">
      <c r="A309" s="26" t="s">
        <v>244</v>
      </c>
      <c r="B309" s="26" t="s">
        <v>239</v>
      </c>
      <c r="C309" s="3">
        <f>COUNTA(A$2:A309)</f>
        <v>308</v>
      </c>
      <c r="D309" s="28">
        <v>146</v>
      </c>
      <c r="E309" s="28"/>
      <c r="F309" s="30"/>
      <c r="G309" s="28"/>
      <c r="H309" s="7">
        <f>D309+E309+F309+Table_Fiscal_Year_Total_Consumption_8_20_10[[#This Row],[GAS MBTU]]</f>
        <v>146</v>
      </c>
      <c r="I309" s="7">
        <f>SUM(H$2:H309)</f>
        <v>3454081</v>
      </c>
      <c r="J309" s="8">
        <f>I309/SUM(H:H)</f>
        <v>0.99738790982831416</v>
      </c>
      <c r="K309" s="24"/>
      <c r="L309" s="31"/>
      <c r="M309" s="24"/>
      <c r="N309" s="7">
        <f>K309+L309+M309</f>
        <v>0</v>
      </c>
      <c r="O309" s="8">
        <f>IF(ISERROR(N309/H309),0,N309/H309)</f>
        <v>0</v>
      </c>
      <c r="P309" s="28">
        <v>7896</v>
      </c>
      <c r="Q309" s="33">
        <v>134.69999999999999</v>
      </c>
      <c r="R309" s="33" t="s">
        <v>770</v>
      </c>
      <c r="S3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18490.374873353598</v>
      </c>
      <c r="T309" s="21"/>
      <c r="U309"/>
      <c r="V309"/>
      <c r="W309"/>
      <c r="X309"/>
      <c r="Y309"/>
    </row>
    <row r="310" spans="1:25" x14ac:dyDescent="0.25">
      <c r="A310" s="26" t="s">
        <v>351</v>
      </c>
      <c r="B310" s="26" t="s">
        <v>350</v>
      </c>
      <c r="C310" s="3">
        <f>COUNTA(A$2:A310)</f>
        <v>309</v>
      </c>
      <c r="D310" s="28">
        <v>141</v>
      </c>
      <c r="E310" s="28"/>
      <c r="F310" s="30"/>
      <c r="G310" s="28"/>
      <c r="H310" s="7">
        <f>D310+E310+F310+Table_Fiscal_Year_Total_Consumption_8_20_10[[#This Row],[GAS MBTU]]</f>
        <v>141</v>
      </c>
      <c r="I310" s="7">
        <f>SUM(H$2:H310)</f>
        <v>3454222</v>
      </c>
      <c r="J310" s="8">
        <f>I310/SUM(H:H)</f>
        <v>0.99742862447724268</v>
      </c>
      <c r="K310" s="24"/>
      <c r="L310" s="31"/>
      <c r="M310" s="24"/>
      <c r="N310" s="7">
        <f>K310+L310+M310</f>
        <v>0</v>
      </c>
      <c r="O310" s="8">
        <f>IF(ISERROR(N310/H310),0,N310/H310)</f>
        <v>0</v>
      </c>
      <c r="P310" s="28">
        <v>12315</v>
      </c>
      <c r="Q310" s="33">
        <v>868.2</v>
      </c>
      <c r="R310" s="33" t="s">
        <v>770</v>
      </c>
      <c r="S3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11449.451887941535</v>
      </c>
      <c r="T310" s="21"/>
      <c r="U310"/>
      <c r="V310"/>
      <c r="W310"/>
      <c r="X310"/>
      <c r="Y310"/>
    </row>
    <row r="311" spans="1:25" x14ac:dyDescent="0.25">
      <c r="A311" s="26" t="s">
        <v>1334</v>
      </c>
      <c r="B311" s="26" t="s">
        <v>1335</v>
      </c>
      <c r="C311" s="3">
        <f>COUNTA(A$2:A311)</f>
        <v>310</v>
      </c>
      <c r="D311" s="28">
        <v>141</v>
      </c>
      <c r="E311" s="28"/>
      <c r="F311" s="30"/>
      <c r="G311" s="28"/>
      <c r="H311" s="7">
        <f>D311+E311+F311+Table_Fiscal_Year_Total_Consumption_8_20_10[[#This Row],[GAS MBTU]]</f>
        <v>141</v>
      </c>
      <c r="I311" s="7">
        <f>SUM(H$2:H311)</f>
        <v>3454363</v>
      </c>
      <c r="J311" s="8">
        <f>I311/SUM(H:H)</f>
        <v>0.99746933912617119</v>
      </c>
      <c r="K311" s="24"/>
      <c r="L311" s="31"/>
      <c r="M311" s="24"/>
      <c r="N311" s="7">
        <f>K311+L311+M311</f>
        <v>0</v>
      </c>
      <c r="O311" s="8">
        <f>IF(ISERROR(N311/H311),0,N311/H311)</f>
        <v>0</v>
      </c>
      <c r="P311" s="28">
        <v>2066</v>
      </c>
      <c r="Q311" s="33"/>
      <c r="R311" s="33" t="s">
        <v>770</v>
      </c>
      <c r="S3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68247.821878025163</v>
      </c>
      <c r="T311" s="21"/>
      <c r="U311"/>
      <c r="V311"/>
      <c r="W311"/>
      <c r="X311"/>
      <c r="Y311"/>
    </row>
    <row r="312" spans="1:25" x14ac:dyDescent="0.25">
      <c r="A312" s="26" t="s">
        <v>353</v>
      </c>
      <c r="B312" s="26" t="s">
        <v>352</v>
      </c>
      <c r="C312" s="3">
        <f>COUNTA(A$2:A312)</f>
        <v>311</v>
      </c>
      <c r="D312" s="28">
        <v>140</v>
      </c>
      <c r="E312" s="28"/>
      <c r="F312" s="30"/>
      <c r="G312" s="28"/>
      <c r="H312" s="7">
        <f>D312+E312+F312+Table_Fiscal_Year_Total_Consumption_8_20_10[[#This Row],[GAS MBTU]]</f>
        <v>140</v>
      </c>
      <c r="I312" s="7">
        <f>SUM(H$2:H312)</f>
        <v>3454503</v>
      </c>
      <c r="J312" s="8">
        <f>I312/SUM(H:H)</f>
        <v>0.99750976501872446</v>
      </c>
      <c r="K312" s="24"/>
      <c r="L312" s="31"/>
      <c r="M312" s="24"/>
      <c r="N312" s="7">
        <f>K312+L312+M312</f>
        <v>0</v>
      </c>
      <c r="O312" s="8">
        <f>IF(ISERROR(N312/H312),0,N312/H312)</f>
        <v>0</v>
      </c>
      <c r="P312" s="28">
        <v>9213</v>
      </c>
      <c r="Q312" s="33">
        <v>317.10000000000002</v>
      </c>
      <c r="R312" s="33" t="s">
        <v>770</v>
      </c>
      <c r="S3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15195.918810376641</v>
      </c>
      <c r="T312" s="21"/>
      <c r="U312"/>
      <c r="V312"/>
      <c r="W312"/>
      <c r="X312"/>
      <c r="Y312"/>
    </row>
    <row r="313" spans="1:25" x14ac:dyDescent="0.25">
      <c r="A313" s="26" t="s">
        <v>279</v>
      </c>
      <c r="B313" s="26" t="s">
        <v>278</v>
      </c>
      <c r="C313" s="3">
        <f>COUNTA(A$2:A313)</f>
        <v>312</v>
      </c>
      <c r="D313" s="28">
        <v>140</v>
      </c>
      <c r="E313" s="28"/>
      <c r="F313" s="30"/>
      <c r="G313" s="28"/>
      <c r="H313" s="7">
        <f>D313+E313+F313+Table_Fiscal_Year_Total_Consumption_8_20_10[[#This Row],[GAS MBTU]]</f>
        <v>140</v>
      </c>
      <c r="I313" s="7">
        <f>SUM(H$2:H313)</f>
        <v>3454643</v>
      </c>
      <c r="J313" s="8">
        <f>I313/SUM(H:H)</f>
        <v>0.99755019091127761</v>
      </c>
      <c r="K313" s="24"/>
      <c r="L313" s="31"/>
      <c r="M313" s="24"/>
      <c r="N313" s="7">
        <f>K313+L313+M313</f>
        <v>0</v>
      </c>
      <c r="O313" s="8">
        <f>IF(ISERROR(N313/H313),0,N313/H313)</f>
        <v>0</v>
      </c>
      <c r="P313" s="28">
        <v>6018</v>
      </c>
      <c r="Q313" s="33">
        <v>124.5</v>
      </c>
      <c r="R313" s="33" t="s">
        <v>770</v>
      </c>
      <c r="S3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23263.542705217682</v>
      </c>
      <c r="T313" s="21"/>
      <c r="U313"/>
      <c r="V313"/>
      <c r="W313"/>
      <c r="X313"/>
      <c r="Y313"/>
    </row>
    <row r="314" spans="1:25" x14ac:dyDescent="0.25">
      <c r="A314" s="26" t="s">
        <v>74</v>
      </c>
      <c r="B314" s="26" t="s">
        <v>73</v>
      </c>
      <c r="C314" s="3">
        <f>COUNTA(A$2:A314)</f>
        <v>313</v>
      </c>
      <c r="D314" s="28">
        <v>137</v>
      </c>
      <c r="E314" s="28"/>
      <c r="F314" s="30"/>
      <c r="G314" s="28"/>
      <c r="H314" s="7">
        <f>D314+E314+F314+Table_Fiscal_Year_Total_Consumption_8_20_10[[#This Row],[GAS MBTU]]</f>
        <v>137</v>
      </c>
      <c r="I314" s="7">
        <f>SUM(H$2:H314)</f>
        <v>3454780</v>
      </c>
      <c r="J314" s="8">
        <f>I314/SUM(H:H)</f>
        <v>0.99758975053470467</v>
      </c>
      <c r="K314" s="24"/>
      <c r="L314" s="31"/>
      <c r="M314" s="24"/>
      <c r="N314" s="7">
        <f>K314+L314+M314</f>
        <v>0</v>
      </c>
      <c r="O314" s="8">
        <f>IF(ISERROR(N314/H314),0,N314/H314)</f>
        <v>0</v>
      </c>
      <c r="P314" s="28">
        <v>8294</v>
      </c>
      <c r="Q314" s="33">
        <v>689.1</v>
      </c>
      <c r="R314" s="33" t="s">
        <v>770</v>
      </c>
      <c r="S3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16517.964793826864</v>
      </c>
      <c r="T314" s="21"/>
      <c r="U314"/>
      <c r="V314"/>
      <c r="W314"/>
      <c r="X314"/>
      <c r="Y314"/>
    </row>
    <row r="315" spans="1:25" x14ac:dyDescent="0.25">
      <c r="A315" s="26" t="s">
        <v>265</v>
      </c>
      <c r="B315" s="26" t="s">
        <v>264</v>
      </c>
      <c r="C315" s="3">
        <f>COUNTA(A$2:A315)</f>
        <v>314</v>
      </c>
      <c r="D315" s="28">
        <v>135</v>
      </c>
      <c r="E315" s="28"/>
      <c r="F315" s="30"/>
      <c r="G315" s="28"/>
      <c r="H315" s="7">
        <f>D315+E315+F315+Table_Fiscal_Year_Total_Consumption_8_20_10[[#This Row],[GAS MBTU]]</f>
        <v>135</v>
      </c>
      <c r="I315" s="7">
        <f>SUM(H$2:H315)</f>
        <v>3454915</v>
      </c>
      <c r="J315" s="8">
        <f>I315/SUM(H:H)</f>
        <v>0.99762873264538088</v>
      </c>
      <c r="K315" s="24"/>
      <c r="L315" s="31"/>
      <c r="M315" s="24"/>
      <c r="N315" s="7">
        <f>K315+L315+M315</f>
        <v>0</v>
      </c>
      <c r="O315" s="8">
        <f>IF(ISERROR(N315/H315),0,N315/H315)</f>
        <v>0</v>
      </c>
      <c r="P315" s="28">
        <v>4981</v>
      </c>
      <c r="Q315" s="33">
        <v>300.5</v>
      </c>
      <c r="R315" s="33" t="s">
        <v>770</v>
      </c>
      <c r="S3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27102.991367195344</v>
      </c>
      <c r="T315" s="21"/>
      <c r="U315"/>
      <c r="V315"/>
      <c r="W315"/>
      <c r="X315"/>
      <c r="Y315"/>
    </row>
    <row r="316" spans="1:25" x14ac:dyDescent="0.25">
      <c r="A316" s="26" t="s">
        <v>1076</v>
      </c>
      <c r="B316" s="26" t="s">
        <v>1077</v>
      </c>
      <c r="C316" s="3">
        <f>COUNTA(A$2:A316)</f>
        <v>315</v>
      </c>
      <c r="D316" s="28">
        <v>131</v>
      </c>
      <c r="E316" s="28"/>
      <c r="F316" s="30"/>
      <c r="G316" s="28"/>
      <c r="H316" s="7">
        <f>D316+E316+F316+Table_Fiscal_Year_Total_Consumption_8_20_10[[#This Row],[GAS MBTU]]</f>
        <v>131</v>
      </c>
      <c r="I316" s="7">
        <f>SUM(H$2:H316)</f>
        <v>3455046</v>
      </c>
      <c r="J316" s="8">
        <f>I316/SUM(H:H)</f>
        <v>0.99766655973055562</v>
      </c>
      <c r="K316" s="24"/>
      <c r="L316" s="31"/>
      <c r="M316" s="24"/>
      <c r="N316" s="7">
        <f>K316+L316+M316</f>
        <v>0</v>
      </c>
      <c r="O316" s="8">
        <f>IF(ISERROR(N316/H316),0,N316/H316)</f>
        <v>0</v>
      </c>
      <c r="P316" s="28">
        <v>0</v>
      </c>
      <c r="Q316" s="33"/>
      <c r="R316" s="33" t="s">
        <v>770</v>
      </c>
      <c r="S3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16" s="21"/>
      <c r="U316"/>
      <c r="V316"/>
      <c r="W316"/>
      <c r="X316"/>
      <c r="Y316"/>
    </row>
    <row r="317" spans="1:25" x14ac:dyDescent="0.25">
      <c r="A317" s="26" t="s">
        <v>2161</v>
      </c>
      <c r="B317" s="26" t="s">
        <v>2162</v>
      </c>
      <c r="C317" s="3">
        <f>COUNTA(A$2:A317)</f>
        <v>316</v>
      </c>
      <c r="D317" s="28">
        <v>131</v>
      </c>
      <c r="E317" s="28"/>
      <c r="F317" s="30"/>
      <c r="G317" s="28"/>
      <c r="H317" s="7">
        <f>D317+E317+F317+Table_Fiscal_Year_Total_Consumption_8_20_10[[#This Row],[GAS MBTU]]</f>
        <v>131</v>
      </c>
      <c r="I317" s="7">
        <f>SUM(H$2:H317)</f>
        <v>3455177</v>
      </c>
      <c r="J317" s="8">
        <f>I317/SUM(H:H)</f>
        <v>0.99770438681573037</v>
      </c>
      <c r="K317" s="24"/>
      <c r="L317" s="31"/>
      <c r="M317" s="24"/>
      <c r="N317" s="7">
        <f>K317+L317+M317</f>
        <v>0</v>
      </c>
      <c r="O317" s="8">
        <f>IF(ISERROR(N317/H317),0,N317/H317)</f>
        <v>0</v>
      </c>
      <c r="P317" s="28">
        <v>6806</v>
      </c>
      <c r="Q317" s="33"/>
      <c r="R317" s="33" t="s">
        <v>770</v>
      </c>
      <c r="S3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19247.722597707903</v>
      </c>
      <c r="T317" s="21"/>
      <c r="U317"/>
      <c r="V317"/>
      <c r="W317"/>
      <c r="X317"/>
      <c r="Y317"/>
    </row>
    <row r="318" spans="1:25" x14ac:dyDescent="0.25">
      <c r="A318" s="26" t="s">
        <v>2144</v>
      </c>
      <c r="B318" s="26" t="s">
        <v>2145</v>
      </c>
      <c r="C318" s="3">
        <f>COUNTA(A$2:A318)</f>
        <v>317</v>
      </c>
      <c r="D318" s="28">
        <v>130</v>
      </c>
      <c r="E318" s="28"/>
      <c r="F318" s="30"/>
      <c r="G318" s="28"/>
      <c r="H318" s="7">
        <f>D318+E318+F318+Table_Fiscal_Year_Total_Consumption_8_20_10[[#This Row],[GAS MBTU]]</f>
        <v>130</v>
      </c>
      <c r="I318" s="7">
        <f>SUM(H$2:H318)</f>
        <v>3455307</v>
      </c>
      <c r="J318" s="8">
        <f>I318/SUM(H:H)</f>
        <v>0.99774192514452975</v>
      </c>
      <c r="K318" s="24"/>
      <c r="L318" s="31"/>
      <c r="M318" s="24"/>
      <c r="N318" s="7">
        <f>K318+L318+M318</f>
        <v>0</v>
      </c>
      <c r="O318" s="8">
        <f>IF(ISERROR(N318/H318),0,N318/H318)</f>
        <v>0</v>
      </c>
      <c r="P318" s="28">
        <v>6120</v>
      </c>
      <c r="Q318" s="33"/>
      <c r="R318" s="33" t="s">
        <v>770</v>
      </c>
      <c r="S3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21241.830065359478</v>
      </c>
      <c r="T318" s="21"/>
      <c r="U318"/>
      <c r="V318"/>
      <c r="W318"/>
      <c r="X318"/>
      <c r="Y318"/>
    </row>
    <row r="319" spans="1:25" x14ac:dyDescent="0.25">
      <c r="A319" s="26" t="s">
        <v>755</v>
      </c>
      <c r="B319" s="26" t="s">
        <v>756</v>
      </c>
      <c r="C319" s="3">
        <f>COUNTA(A$2:A319)</f>
        <v>318</v>
      </c>
      <c r="D319" s="28">
        <v>125</v>
      </c>
      <c r="E319" s="28"/>
      <c r="F319" s="30"/>
      <c r="G319" s="28"/>
      <c r="H319" s="7">
        <f>D319+E319+F319+Table_Fiscal_Year_Total_Consumption_8_20_10[[#This Row],[GAS MBTU]]</f>
        <v>125</v>
      </c>
      <c r="I319" s="7">
        <f>SUM(H$2:H319)</f>
        <v>3455432</v>
      </c>
      <c r="J319" s="8">
        <f>I319/SUM(H:H)</f>
        <v>0.9977780196914523</v>
      </c>
      <c r="K319" s="24"/>
      <c r="L319" s="31"/>
      <c r="M319" s="24"/>
      <c r="N319" s="7">
        <f>K319+L319+M319</f>
        <v>0</v>
      </c>
      <c r="O319" s="8">
        <f>IF(ISERROR(N319/H319),0,N319/H319)</f>
        <v>0</v>
      </c>
      <c r="P319" s="28">
        <v>0</v>
      </c>
      <c r="Q319" s="33"/>
      <c r="R319" s="33" t="s">
        <v>770</v>
      </c>
      <c r="S3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19" s="21"/>
      <c r="U319"/>
      <c r="V319"/>
      <c r="W319"/>
      <c r="X319"/>
      <c r="Y319"/>
    </row>
    <row r="320" spans="1:25" x14ac:dyDescent="0.25">
      <c r="A320" s="26" t="s">
        <v>1522</v>
      </c>
      <c r="B320" s="26" t="s">
        <v>1523</v>
      </c>
      <c r="C320" s="3">
        <f>COUNTA(A$2:A320)</f>
        <v>319</v>
      </c>
      <c r="D320" s="28">
        <v>123</v>
      </c>
      <c r="E320" s="28"/>
      <c r="F320" s="30"/>
      <c r="G320" s="28"/>
      <c r="H320" s="7">
        <f>D320+E320+F320+Table_Fiscal_Year_Total_Consumption_8_20_10[[#This Row],[GAS MBTU]]</f>
        <v>123</v>
      </c>
      <c r="I320" s="7">
        <f>SUM(H$2:H320)</f>
        <v>3455555</v>
      </c>
      <c r="J320" s="8">
        <f>I320/SUM(H:H)</f>
        <v>0.99781353672562401</v>
      </c>
      <c r="K320" s="24"/>
      <c r="L320" s="31"/>
      <c r="M320" s="24"/>
      <c r="N320" s="7">
        <f>K320+L320+M320</f>
        <v>0</v>
      </c>
      <c r="O320" s="8">
        <f>IF(ISERROR(N320/H320),0,N320/H320)</f>
        <v>0</v>
      </c>
      <c r="P320" s="28">
        <v>0</v>
      </c>
      <c r="Q320" s="33"/>
      <c r="R320" s="33" t="s">
        <v>770</v>
      </c>
      <c r="S3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20" s="21"/>
      <c r="U320"/>
      <c r="V320"/>
      <c r="W320"/>
      <c r="X320"/>
      <c r="Y320"/>
    </row>
    <row r="321" spans="1:25" x14ac:dyDescent="0.25">
      <c r="A321" s="26" t="s">
        <v>132</v>
      </c>
      <c r="B321" s="26" t="s">
        <v>131</v>
      </c>
      <c r="C321" s="3">
        <f>COUNTA(A$2:A321)</f>
        <v>320</v>
      </c>
      <c r="D321" s="28">
        <v>120</v>
      </c>
      <c r="E321" s="28"/>
      <c r="F321" s="30"/>
      <c r="G321" s="28"/>
      <c r="H321" s="7">
        <f>D321+E321+F321+Table_Fiscal_Year_Total_Consumption_8_20_10[[#This Row],[GAS MBTU]]</f>
        <v>120</v>
      </c>
      <c r="I321" s="7">
        <f>SUM(H$2:H321)</f>
        <v>3455675</v>
      </c>
      <c r="J321" s="8">
        <f>I321/SUM(H:H)</f>
        <v>0.99784818749066961</v>
      </c>
      <c r="K321" s="24"/>
      <c r="L321" s="31"/>
      <c r="M321" s="24"/>
      <c r="N321" s="7">
        <f>K321+L321+M321</f>
        <v>0</v>
      </c>
      <c r="O321" s="8">
        <f>IF(ISERROR(N321/H321),0,N321/H321)</f>
        <v>0</v>
      </c>
      <c r="P321" s="28">
        <v>21583</v>
      </c>
      <c r="Q321" s="33">
        <v>608.9</v>
      </c>
      <c r="R321" s="33" t="s">
        <v>770</v>
      </c>
      <c r="S3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5559.9314275123943</v>
      </c>
      <c r="T321" s="21"/>
      <c r="U321"/>
      <c r="V321"/>
      <c r="W321"/>
      <c r="X321"/>
      <c r="Y321"/>
    </row>
    <row r="322" spans="1:25" x14ac:dyDescent="0.25">
      <c r="A322" s="26" t="s">
        <v>1524</v>
      </c>
      <c r="B322" s="26" t="s">
        <v>1525</v>
      </c>
      <c r="C322" s="3">
        <f>COUNTA(A$2:A322)</f>
        <v>321</v>
      </c>
      <c r="D322" s="28">
        <v>117</v>
      </c>
      <c r="E322" s="28"/>
      <c r="F322" s="30"/>
      <c r="G322" s="28"/>
      <c r="H322" s="7">
        <f>D322+E322+F322+Table_Fiscal_Year_Total_Consumption_8_20_10[[#This Row],[GAS MBTU]]</f>
        <v>117</v>
      </c>
      <c r="I322" s="7">
        <f>SUM(H$2:H322)</f>
        <v>3455792</v>
      </c>
      <c r="J322" s="8">
        <f>I322/SUM(H:H)</f>
        <v>0.99788197198658901</v>
      </c>
      <c r="K322" s="24"/>
      <c r="L322" s="31"/>
      <c r="M322" s="24"/>
      <c r="N322" s="7">
        <f>K322+L322+M322</f>
        <v>0</v>
      </c>
      <c r="O322" s="8">
        <f>IF(ISERROR(N322/H322),0,N322/H322)</f>
        <v>0</v>
      </c>
      <c r="P322" s="28">
        <v>0</v>
      </c>
      <c r="Q322" s="33"/>
      <c r="R322" s="33" t="s">
        <v>770</v>
      </c>
      <c r="S3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22" s="21"/>
      <c r="U322"/>
      <c r="V322"/>
      <c r="W322"/>
      <c r="X322"/>
      <c r="Y322"/>
    </row>
    <row r="323" spans="1:25" x14ac:dyDescent="0.25">
      <c r="A323" s="26" t="s">
        <v>289</v>
      </c>
      <c r="B323" s="26" t="s">
        <v>288</v>
      </c>
      <c r="C323" s="3">
        <f>COUNTA(A$2:A323)</f>
        <v>322</v>
      </c>
      <c r="D323" s="28">
        <v>114</v>
      </c>
      <c r="E323" s="28"/>
      <c r="F323" s="30"/>
      <c r="G323" s="28"/>
      <c r="H323" s="7">
        <f>D323+E323+F323+Table_Fiscal_Year_Total_Consumption_8_20_10[[#This Row],[GAS MBTU]]</f>
        <v>114</v>
      </c>
      <c r="I323" s="7">
        <f>SUM(H$2:H323)</f>
        <v>3455906</v>
      </c>
      <c r="J323" s="8">
        <f>I323/SUM(H:H)</f>
        <v>0.99791489021338231</v>
      </c>
      <c r="K323" s="24"/>
      <c r="L323" s="31"/>
      <c r="M323" s="24"/>
      <c r="N323" s="7">
        <f>K323+L323+M323</f>
        <v>0</v>
      </c>
      <c r="O323" s="8">
        <f>IF(ISERROR(N323/H323),0,N323/H323)</f>
        <v>0</v>
      </c>
      <c r="P323" s="28">
        <v>9595</v>
      </c>
      <c r="Q323" s="33">
        <v>739.3</v>
      </c>
      <c r="R323" s="33" t="s">
        <v>770</v>
      </c>
      <c r="S3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11881.18811881188</v>
      </c>
      <c r="T323" s="21"/>
      <c r="U323"/>
      <c r="V323"/>
      <c r="W323"/>
      <c r="X323"/>
      <c r="Y323"/>
    </row>
    <row r="324" spans="1:25" x14ac:dyDescent="0.25">
      <c r="A324" s="26" t="s">
        <v>224</v>
      </c>
      <c r="B324" s="26" t="s">
        <v>223</v>
      </c>
      <c r="C324" s="3">
        <f>COUNTA(A$2:A324)</f>
        <v>323</v>
      </c>
      <c r="D324" s="28">
        <v>107</v>
      </c>
      <c r="E324" s="28"/>
      <c r="F324" s="30"/>
      <c r="G324" s="28"/>
      <c r="H324" s="7">
        <f>D324+E324+F324+Table_Fiscal_Year_Total_Consumption_8_20_10[[#This Row],[GAS MBTU]]</f>
        <v>107</v>
      </c>
      <c r="I324" s="7">
        <f>SUM(H$2:H324)</f>
        <v>3456013</v>
      </c>
      <c r="J324" s="8">
        <f>I324/SUM(H:H)</f>
        <v>0.99794578714554794</v>
      </c>
      <c r="K324" s="24"/>
      <c r="L324" s="31"/>
      <c r="M324" s="24"/>
      <c r="N324" s="7">
        <f>K324+L324+M324</f>
        <v>0</v>
      </c>
      <c r="O324" s="8">
        <f>IF(ISERROR(N324/H324),0,N324/H324)</f>
        <v>0</v>
      </c>
      <c r="P324" s="28">
        <v>8960</v>
      </c>
      <c r="Q324" s="33">
        <v>285.60000000000002</v>
      </c>
      <c r="R324" s="33" t="s">
        <v>770</v>
      </c>
      <c r="S3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11941.964285714286</v>
      </c>
      <c r="T324" s="21"/>
      <c r="U324"/>
      <c r="V324"/>
      <c r="W324"/>
      <c r="X324"/>
      <c r="Y324"/>
    </row>
    <row r="325" spans="1:25" x14ac:dyDescent="0.25">
      <c r="A325" s="26" t="s">
        <v>445</v>
      </c>
      <c r="B325" s="26" t="s">
        <v>444</v>
      </c>
      <c r="C325" s="3">
        <f>COUNTA(A$2:A325)</f>
        <v>324</v>
      </c>
      <c r="D325" s="28">
        <v>105</v>
      </c>
      <c r="E325" s="28"/>
      <c r="F325" s="30"/>
      <c r="G325" s="28"/>
      <c r="H325" s="7">
        <f>D325+E325+F325+Table_Fiscal_Year_Total_Consumption_8_20_10[[#This Row],[GAS MBTU]]</f>
        <v>105</v>
      </c>
      <c r="I325" s="7">
        <f>SUM(H$2:H325)</f>
        <v>3456118</v>
      </c>
      <c r="J325" s="8">
        <f>I325/SUM(H:H)</f>
        <v>0.99797610656496283</v>
      </c>
      <c r="K325" s="24"/>
      <c r="L325" s="31"/>
      <c r="M325" s="24"/>
      <c r="N325" s="7">
        <f>K325+L325+M325</f>
        <v>0</v>
      </c>
      <c r="O325" s="8">
        <f>IF(ISERROR(N325/H325),0,N325/H325)</f>
        <v>0</v>
      </c>
      <c r="P325" s="28">
        <v>9160</v>
      </c>
      <c r="Q325" s="33">
        <v>288.8</v>
      </c>
      <c r="R325" s="33" t="s">
        <v>770</v>
      </c>
      <c r="S3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11462.882096069869</v>
      </c>
      <c r="T325" s="21"/>
      <c r="U325"/>
      <c r="V325"/>
      <c r="W325"/>
      <c r="X325"/>
      <c r="Y325"/>
    </row>
    <row r="326" spans="1:25" x14ac:dyDescent="0.25">
      <c r="A326" s="26" t="s">
        <v>92</v>
      </c>
      <c r="B326" s="26" t="s">
        <v>91</v>
      </c>
      <c r="C326" s="3">
        <f>COUNTA(A$2:A326)</f>
        <v>325</v>
      </c>
      <c r="D326" s="28">
        <v>105</v>
      </c>
      <c r="E326" s="28"/>
      <c r="F326" s="30"/>
      <c r="G326" s="28"/>
      <c r="H326" s="7">
        <f>D326+E326+F326+Table_Fiscal_Year_Total_Consumption_8_20_10[[#This Row],[GAS MBTU]]</f>
        <v>105</v>
      </c>
      <c r="I326" s="7">
        <f>SUM(H$2:H326)</f>
        <v>3456223</v>
      </c>
      <c r="J326" s="8">
        <f>I326/SUM(H:H)</f>
        <v>0.99800642598437772</v>
      </c>
      <c r="K326" s="24"/>
      <c r="L326" s="31"/>
      <c r="M326" s="24"/>
      <c r="N326" s="7">
        <f>K326+L326+M326</f>
        <v>0</v>
      </c>
      <c r="O326" s="8">
        <f>IF(ISERROR(N326/H326),0,N326/H326)</f>
        <v>0</v>
      </c>
      <c r="P326" s="28">
        <v>5839</v>
      </c>
      <c r="Q326" s="33">
        <v>286.39999999999998</v>
      </c>
      <c r="R326" s="33" t="s">
        <v>770</v>
      </c>
      <c r="S3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17982.531255351943</v>
      </c>
      <c r="T326" s="21"/>
      <c r="U326"/>
      <c r="V326"/>
      <c r="W326"/>
      <c r="X326"/>
      <c r="Y326"/>
    </row>
    <row r="327" spans="1:25" x14ac:dyDescent="0.25">
      <c r="A327" s="26" t="s">
        <v>413</v>
      </c>
      <c r="B327" s="26" t="s">
        <v>412</v>
      </c>
      <c r="C327" s="3">
        <f>COUNTA(A$2:A327)</f>
        <v>326</v>
      </c>
      <c r="D327" s="28">
        <v>104</v>
      </c>
      <c r="E327" s="28"/>
      <c r="F327" s="30"/>
      <c r="G327" s="28"/>
      <c r="H327" s="7">
        <f>D327+E327+F327+Table_Fiscal_Year_Total_Consumption_8_20_10[[#This Row],[GAS MBTU]]</f>
        <v>104</v>
      </c>
      <c r="I327" s="7">
        <f>SUM(H$2:H327)</f>
        <v>3456327</v>
      </c>
      <c r="J327" s="8">
        <f>I327/SUM(H:H)</f>
        <v>0.99803645664741725</v>
      </c>
      <c r="K327" s="24"/>
      <c r="L327" s="31"/>
      <c r="M327" s="24"/>
      <c r="N327" s="7">
        <f>K327+L327+M327</f>
        <v>0</v>
      </c>
      <c r="O327" s="8">
        <f>IF(ISERROR(N327/H327),0,N327/H327)</f>
        <v>0</v>
      </c>
      <c r="P327" s="28">
        <v>11100</v>
      </c>
      <c r="Q327" s="33">
        <v>521.1</v>
      </c>
      <c r="R327" s="33" t="s">
        <v>770</v>
      </c>
      <c r="S3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9369.3693693693695</v>
      </c>
      <c r="T327" s="21"/>
      <c r="U327"/>
      <c r="V327"/>
      <c r="W327"/>
      <c r="X327"/>
      <c r="Y327"/>
    </row>
    <row r="328" spans="1:25" x14ac:dyDescent="0.25">
      <c r="A328" s="26" t="s">
        <v>212</v>
      </c>
      <c r="B328" s="26" t="s">
        <v>211</v>
      </c>
      <c r="C328" s="3">
        <f>COUNTA(A$2:A328)</f>
        <v>327</v>
      </c>
      <c r="D328" s="28">
        <v>104</v>
      </c>
      <c r="E328" s="28"/>
      <c r="F328" s="30"/>
      <c r="G328" s="28"/>
      <c r="H328" s="7">
        <f>D328+E328+F328+Table_Fiscal_Year_Total_Consumption_8_20_10[[#This Row],[GAS MBTU]]</f>
        <v>104</v>
      </c>
      <c r="I328" s="7">
        <f>SUM(H$2:H328)</f>
        <v>3456431</v>
      </c>
      <c r="J328" s="8">
        <f>I328/SUM(H:H)</f>
        <v>0.99806648731045666</v>
      </c>
      <c r="K328" s="24"/>
      <c r="L328" s="31"/>
      <c r="M328" s="24"/>
      <c r="N328" s="7">
        <f>K328+L328+M328</f>
        <v>0</v>
      </c>
      <c r="O328" s="8">
        <f>IF(ISERROR(N328/H328),0,N328/H328)</f>
        <v>0</v>
      </c>
      <c r="P328" s="28">
        <v>12038</v>
      </c>
      <c r="Q328" s="33">
        <v>1514.3</v>
      </c>
      <c r="R328" s="33" t="s">
        <v>770</v>
      </c>
      <c r="S3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8639.308855291576</v>
      </c>
      <c r="T328" s="21"/>
      <c r="U328"/>
      <c r="V328"/>
      <c r="W328"/>
      <c r="X328"/>
      <c r="Y328"/>
    </row>
    <row r="329" spans="1:25" x14ac:dyDescent="0.25">
      <c r="A329" s="26" t="s">
        <v>84</v>
      </c>
      <c r="B329" s="26" t="s">
        <v>83</v>
      </c>
      <c r="C329" s="3">
        <f>COUNTA(A$2:A329)</f>
        <v>328</v>
      </c>
      <c r="D329" s="28">
        <v>103</v>
      </c>
      <c r="E329" s="28"/>
      <c r="F329" s="30"/>
      <c r="G329" s="28"/>
      <c r="H329" s="7">
        <f>D329+E329+F329+Table_Fiscal_Year_Total_Consumption_8_20_10[[#This Row],[GAS MBTU]]</f>
        <v>103</v>
      </c>
      <c r="I329" s="7">
        <f>SUM(H$2:H329)</f>
        <v>3456534</v>
      </c>
      <c r="J329" s="8">
        <f>I329/SUM(H:H)</f>
        <v>0.99809622921712082</v>
      </c>
      <c r="K329" s="24"/>
      <c r="L329" s="31"/>
      <c r="M329" s="24"/>
      <c r="N329" s="7">
        <f>K329+L329+M329</f>
        <v>0</v>
      </c>
      <c r="O329" s="8">
        <f>IF(ISERROR(N329/H329),0,N329/H329)</f>
        <v>0</v>
      </c>
      <c r="P329" s="28">
        <v>5978</v>
      </c>
      <c r="Q329" s="33">
        <v>579.1</v>
      </c>
      <c r="R329" s="33" t="s">
        <v>770</v>
      </c>
      <c r="S3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17229.84275677484</v>
      </c>
      <c r="T329" s="21"/>
      <c r="U329"/>
      <c r="V329"/>
      <c r="W329"/>
      <c r="X329"/>
      <c r="Y329"/>
    </row>
    <row r="330" spans="1:25" x14ac:dyDescent="0.25">
      <c r="A330" s="26" t="s">
        <v>1526</v>
      </c>
      <c r="B330" s="26" t="s">
        <v>1527</v>
      </c>
      <c r="C330" s="3">
        <f>COUNTA(A$2:A330)</f>
        <v>329</v>
      </c>
      <c r="D330" s="28">
        <v>101</v>
      </c>
      <c r="E330" s="28"/>
      <c r="F330" s="30"/>
      <c r="G330" s="28"/>
      <c r="H330" s="7">
        <f>D330+E330+F330+Table_Fiscal_Year_Total_Consumption_8_20_10[[#This Row],[GAS MBTU]]</f>
        <v>101</v>
      </c>
      <c r="I330" s="7">
        <f>SUM(H$2:H330)</f>
        <v>3456635</v>
      </c>
      <c r="J330" s="8">
        <f>I330/SUM(H:H)</f>
        <v>0.99812539361103414</v>
      </c>
      <c r="K330" s="24"/>
      <c r="L330" s="31"/>
      <c r="M330" s="24"/>
      <c r="N330" s="7">
        <f>K330+L330+M330</f>
        <v>0</v>
      </c>
      <c r="O330" s="8">
        <f>IF(ISERROR(N330/H330),0,N330/H330)</f>
        <v>0</v>
      </c>
      <c r="P330" s="28">
        <v>0</v>
      </c>
      <c r="Q330" s="33"/>
      <c r="R330" s="33" t="s">
        <v>770</v>
      </c>
      <c r="S3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30" s="21"/>
      <c r="U330"/>
      <c r="V330"/>
      <c r="W330"/>
      <c r="X330"/>
      <c r="Y330"/>
    </row>
    <row r="331" spans="1:25" x14ac:dyDescent="0.25">
      <c r="A331" s="26" t="s">
        <v>170</v>
      </c>
      <c r="B331" s="26" t="s">
        <v>169</v>
      </c>
      <c r="C331" s="3">
        <f>COUNTA(A$2:A331)</f>
        <v>330</v>
      </c>
      <c r="D331" s="28">
        <v>101</v>
      </c>
      <c r="E331" s="28"/>
      <c r="F331" s="30"/>
      <c r="G331" s="28"/>
      <c r="H331" s="7">
        <f>D331+E331+F331+Table_Fiscal_Year_Total_Consumption_8_20_10[[#This Row],[GAS MBTU]]</f>
        <v>101</v>
      </c>
      <c r="I331" s="7">
        <f>SUM(H$2:H331)</f>
        <v>3456736</v>
      </c>
      <c r="J331" s="8">
        <f>I331/SUM(H:H)</f>
        <v>0.99815455800494757</v>
      </c>
      <c r="K331" s="24"/>
      <c r="L331" s="31"/>
      <c r="M331" s="24"/>
      <c r="N331" s="7">
        <f>K331+L331+M331</f>
        <v>0</v>
      </c>
      <c r="O331" s="8">
        <f>IF(ISERROR(N331/H331),0,N331/H331)</f>
        <v>0</v>
      </c>
      <c r="P331" s="28">
        <v>5059</v>
      </c>
      <c r="Q331" s="33">
        <v>228.6</v>
      </c>
      <c r="R331" s="33" t="s">
        <v>770</v>
      </c>
      <c r="S3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19964.419845819331</v>
      </c>
      <c r="T331" s="21"/>
      <c r="U331"/>
      <c r="V331"/>
      <c r="W331"/>
      <c r="X331"/>
      <c r="Y331"/>
    </row>
    <row r="332" spans="1:25" x14ac:dyDescent="0.25">
      <c r="A332" s="26" t="s">
        <v>1570</v>
      </c>
      <c r="B332" s="26" t="s">
        <v>1571</v>
      </c>
      <c r="C332" s="3">
        <f>COUNTA(A$2:A332)</f>
        <v>331</v>
      </c>
      <c r="D332" s="28">
        <v>100</v>
      </c>
      <c r="E332" s="28"/>
      <c r="F332" s="30"/>
      <c r="G332" s="28"/>
      <c r="H332" s="7">
        <f>D332+E332+F332+Table_Fiscal_Year_Total_Consumption_8_20_10[[#This Row],[GAS MBTU]]</f>
        <v>100</v>
      </c>
      <c r="I332" s="7">
        <f>SUM(H$2:H332)</f>
        <v>3456836</v>
      </c>
      <c r="J332" s="8">
        <f>I332/SUM(H:H)</f>
        <v>0.99818343364248552</v>
      </c>
      <c r="K332" s="24"/>
      <c r="L332" s="31"/>
      <c r="M332" s="24"/>
      <c r="N332" s="7">
        <f>K332+L332+M332</f>
        <v>0</v>
      </c>
      <c r="O332" s="8">
        <f>IF(ISERROR(N332/H332),0,N332/H332)</f>
        <v>0</v>
      </c>
      <c r="P332" s="28">
        <v>0</v>
      </c>
      <c r="Q332" s="33"/>
      <c r="R332" s="33" t="s">
        <v>770</v>
      </c>
      <c r="S3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32" s="21"/>
      <c r="U332"/>
      <c r="V332"/>
      <c r="W332"/>
      <c r="X332"/>
      <c r="Y332"/>
    </row>
    <row r="333" spans="1:25" x14ac:dyDescent="0.25">
      <c r="A333" s="26" t="s">
        <v>421</v>
      </c>
      <c r="B333" s="26" t="s">
        <v>420</v>
      </c>
      <c r="C333" s="3">
        <f>COUNTA(A$2:A333)</f>
        <v>332</v>
      </c>
      <c r="D333" s="28">
        <v>99</v>
      </c>
      <c r="E333" s="28"/>
      <c r="F333" s="30"/>
      <c r="G333" s="28"/>
      <c r="H333" s="7">
        <f>D333+E333+F333+Table_Fiscal_Year_Total_Consumption_8_20_10[[#This Row],[GAS MBTU]]</f>
        <v>99</v>
      </c>
      <c r="I333" s="7">
        <f>SUM(H$2:H333)</f>
        <v>3456935</v>
      </c>
      <c r="J333" s="8">
        <f>I333/SUM(H:H)</f>
        <v>0.9982120205236481</v>
      </c>
      <c r="K333" s="24"/>
      <c r="L333" s="31"/>
      <c r="M333" s="24"/>
      <c r="N333" s="7">
        <f>K333+L333+M333</f>
        <v>0</v>
      </c>
      <c r="O333" s="8">
        <f>IF(ISERROR(N333/H333),0,N333/H333)</f>
        <v>0</v>
      </c>
      <c r="P333" s="28">
        <v>4316</v>
      </c>
      <c r="Q333" s="33">
        <v>258.8</v>
      </c>
      <c r="R333" s="33" t="s">
        <v>770</v>
      </c>
      <c r="S3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22937.905468025951</v>
      </c>
      <c r="T333" s="21"/>
      <c r="U333"/>
      <c r="V333"/>
      <c r="W333"/>
      <c r="X333"/>
      <c r="Y333"/>
    </row>
    <row r="334" spans="1:25" x14ac:dyDescent="0.25">
      <c r="A334" s="26" t="s">
        <v>317</v>
      </c>
      <c r="B334" s="26" t="s">
        <v>316</v>
      </c>
      <c r="C334" s="3">
        <f>COUNTA(A$2:A334)</f>
        <v>333</v>
      </c>
      <c r="D334" s="28">
        <v>99</v>
      </c>
      <c r="E334" s="28"/>
      <c r="F334" s="30"/>
      <c r="G334" s="28"/>
      <c r="H334" s="7">
        <f>D334+E334+F334+Table_Fiscal_Year_Total_Consumption_8_20_10[[#This Row],[GAS MBTU]]</f>
        <v>99</v>
      </c>
      <c r="I334" s="7">
        <f>SUM(H$2:H334)</f>
        <v>3457034</v>
      </c>
      <c r="J334" s="8">
        <f>I334/SUM(H:H)</f>
        <v>0.99824060740481069</v>
      </c>
      <c r="K334" s="24"/>
      <c r="L334" s="31"/>
      <c r="M334" s="24"/>
      <c r="N334" s="7">
        <f>K334+L334+M334</f>
        <v>0</v>
      </c>
      <c r="O334" s="8">
        <f>IF(ISERROR(N334/H334),0,N334/H334)</f>
        <v>0</v>
      </c>
      <c r="P334" s="28">
        <v>4992</v>
      </c>
      <c r="Q334" s="33">
        <v>207.4</v>
      </c>
      <c r="R334" s="33" t="s">
        <v>770</v>
      </c>
      <c r="S3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19831.73076923077</v>
      </c>
      <c r="T334" s="21"/>
      <c r="U334"/>
      <c r="V334"/>
      <c r="W334"/>
      <c r="X334"/>
      <c r="Y334"/>
    </row>
    <row r="335" spans="1:25" x14ac:dyDescent="0.25">
      <c r="A335" s="26" t="s">
        <v>1677</v>
      </c>
      <c r="B335" s="26" t="s">
        <v>1678</v>
      </c>
      <c r="C335" s="3">
        <f>COUNTA(A$2:A335)</f>
        <v>334</v>
      </c>
      <c r="D335" s="28">
        <v>99</v>
      </c>
      <c r="E335" s="28"/>
      <c r="F335" s="30"/>
      <c r="G335" s="28"/>
      <c r="H335" s="7">
        <f>D335+E335+F335+Table_Fiscal_Year_Total_Consumption_8_20_10[[#This Row],[GAS MBTU]]</f>
        <v>99</v>
      </c>
      <c r="I335" s="7">
        <f>SUM(H$2:H335)</f>
        <v>3457133</v>
      </c>
      <c r="J335" s="8">
        <f>I335/SUM(H:H)</f>
        <v>0.99826919428597338</v>
      </c>
      <c r="K335" s="24"/>
      <c r="L335" s="31"/>
      <c r="M335" s="24"/>
      <c r="N335" s="7">
        <f>K335+L335+M335</f>
        <v>0</v>
      </c>
      <c r="O335" s="8">
        <f>IF(ISERROR(N335/H335),0,N335/H335)</f>
        <v>0</v>
      </c>
      <c r="P335" s="28">
        <v>3804</v>
      </c>
      <c r="Q335" s="33"/>
      <c r="R335" s="33" t="s">
        <v>770</v>
      </c>
      <c r="S3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26025.236593059937</v>
      </c>
      <c r="T335" s="21"/>
      <c r="U335"/>
      <c r="V335"/>
      <c r="W335"/>
      <c r="X335"/>
      <c r="Y335"/>
    </row>
    <row r="336" spans="1:25" x14ac:dyDescent="0.25">
      <c r="A336" s="26" t="s">
        <v>1470</v>
      </c>
      <c r="B336" s="26" t="s">
        <v>1471</v>
      </c>
      <c r="C336" s="3">
        <f>COUNTA(A$2:A336)</f>
        <v>335</v>
      </c>
      <c r="D336" s="28">
        <v>97</v>
      </c>
      <c r="E336" s="28"/>
      <c r="F336" s="30"/>
      <c r="G336" s="28"/>
      <c r="H336" s="7">
        <f>D336+E336+F336+Table_Fiscal_Year_Total_Consumption_8_20_10[[#This Row],[GAS MBTU]]</f>
        <v>97</v>
      </c>
      <c r="I336" s="7">
        <f>SUM(H$2:H336)</f>
        <v>3457230</v>
      </c>
      <c r="J336" s="8">
        <f>I336/SUM(H:H)</f>
        <v>0.99829720365438523</v>
      </c>
      <c r="K336" s="24"/>
      <c r="L336" s="31"/>
      <c r="M336" s="24"/>
      <c r="N336" s="7">
        <f>K336+L336+M336</f>
        <v>0</v>
      </c>
      <c r="O336" s="8">
        <f>IF(ISERROR(N336/H336),0,N336/H336)</f>
        <v>0</v>
      </c>
      <c r="P336" s="28">
        <v>0</v>
      </c>
      <c r="Q336" s="33"/>
      <c r="R336" s="33" t="s">
        <v>770</v>
      </c>
      <c r="S3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36" s="21"/>
      <c r="U336"/>
      <c r="V336"/>
      <c r="W336"/>
      <c r="X336"/>
      <c r="Y336"/>
    </row>
    <row r="337" spans="1:25" x14ac:dyDescent="0.25">
      <c r="A337" s="26" t="s">
        <v>945</v>
      </c>
      <c r="B337" s="26" t="s">
        <v>946</v>
      </c>
      <c r="C337" s="3">
        <f>COUNTA(A$2:A337)</f>
        <v>336</v>
      </c>
      <c r="D337" s="28">
        <v>96</v>
      </c>
      <c r="E337" s="28"/>
      <c r="F337" s="30"/>
      <c r="G337" s="28"/>
      <c r="H337" s="7">
        <f>D337+E337+F337+Table_Fiscal_Year_Total_Consumption_8_20_10[[#This Row],[GAS MBTU]]</f>
        <v>96</v>
      </c>
      <c r="I337" s="7">
        <f>SUM(H$2:H337)</f>
        <v>3457326</v>
      </c>
      <c r="J337" s="8">
        <f>I337/SUM(H:H)</f>
        <v>0.99832492426642161</v>
      </c>
      <c r="K337" s="24"/>
      <c r="L337" s="31"/>
      <c r="M337" s="24"/>
      <c r="N337" s="7">
        <f>K337+L337+M337</f>
        <v>0</v>
      </c>
      <c r="O337" s="8">
        <f>IF(ISERROR(N337/H337),0,N337/H337)</f>
        <v>0</v>
      </c>
      <c r="P337" s="28">
        <v>0</v>
      </c>
      <c r="Q337" s="33"/>
      <c r="R337" s="33" t="s">
        <v>770</v>
      </c>
      <c r="S3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37" s="21"/>
      <c r="U337"/>
      <c r="V337"/>
      <c r="W337"/>
      <c r="X337"/>
      <c r="Y337"/>
    </row>
    <row r="338" spans="1:25" x14ac:dyDescent="0.25">
      <c r="A338" s="26" t="s">
        <v>935</v>
      </c>
      <c r="B338" s="26" t="s">
        <v>936</v>
      </c>
      <c r="C338" s="3">
        <f>COUNTA(A$2:A338)</f>
        <v>337</v>
      </c>
      <c r="D338" s="28">
        <v>96</v>
      </c>
      <c r="E338" s="28"/>
      <c r="F338" s="30"/>
      <c r="G338" s="28"/>
      <c r="H338" s="7">
        <f>D338+E338+F338+Table_Fiscal_Year_Total_Consumption_8_20_10[[#This Row],[GAS MBTU]]</f>
        <v>96</v>
      </c>
      <c r="I338" s="7">
        <f>SUM(H$2:H338)</f>
        <v>3457422</v>
      </c>
      <c r="J338" s="8">
        <f>I338/SUM(H:H)</f>
        <v>0.9983526448784581</v>
      </c>
      <c r="K338" s="24"/>
      <c r="L338" s="31"/>
      <c r="M338" s="24"/>
      <c r="N338" s="7">
        <f>K338+L338+M338</f>
        <v>0</v>
      </c>
      <c r="O338" s="8">
        <f>IF(ISERROR(N338/H338),0,N338/H338)</f>
        <v>0</v>
      </c>
      <c r="P338" s="28">
        <v>0</v>
      </c>
      <c r="Q338" s="33"/>
      <c r="R338" s="33" t="s">
        <v>770</v>
      </c>
      <c r="S3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38" s="21"/>
      <c r="U338"/>
      <c r="V338"/>
      <c r="W338"/>
      <c r="X338"/>
      <c r="Y338"/>
    </row>
    <row r="339" spans="1:25" x14ac:dyDescent="0.25">
      <c r="A339" s="26" t="s">
        <v>164</v>
      </c>
      <c r="B339" s="26" t="s">
        <v>163</v>
      </c>
      <c r="C339" s="3">
        <f>COUNTA(A$2:A339)</f>
        <v>338</v>
      </c>
      <c r="D339" s="28">
        <v>95</v>
      </c>
      <c r="E339" s="28"/>
      <c r="F339" s="30"/>
      <c r="G339" s="28"/>
      <c r="H339" s="7">
        <f>D339+E339+F339+Table_Fiscal_Year_Total_Consumption_8_20_10[[#This Row],[GAS MBTU]]</f>
        <v>95</v>
      </c>
      <c r="I339" s="7">
        <f>SUM(H$2:H339)</f>
        <v>3457517</v>
      </c>
      <c r="J339" s="8">
        <f>I339/SUM(H:H)</f>
        <v>0.99838007673411922</v>
      </c>
      <c r="K339" s="24"/>
      <c r="L339" s="31"/>
      <c r="M339" s="24"/>
      <c r="N339" s="7">
        <f>K339+L339+M339</f>
        <v>0</v>
      </c>
      <c r="O339" s="8">
        <f>IF(ISERROR(N339/H339),0,N339/H339)</f>
        <v>0</v>
      </c>
      <c r="P339" s="28">
        <v>2135</v>
      </c>
      <c r="Q339" s="33">
        <v>481.7</v>
      </c>
      <c r="R339" s="33" t="s">
        <v>770</v>
      </c>
      <c r="S3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44496.487119437938</v>
      </c>
      <c r="T339" s="21"/>
      <c r="U339"/>
      <c r="V339"/>
      <c r="W339"/>
      <c r="X339"/>
      <c r="Y339"/>
    </row>
    <row r="340" spans="1:25" x14ac:dyDescent="0.25">
      <c r="A340" s="26" t="s">
        <v>1416</v>
      </c>
      <c r="B340" s="26" t="s">
        <v>1417</v>
      </c>
      <c r="C340" s="3">
        <f>COUNTA(A$2:A340)</f>
        <v>339</v>
      </c>
      <c r="D340" s="28">
        <v>94</v>
      </c>
      <c r="E340" s="28"/>
      <c r="F340" s="30"/>
      <c r="G340" s="28"/>
      <c r="H340" s="7">
        <f>D340+E340+F340+Table_Fiscal_Year_Total_Consumption_8_20_10[[#This Row],[GAS MBTU]]</f>
        <v>94</v>
      </c>
      <c r="I340" s="7">
        <f>SUM(H$2:H340)</f>
        <v>3457611</v>
      </c>
      <c r="J340" s="8">
        <f>I340/SUM(H:H)</f>
        <v>0.99840721983340486</v>
      </c>
      <c r="K340" s="24"/>
      <c r="L340" s="31"/>
      <c r="M340" s="24"/>
      <c r="N340" s="7">
        <f>K340+L340+M340</f>
        <v>0</v>
      </c>
      <c r="O340" s="8">
        <f>IF(ISERROR(N340/H340),0,N340/H340)</f>
        <v>0</v>
      </c>
      <c r="P340" s="28">
        <v>2096</v>
      </c>
      <c r="Q340" s="33"/>
      <c r="R340" s="33" t="s">
        <v>770</v>
      </c>
      <c r="S3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44847.32824427481</v>
      </c>
      <c r="T340" s="21"/>
      <c r="U340"/>
      <c r="V340"/>
      <c r="W340"/>
      <c r="X340"/>
      <c r="Y340"/>
    </row>
    <row r="341" spans="1:25" x14ac:dyDescent="0.25">
      <c r="A341" s="26" t="s">
        <v>580</v>
      </c>
      <c r="B341" s="26" t="s">
        <v>581</v>
      </c>
      <c r="C341" s="3">
        <f>COUNTA(A$2:A341)</f>
        <v>340</v>
      </c>
      <c r="D341" s="28">
        <v>92</v>
      </c>
      <c r="E341" s="28"/>
      <c r="F341" s="30"/>
      <c r="G341" s="28"/>
      <c r="H341" s="7">
        <f>D341+E341+F341+Table_Fiscal_Year_Total_Consumption_8_20_10[[#This Row],[GAS MBTU]]</f>
        <v>92</v>
      </c>
      <c r="I341" s="7">
        <f>SUM(H$2:H341)</f>
        <v>3457703</v>
      </c>
      <c r="J341" s="8">
        <f>I341/SUM(H:H)</f>
        <v>0.99843378541993988</v>
      </c>
      <c r="K341" s="24"/>
      <c r="L341" s="31"/>
      <c r="M341" s="24"/>
      <c r="N341" s="7">
        <f>K341+L341+M341</f>
        <v>0</v>
      </c>
      <c r="O341" s="8">
        <f>IF(ISERROR(N341/H341),0,N341/H341)</f>
        <v>0</v>
      </c>
      <c r="P341" s="28">
        <v>3071</v>
      </c>
      <c r="Q341" s="33"/>
      <c r="R341" s="33" t="s">
        <v>770</v>
      </c>
      <c r="S3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29957.668511885378</v>
      </c>
      <c r="T341" s="21"/>
      <c r="U341"/>
      <c r="V341"/>
      <c r="W341"/>
      <c r="X341"/>
      <c r="Y341"/>
    </row>
    <row r="342" spans="1:25" x14ac:dyDescent="0.25">
      <c r="A342" s="26" t="s">
        <v>333</v>
      </c>
      <c r="B342" s="26" t="s">
        <v>332</v>
      </c>
      <c r="C342" s="3">
        <f>COUNTA(A$2:A342)</f>
        <v>341</v>
      </c>
      <c r="D342" s="28">
        <v>90</v>
      </c>
      <c r="E342" s="28"/>
      <c r="F342" s="30"/>
      <c r="G342" s="28"/>
      <c r="H342" s="7">
        <f>D342+E342+F342+Table_Fiscal_Year_Total_Consumption_8_20_10[[#This Row],[GAS MBTU]]</f>
        <v>90</v>
      </c>
      <c r="I342" s="7">
        <f>SUM(H$2:H342)</f>
        <v>3457793</v>
      </c>
      <c r="J342" s="8">
        <f>I342/SUM(H:H)</f>
        <v>0.99845977349372406</v>
      </c>
      <c r="K342" s="24"/>
      <c r="L342" s="31"/>
      <c r="M342" s="24"/>
      <c r="N342" s="7">
        <f>K342+L342+M342</f>
        <v>0</v>
      </c>
      <c r="O342" s="8">
        <f>IF(ISERROR(N342/H342),0,N342/H342)</f>
        <v>0</v>
      </c>
      <c r="P342" s="28">
        <v>4384</v>
      </c>
      <c r="Q342" s="33">
        <v>163.1</v>
      </c>
      <c r="R342" s="33" t="s">
        <v>770</v>
      </c>
      <c r="S3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20529.197080291971</v>
      </c>
      <c r="T342" s="21"/>
      <c r="U342"/>
      <c r="V342"/>
      <c r="W342"/>
      <c r="X342"/>
      <c r="Y342"/>
    </row>
    <row r="343" spans="1:25" x14ac:dyDescent="0.25">
      <c r="A343" s="26" t="s">
        <v>301</v>
      </c>
      <c r="B343" s="26" t="s">
        <v>300</v>
      </c>
      <c r="C343" s="3">
        <f>COUNTA(A$2:A343)</f>
        <v>342</v>
      </c>
      <c r="D343" s="28">
        <v>89</v>
      </c>
      <c r="E343" s="28"/>
      <c r="F343" s="30"/>
      <c r="G343" s="28"/>
      <c r="H343" s="7">
        <f>D343+E343+F343+Table_Fiscal_Year_Total_Consumption_8_20_10[[#This Row],[GAS MBTU]]</f>
        <v>89</v>
      </c>
      <c r="I343" s="7">
        <f>SUM(H$2:H343)</f>
        <v>3457882</v>
      </c>
      <c r="J343" s="8">
        <f>I343/SUM(H:H)</f>
        <v>0.99848547281113287</v>
      </c>
      <c r="K343" s="24"/>
      <c r="L343" s="31"/>
      <c r="M343" s="24"/>
      <c r="N343" s="7">
        <f>K343+L343+M343</f>
        <v>0</v>
      </c>
      <c r="O343" s="8">
        <f>IF(ISERROR(N343/H343),0,N343/H343)</f>
        <v>0</v>
      </c>
      <c r="P343" s="28">
        <v>8153</v>
      </c>
      <c r="Q343" s="33">
        <v>273.10000000000002</v>
      </c>
      <c r="R343" s="33" t="s">
        <v>770</v>
      </c>
      <c r="S3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10916.227155648228</v>
      </c>
      <c r="T343" s="21"/>
      <c r="U343"/>
      <c r="V343"/>
      <c r="W343"/>
      <c r="X343"/>
      <c r="Y343"/>
    </row>
    <row r="344" spans="1:25" x14ac:dyDescent="0.25">
      <c r="A344" s="26" t="s">
        <v>2138</v>
      </c>
      <c r="B344" s="26" t="s">
        <v>2139</v>
      </c>
      <c r="C344" s="3">
        <f>COUNTA(A$2:A344)</f>
        <v>343</v>
      </c>
      <c r="D344" s="28">
        <v>87</v>
      </c>
      <c r="E344" s="28"/>
      <c r="F344" s="30"/>
      <c r="G344" s="28"/>
      <c r="H344" s="7">
        <f>D344+E344+F344+Table_Fiscal_Year_Total_Consumption_8_20_10[[#This Row],[GAS MBTU]]</f>
        <v>87</v>
      </c>
      <c r="I344" s="7">
        <f>SUM(H$2:H344)</f>
        <v>3457969</v>
      </c>
      <c r="J344" s="8">
        <f>I344/SUM(H:H)</f>
        <v>0.99851059461579084</v>
      </c>
      <c r="K344" s="24"/>
      <c r="L344" s="31"/>
      <c r="M344" s="24"/>
      <c r="N344" s="7">
        <f>K344+L344+M344</f>
        <v>0</v>
      </c>
      <c r="O344" s="8">
        <f>IF(ISERROR(N344/H344),0,N344/H344)</f>
        <v>0</v>
      </c>
      <c r="P344" s="28">
        <v>1280</v>
      </c>
      <c r="Q344" s="33"/>
      <c r="R344" s="33" t="s">
        <v>770</v>
      </c>
      <c r="S3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67968.75</v>
      </c>
      <c r="T344" s="21"/>
      <c r="U344"/>
      <c r="V344"/>
      <c r="W344"/>
      <c r="X344"/>
      <c r="Y344"/>
    </row>
    <row r="345" spans="1:25" x14ac:dyDescent="0.25">
      <c r="A345" s="26" t="s">
        <v>1027</v>
      </c>
      <c r="B345" s="26" t="s">
        <v>1028</v>
      </c>
      <c r="C345" s="3">
        <f>COUNTA(A$2:A345)</f>
        <v>344</v>
      </c>
      <c r="D345" s="28">
        <v>87</v>
      </c>
      <c r="E345" s="28"/>
      <c r="F345" s="30"/>
      <c r="G345" s="28"/>
      <c r="H345" s="7">
        <f>D345+E345+F345+Table_Fiscal_Year_Total_Consumption_8_20_10[[#This Row],[GAS MBTU]]</f>
        <v>87</v>
      </c>
      <c r="I345" s="7">
        <f>SUM(H$2:H345)</f>
        <v>3458056</v>
      </c>
      <c r="J345" s="8">
        <f>I345/SUM(H:H)</f>
        <v>0.99853571642044892</v>
      </c>
      <c r="K345" s="24"/>
      <c r="L345" s="31"/>
      <c r="M345" s="24"/>
      <c r="N345" s="7">
        <f>K345+L345+M345</f>
        <v>0</v>
      </c>
      <c r="O345" s="8">
        <f>IF(ISERROR(N345/H345),0,N345/H345)</f>
        <v>0</v>
      </c>
      <c r="P345" s="28">
        <v>0</v>
      </c>
      <c r="Q345" s="33"/>
      <c r="R345" s="33" t="s">
        <v>770</v>
      </c>
      <c r="S3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45" s="21"/>
      <c r="U345"/>
      <c r="V345"/>
      <c r="W345"/>
      <c r="X345"/>
      <c r="Y345"/>
    </row>
    <row r="346" spans="1:25" x14ac:dyDescent="0.25">
      <c r="A346" s="26" t="s">
        <v>1043</v>
      </c>
      <c r="B346" s="26" t="s">
        <v>1044</v>
      </c>
      <c r="C346" s="3">
        <f>COUNTA(A$2:A346)</f>
        <v>345</v>
      </c>
      <c r="D346" s="28">
        <v>86</v>
      </c>
      <c r="E346" s="28"/>
      <c r="F346" s="30"/>
      <c r="G346" s="28"/>
      <c r="H346" s="7">
        <f>D346+E346+F346+Table_Fiscal_Year_Total_Consumption_8_20_10[[#This Row],[GAS MBTU]]</f>
        <v>86</v>
      </c>
      <c r="I346" s="7">
        <f>SUM(H$2:H346)</f>
        <v>3458142</v>
      </c>
      <c r="J346" s="8">
        <f>I346/SUM(H:H)</f>
        <v>0.99856054946873163</v>
      </c>
      <c r="K346" s="24"/>
      <c r="L346" s="31"/>
      <c r="M346" s="24"/>
      <c r="N346" s="7">
        <f>K346+L346+M346</f>
        <v>0</v>
      </c>
      <c r="O346" s="8">
        <f>IF(ISERROR(N346/H346),0,N346/H346)</f>
        <v>0</v>
      </c>
      <c r="P346" s="28">
        <v>0</v>
      </c>
      <c r="Q346" s="33"/>
      <c r="R346" s="33" t="s">
        <v>770</v>
      </c>
      <c r="S3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46" s="21"/>
      <c r="U346"/>
      <c r="V346"/>
      <c r="W346"/>
      <c r="X346"/>
      <c r="Y346"/>
    </row>
    <row r="347" spans="1:25" x14ac:dyDescent="0.25">
      <c r="A347" s="26" t="s">
        <v>453</v>
      </c>
      <c r="B347" s="26" t="s">
        <v>452</v>
      </c>
      <c r="C347" s="3">
        <f>COUNTA(A$2:A347)</f>
        <v>346</v>
      </c>
      <c r="D347" s="28">
        <v>84</v>
      </c>
      <c r="E347" s="28"/>
      <c r="F347" s="30"/>
      <c r="G347" s="28"/>
      <c r="H347" s="7">
        <f>D347+E347+F347+Table_Fiscal_Year_Total_Consumption_8_20_10[[#This Row],[GAS MBTU]]</f>
        <v>84</v>
      </c>
      <c r="I347" s="7">
        <f>SUM(H$2:H347)</f>
        <v>3458226</v>
      </c>
      <c r="J347" s="8">
        <f>I347/SUM(H:H)</f>
        <v>0.9985848050042635</v>
      </c>
      <c r="K347" s="24"/>
      <c r="L347" s="31"/>
      <c r="M347" s="24"/>
      <c r="N347" s="7">
        <f>K347+L347+M347</f>
        <v>0</v>
      </c>
      <c r="O347" s="8">
        <f>IF(ISERROR(N347/H347),0,N347/H347)</f>
        <v>0</v>
      </c>
      <c r="P347" s="28">
        <v>3224</v>
      </c>
      <c r="Q347" s="33">
        <v>137.80000000000001</v>
      </c>
      <c r="R347" s="33" t="s">
        <v>770</v>
      </c>
      <c r="S3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26054.590570719603</v>
      </c>
      <c r="T347" s="21"/>
      <c r="U347"/>
      <c r="V347"/>
      <c r="W347"/>
      <c r="X347"/>
      <c r="Y347"/>
    </row>
    <row r="348" spans="1:25" x14ac:dyDescent="0.25">
      <c r="A348" s="26" t="s">
        <v>96</v>
      </c>
      <c r="B348" s="26" t="s">
        <v>95</v>
      </c>
      <c r="C348" s="3">
        <f>COUNTA(A$2:A348)</f>
        <v>347</v>
      </c>
      <c r="D348" s="28">
        <v>83</v>
      </c>
      <c r="E348" s="28"/>
      <c r="F348" s="30"/>
      <c r="G348" s="28"/>
      <c r="H348" s="7">
        <f>D348+E348+F348+Table_Fiscal_Year_Total_Consumption_8_20_10[[#This Row],[GAS MBTU]]</f>
        <v>83</v>
      </c>
      <c r="I348" s="7">
        <f>SUM(H$2:H348)</f>
        <v>3458309</v>
      </c>
      <c r="J348" s="8">
        <f>I348/SUM(H:H)</f>
        <v>0.99860877178342</v>
      </c>
      <c r="K348" s="24"/>
      <c r="L348" s="31"/>
      <c r="M348" s="24"/>
      <c r="N348" s="7">
        <f>K348+L348+M348</f>
        <v>0</v>
      </c>
      <c r="O348" s="8">
        <f>IF(ISERROR(N348/H348),0,N348/H348)</f>
        <v>0</v>
      </c>
      <c r="P348" s="28">
        <v>6079</v>
      </c>
      <c r="Q348" s="33">
        <v>178.9</v>
      </c>
      <c r="R348" s="33" t="s">
        <v>770</v>
      </c>
      <c r="S3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13653.561441026484</v>
      </c>
      <c r="T348" s="21"/>
      <c r="U348"/>
      <c r="V348"/>
      <c r="W348"/>
      <c r="X348"/>
      <c r="Y348"/>
    </row>
    <row r="349" spans="1:25" x14ac:dyDescent="0.25">
      <c r="A349" s="26" t="s">
        <v>1276</v>
      </c>
      <c r="B349" s="26" t="s">
        <v>1277</v>
      </c>
      <c r="C349" s="3">
        <f>COUNTA(A$2:A349)</f>
        <v>348</v>
      </c>
      <c r="D349" s="28">
        <v>80</v>
      </c>
      <c r="E349" s="28"/>
      <c r="F349" s="30"/>
      <c r="G349" s="28"/>
      <c r="H349" s="7">
        <f>D349+E349+F349+Table_Fiscal_Year_Total_Consumption_8_20_10[[#This Row],[GAS MBTU]]</f>
        <v>80</v>
      </c>
      <c r="I349" s="7">
        <f>SUM(H$2:H349)</f>
        <v>3458389</v>
      </c>
      <c r="J349" s="8">
        <f>I349/SUM(H:H)</f>
        <v>0.99863187229345041</v>
      </c>
      <c r="K349" s="24"/>
      <c r="L349" s="31"/>
      <c r="M349" s="24"/>
      <c r="N349" s="7">
        <f>K349+L349+M349</f>
        <v>0</v>
      </c>
      <c r="O349" s="8">
        <f>IF(ISERROR(N349/H349),0,N349/H349)</f>
        <v>0</v>
      </c>
      <c r="P349" s="28">
        <v>0</v>
      </c>
      <c r="Q349" s="33"/>
      <c r="R349" s="33" t="s">
        <v>770</v>
      </c>
      <c r="S3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49" s="21"/>
      <c r="U349"/>
      <c r="V349"/>
      <c r="W349"/>
      <c r="X349"/>
      <c r="Y349"/>
    </row>
    <row r="350" spans="1:25" x14ac:dyDescent="0.25">
      <c r="A350" s="26" t="s">
        <v>835</v>
      </c>
      <c r="B350" s="26" t="s">
        <v>836</v>
      </c>
      <c r="C350" s="3">
        <f>COUNTA(A$2:A350)</f>
        <v>349</v>
      </c>
      <c r="D350" s="28">
        <v>80</v>
      </c>
      <c r="E350" s="28"/>
      <c r="F350" s="30"/>
      <c r="G350" s="28"/>
      <c r="H350" s="7">
        <f>D350+E350+F350+Table_Fiscal_Year_Total_Consumption_8_20_10[[#This Row],[GAS MBTU]]</f>
        <v>80</v>
      </c>
      <c r="I350" s="7">
        <f>SUM(H$2:H350)</f>
        <v>3458469</v>
      </c>
      <c r="J350" s="8">
        <f>I350/SUM(H:H)</f>
        <v>0.99865497280348081</v>
      </c>
      <c r="K350" s="24"/>
      <c r="L350" s="31"/>
      <c r="M350" s="24"/>
      <c r="N350" s="7">
        <f>K350+L350+M350</f>
        <v>0</v>
      </c>
      <c r="O350" s="8">
        <f>IF(ISERROR(N350/H350),0,N350/H350)</f>
        <v>0</v>
      </c>
      <c r="P350" s="28">
        <v>0</v>
      </c>
      <c r="Q350" s="33"/>
      <c r="R350" s="33" t="s">
        <v>770</v>
      </c>
      <c r="S3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50" s="21"/>
      <c r="U350"/>
      <c r="V350"/>
      <c r="W350"/>
      <c r="X350"/>
      <c r="Y350"/>
    </row>
    <row r="351" spans="1:25" x14ac:dyDescent="0.25">
      <c r="A351" s="26" t="s">
        <v>1025</v>
      </c>
      <c r="B351" s="26" t="s">
        <v>1026</v>
      </c>
      <c r="C351" s="3">
        <f>COUNTA(A$2:A351)</f>
        <v>350</v>
      </c>
      <c r="D351" s="28">
        <v>79</v>
      </c>
      <c r="E351" s="28"/>
      <c r="F351" s="30"/>
      <c r="G351" s="28"/>
      <c r="H351" s="7">
        <f>D351+E351+F351+Table_Fiscal_Year_Total_Consumption_8_20_10[[#This Row],[GAS MBTU]]</f>
        <v>79</v>
      </c>
      <c r="I351" s="7">
        <f>SUM(H$2:H351)</f>
        <v>3458548</v>
      </c>
      <c r="J351" s="8">
        <f>I351/SUM(H:H)</f>
        <v>0.99867778455713574</v>
      </c>
      <c r="K351" s="24"/>
      <c r="L351" s="31"/>
      <c r="M351" s="24"/>
      <c r="N351" s="7">
        <f>K351+L351+M351</f>
        <v>0</v>
      </c>
      <c r="O351" s="8">
        <f>IF(ISERROR(N351/H351),0,N351/H351)</f>
        <v>0</v>
      </c>
      <c r="P351" s="28">
        <v>0</v>
      </c>
      <c r="Q351" s="33"/>
      <c r="R351" s="33" t="s">
        <v>770</v>
      </c>
      <c r="S3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51" s="21"/>
      <c r="U351"/>
      <c r="V351"/>
      <c r="W351"/>
      <c r="X351"/>
      <c r="Y351"/>
    </row>
    <row r="352" spans="1:25" x14ac:dyDescent="0.25">
      <c r="A352" s="26" t="s">
        <v>148</v>
      </c>
      <c r="B352" s="26" t="s">
        <v>147</v>
      </c>
      <c r="C352" s="3">
        <f>COUNTA(A$2:A352)</f>
        <v>351</v>
      </c>
      <c r="D352" s="28">
        <v>79</v>
      </c>
      <c r="E352" s="28"/>
      <c r="F352" s="30"/>
      <c r="G352" s="28"/>
      <c r="H352" s="7">
        <f>D352+E352+F352+Table_Fiscal_Year_Total_Consumption_8_20_10[[#This Row],[GAS MBTU]]</f>
        <v>79</v>
      </c>
      <c r="I352" s="7">
        <f>SUM(H$2:H352)</f>
        <v>3458627</v>
      </c>
      <c r="J352" s="8">
        <f>I352/SUM(H:H)</f>
        <v>0.99870059631079078</v>
      </c>
      <c r="K352" s="24"/>
      <c r="L352" s="31"/>
      <c r="M352" s="24"/>
      <c r="N352" s="7">
        <f>K352+L352+M352</f>
        <v>0</v>
      </c>
      <c r="O352" s="8">
        <f>IF(ISERROR(N352/H352),0,N352/H352)</f>
        <v>0</v>
      </c>
      <c r="P352" s="28">
        <v>2754</v>
      </c>
      <c r="Q352" s="33">
        <v>436.6</v>
      </c>
      <c r="R352" s="33" t="s">
        <v>770</v>
      </c>
      <c r="S3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28685.548293391432</v>
      </c>
      <c r="T352" s="21"/>
      <c r="U352"/>
      <c r="V352"/>
      <c r="W352"/>
      <c r="X352"/>
      <c r="Y352"/>
    </row>
    <row r="353" spans="1:25" x14ac:dyDescent="0.25">
      <c r="A353" s="26" t="s">
        <v>94</v>
      </c>
      <c r="B353" s="26" t="s">
        <v>93</v>
      </c>
      <c r="C353" s="3">
        <f>COUNTA(A$2:A353)</f>
        <v>352</v>
      </c>
      <c r="D353" s="28">
        <v>78</v>
      </c>
      <c r="E353" s="28"/>
      <c r="F353" s="30"/>
      <c r="G353" s="28"/>
      <c r="H353" s="7">
        <f>D353+E353+F353+Table_Fiscal_Year_Total_Consumption_8_20_10[[#This Row],[GAS MBTU]]</f>
        <v>78</v>
      </c>
      <c r="I353" s="7">
        <f>SUM(H$2:H353)</f>
        <v>3458705</v>
      </c>
      <c r="J353" s="8">
        <f>I353/SUM(H:H)</f>
        <v>0.99872311930807045</v>
      </c>
      <c r="K353" s="24"/>
      <c r="L353" s="31"/>
      <c r="M353" s="24"/>
      <c r="N353" s="7">
        <f>K353+L353+M353</f>
        <v>0</v>
      </c>
      <c r="O353" s="8">
        <f>IF(ISERROR(N353/H353),0,N353/H353)</f>
        <v>0</v>
      </c>
      <c r="P353" s="28">
        <v>10964</v>
      </c>
      <c r="Q353" s="33">
        <v>1087.0999999999999</v>
      </c>
      <c r="R353" s="33" t="s">
        <v>770</v>
      </c>
      <c r="S3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7114.1919007661436</v>
      </c>
      <c r="T353" s="21"/>
      <c r="U353"/>
      <c r="V353"/>
      <c r="W353"/>
      <c r="X353"/>
      <c r="Y353"/>
    </row>
    <row r="354" spans="1:25" x14ac:dyDescent="0.25">
      <c r="A354" s="26" t="s">
        <v>2322</v>
      </c>
      <c r="B354" s="26" t="s">
        <v>2323</v>
      </c>
      <c r="C354" s="3">
        <f>COUNTA(A$2:A354)</f>
        <v>353</v>
      </c>
      <c r="D354" s="28">
        <v>78</v>
      </c>
      <c r="E354" s="28"/>
      <c r="F354" s="30"/>
      <c r="G354" s="28"/>
      <c r="H354" s="7">
        <f>D354+E354+F354+Table_Fiscal_Year_Total_Consumption_8_20_10[[#This Row],[GAS MBTU]]</f>
        <v>78</v>
      </c>
      <c r="I354" s="7">
        <f>SUM(H$2:H354)</f>
        <v>3458783</v>
      </c>
      <c r="J354" s="8">
        <f>I354/SUM(H:H)</f>
        <v>0.99874564230535001</v>
      </c>
      <c r="K354" s="24"/>
      <c r="L354" s="31"/>
      <c r="M354" s="24"/>
      <c r="N354" s="7">
        <f>K354+L354+M354</f>
        <v>0</v>
      </c>
      <c r="O354" s="8">
        <f>IF(ISERROR(N354/H354),0,N354/H354)</f>
        <v>0</v>
      </c>
      <c r="P354" s="28">
        <v>4323</v>
      </c>
      <c r="Q354" s="33"/>
      <c r="R354" s="33" t="s">
        <v>770</v>
      </c>
      <c r="S3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18043.025676613463</v>
      </c>
      <c r="T354" s="21"/>
      <c r="U354"/>
      <c r="V354"/>
      <c r="W354"/>
      <c r="X354"/>
      <c r="Y354"/>
    </row>
    <row r="355" spans="1:25" x14ac:dyDescent="0.25">
      <c r="A355" s="26" t="s">
        <v>955</v>
      </c>
      <c r="B355" s="26" t="s">
        <v>956</v>
      </c>
      <c r="C355" s="3">
        <f>COUNTA(A$2:A355)</f>
        <v>354</v>
      </c>
      <c r="D355" s="28">
        <v>77</v>
      </c>
      <c r="E355" s="28"/>
      <c r="F355" s="30"/>
      <c r="G355" s="28"/>
      <c r="H355" s="7">
        <f>D355+E355+F355+Table_Fiscal_Year_Total_Consumption_8_20_10[[#This Row],[GAS MBTU]]</f>
        <v>77</v>
      </c>
      <c r="I355" s="7">
        <f>SUM(H$2:H355)</f>
        <v>3458860</v>
      </c>
      <c r="J355" s="8">
        <f>I355/SUM(H:H)</f>
        <v>0.99876787654625432</v>
      </c>
      <c r="K355" s="24"/>
      <c r="L355" s="31"/>
      <c r="M355" s="24"/>
      <c r="N355" s="7">
        <f>K355+L355+M355</f>
        <v>0</v>
      </c>
      <c r="O355" s="8">
        <f>IF(ISERROR(N355/H355),0,N355/H355)</f>
        <v>0</v>
      </c>
      <c r="P355" s="28">
        <v>0</v>
      </c>
      <c r="Q355" s="33"/>
      <c r="R355" s="33" t="s">
        <v>770</v>
      </c>
      <c r="S3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55" s="21"/>
      <c r="U355"/>
      <c r="V355"/>
      <c r="W355"/>
      <c r="X355"/>
      <c r="Y355"/>
    </row>
    <row r="356" spans="1:25" x14ac:dyDescent="0.25">
      <c r="A356" s="26" t="s">
        <v>663</v>
      </c>
      <c r="B356" s="26" t="s">
        <v>664</v>
      </c>
      <c r="C356" s="3">
        <f>COUNTA(A$2:A356)</f>
        <v>355</v>
      </c>
      <c r="D356" s="28">
        <v>77</v>
      </c>
      <c r="E356" s="28"/>
      <c r="F356" s="30"/>
      <c r="G356" s="28"/>
      <c r="H356" s="7">
        <f>D356+E356+F356+Table_Fiscal_Year_Total_Consumption_8_20_10[[#This Row],[GAS MBTU]]</f>
        <v>77</v>
      </c>
      <c r="I356" s="7">
        <f>SUM(H$2:H356)</f>
        <v>3458937</v>
      </c>
      <c r="J356" s="8">
        <f>I356/SUM(H:H)</f>
        <v>0.99879011078715851</v>
      </c>
      <c r="K356" s="24"/>
      <c r="L356" s="31"/>
      <c r="M356" s="24"/>
      <c r="N356" s="7">
        <f>K356+L356+M356</f>
        <v>0</v>
      </c>
      <c r="O356" s="8">
        <f>IF(ISERROR(N356/H356),0,N356/H356)</f>
        <v>0</v>
      </c>
      <c r="P356" s="28">
        <v>0</v>
      </c>
      <c r="Q356" s="33"/>
      <c r="R356" s="33" t="s">
        <v>770</v>
      </c>
      <c r="S3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56" s="21"/>
      <c r="U356"/>
      <c r="V356"/>
      <c r="W356"/>
      <c r="X356"/>
      <c r="Y356"/>
    </row>
    <row r="357" spans="1:25" x14ac:dyDescent="0.25">
      <c r="A357" s="26" t="s">
        <v>941</v>
      </c>
      <c r="B357" s="26" t="s">
        <v>942</v>
      </c>
      <c r="C357" s="3">
        <f>COUNTA(A$2:A357)</f>
        <v>356</v>
      </c>
      <c r="D357" s="28">
        <v>76</v>
      </c>
      <c r="E357" s="28"/>
      <c r="F357" s="30"/>
      <c r="G357" s="28"/>
      <c r="H357" s="7">
        <f>D357+E357+F357+Table_Fiscal_Year_Total_Consumption_8_20_10[[#This Row],[GAS MBTU]]</f>
        <v>76</v>
      </c>
      <c r="I357" s="7">
        <f>SUM(H$2:H357)</f>
        <v>3459013</v>
      </c>
      <c r="J357" s="8">
        <f>I357/SUM(H:H)</f>
        <v>0.99881205627168745</v>
      </c>
      <c r="K357" s="24"/>
      <c r="L357" s="31"/>
      <c r="M357" s="24"/>
      <c r="N357" s="7">
        <f>K357+L357+M357</f>
        <v>0</v>
      </c>
      <c r="O357" s="8">
        <f>IF(ISERROR(N357/H357),0,N357/H357)</f>
        <v>0</v>
      </c>
      <c r="P357" s="28">
        <v>0</v>
      </c>
      <c r="Q357" s="33"/>
      <c r="R357" s="33" t="s">
        <v>770</v>
      </c>
      <c r="S3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57" s="21"/>
      <c r="U357"/>
      <c r="V357"/>
      <c r="W357"/>
      <c r="X357"/>
      <c r="Y357"/>
    </row>
    <row r="358" spans="1:25" x14ac:dyDescent="0.25">
      <c r="A358" s="26" t="s">
        <v>1500</v>
      </c>
      <c r="B358" s="26" t="s">
        <v>1501</v>
      </c>
      <c r="C358" s="3">
        <f>COUNTA(A$2:A358)</f>
        <v>357</v>
      </c>
      <c r="D358" s="28">
        <v>75</v>
      </c>
      <c r="E358" s="28"/>
      <c r="F358" s="30"/>
      <c r="G358" s="28"/>
      <c r="H358" s="7">
        <f>D358+E358+F358+Table_Fiscal_Year_Total_Consumption_8_20_10[[#This Row],[GAS MBTU]]</f>
        <v>75</v>
      </c>
      <c r="I358" s="7">
        <f>SUM(H$2:H358)</f>
        <v>3459088</v>
      </c>
      <c r="J358" s="8">
        <f>I358/SUM(H:H)</f>
        <v>0.99883371299984092</v>
      </c>
      <c r="K358" s="24"/>
      <c r="L358" s="31"/>
      <c r="M358" s="24"/>
      <c r="N358" s="7">
        <f>K358+L358+M358</f>
        <v>0</v>
      </c>
      <c r="O358" s="8">
        <f>IF(ISERROR(N358/H358),0,N358/H358)</f>
        <v>0</v>
      </c>
      <c r="P358" s="28">
        <v>0</v>
      </c>
      <c r="Q358" s="33"/>
      <c r="R358" s="33" t="s">
        <v>770</v>
      </c>
      <c r="S3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58" s="21"/>
      <c r="U358"/>
      <c r="V358"/>
      <c r="W358"/>
      <c r="X358"/>
      <c r="Y358"/>
    </row>
    <row r="359" spans="1:25" x14ac:dyDescent="0.25">
      <c r="A359" s="26" t="s">
        <v>365</v>
      </c>
      <c r="B359" s="26" t="s">
        <v>364</v>
      </c>
      <c r="C359" s="3">
        <f>COUNTA(A$2:A359)</f>
        <v>358</v>
      </c>
      <c r="D359" s="28">
        <v>75</v>
      </c>
      <c r="E359" s="28"/>
      <c r="F359" s="30"/>
      <c r="G359" s="28"/>
      <c r="H359" s="7">
        <f>D359+E359+F359+Table_Fiscal_Year_Total_Consumption_8_20_10[[#This Row],[GAS MBTU]]</f>
        <v>75</v>
      </c>
      <c r="I359" s="7">
        <f>SUM(H$2:H359)</f>
        <v>3459163</v>
      </c>
      <c r="J359" s="8">
        <f>I359/SUM(H:H)</f>
        <v>0.99885536972799438</v>
      </c>
      <c r="K359" s="24"/>
      <c r="L359" s="31"/>
      <c r="M359" s="24"/>
      <c r="N359" s="7">
        <f>K359+L359+M359</f>
        <v>0</v>
      </c>
      <c r="O359" s="8">
        <f>IF(ISERROR(N359/H359),0,N359/H359)</f>
        <v>0</v>
      </c>
      <c r="P359" s="28">
        <v>1825</v>
      </c>
      <c r="Q359" s="33">
        <v>95.4</v>
      </c>
      <c r="R359" s="33" t="s">
        <v>770</v>
      </c>
      <c r="S3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41095.890410958906</v>
      </c>
      <c r="T359" s="21"/>
      <c r="U359"/>
      <c r="V359"/>
      <c r="W359"/>
      <c r="X359"/>
      <c r="Y359"/>
    </row>
    <row r="360" spans="1:25" x14ac:dyDescent="0.25">
      <c r="A360" s="26" t="s">
        <v>558</v>
      </c>
      <c r="B360" s="26" t="s">
        <v>559</v>
      </c>
      <c r="C360" s="3">
        <f>COUNTA(A$2:A360)</f>
        <v>359</v>
      </c>
      <c r="D360" s="28">
        <v>75</v>
      </c>
      <c r="E360" s="28"/>
      <c r="F360" s="30"/>
      <c r="G360" s="28"/>
      <c r="H360" s="7">
        <f>D360+E360+F360+Table_Fiscal_Year_Total_Consumption_8_20_10[[#This Row],[GAS MBTU]]</f>
        <v>75</v>
      </c>
      <c r="I360" s="7">
        <f>SUM(H$2:H360)</f>
        <v>3459238</v>
      </c>
      <c r="J360" s="8">
        <f>I360/SUM(H:H)</f>
        <v>0.99887702645614784</v>
      </c>
      <c r="K360" s="24"/>
      <c r="L360" s="31"/>
      <c r="M360" s="24"/>
      <c r="N360" s="7">
        <f>K360+L360+M360</f>
        <v>0</v>
      </c>
      <c r="O360" s="8">
        <f>IF(ISERROR(N360/H360),0,N360/H360)</f>
        <v>0</v>
      </c>
      <c r="P360" s="28">
        <v>5822</v>
      </c>
      <c r="Q360" s="33"/>
      <c r="R360" s="33" t="s">
        <v>770</v>
      </c>
      <c r="S3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12882.17107523188</v>
      </c>
      <c r="T360" s="21"/>
      <c r="U360"/>
      <c r="V360"/>
      <c r="W360"/>
      <c r="X360"/>
      <c r="Y360"/>
    </row>
    <row r="361" spans="1:25" x14ac:dyDescent="0.25">
      <c r="A361" s="26" t="s">
        <v>46</v>
      </c>
      <c r="B361" s="26" t="s">
        <v>45</v>
      </c>
      <c r="C361" s="3">
        <f>COUNTA(A$2:A361)</f>
        <v>360</v>
      </c>
      <c r="D361" s="28">
        <v>75</v>
      </c>
      <c r="E361" s="28"/>
      <c r="F361" s="30"/>
      <c r="G361" s="28"/>
      <c r="H361" s="7">
        <f>D361+E361+F361+Table_Fiscal_Year_Total_Consumption_8_20_10[[#This Row],[GAS MBTU]]</f>
        <v>75</v>
      </c>
      <c r="I361" s="7">
        <f>SUM(H$2:H361)</f>
        <v>3459313</v>
      </c>
      <c r="J361" s="8">
        <f>I361/SUM(H:H)</f>
        <v>0.99889868318430131</v>
      </c>
      <c r="K361" s="24"/>
      <c r="L361" s="31"/>
      <c r="M361" s="24"/>
      <c r="N361" s="7">
        <f>K361+L361+M361</f>
        <v>0</v>
      </c>
      <c r="O361" s="8">
        <f>IF(ISERROR(N361/H361),0,N361/H361)</f>
        <v>0</v>
      </c>
      <c r="P361" s="28">
        <v>4916</v>
      </c>
      <c r="Q361" s="33">
        <v>510.2</v>
      </c>
      <c r="R361" s="33" t="s">
        <v>770</v>
      </c>
      <c r="S3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15256.305939788446</v>
      </c>
      <c r="T361" s="21"/>
      <c r="U361"/>
      <c r="V361"/>
      <c r="W361"/>
      <c r="X361"/>
      <c r="Y361"/>
    </row>
    <row r="362" spans="1:25" x14ac:dyDescent="0.25">
      <c r="A362" s="26" t="s">
        <v>449</v>
      </c>
      <c r="B362" s="26" t="s">
        <v>448</v>
      </c>
      <c r="C362" s="3">
        <f>COUNTA(A$2:A362)</f>
        <v>361</v>
      </c>
      <c r="D362" s="28">
        <v>74</v>
      </c>
      <c r="E362" s="28"/>
      <c r="F362" s="30"/>
      <c r="G362" s="28"/>
      <c r="H362" s="7">
        <f>D362+E362+F362+Table_Fiscal_Year_Total_Consumption_8_20_10[[#This Row],[GAS MBTU]]</f>
        <v>74</v>
      </c>
      <c r="I362" s="7">
        <f>SUM(H$2:H362)</f>
        <v>3459387</v>
      </c>
      <c r="J362" s="8">
        <f>I362/SUM(H:H)</f>
        <v>0.99892005115607951</v>
      </c>
      <c r="K362" s="24"/>
      <c r="L362" s="31"/>
      <c r="M362" s="24"/>
      <c r="N362" s="7">
        <f>K362+L362+M362</f>
        <v>0</v>
      </c>
      <c r="O362" s="8">
        <f>IF(ISERROR(N362/H362),0,N362/H362)</f>
        <v>0</v>
      </c>
      <c r="P362" s="28">
        <v>4707</v>
      </c>
      <c r="Q362" s="33">
        <v>339.9</v>
      </c>
      <c r="R362" s="33" t="s">
        <v>770</v>
      </c>
      <c r="S3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15721.266199277672</v>
      </c>
      <c r="T362" s="21"/>
      <c r="U362"/>
      <c r="V362"/>
      <c r="W362"/>
      <c r="X362"/>
      <c r="Y362"/>
    </row>
    <row r="363" spans="1:25" x14ac:dyDescent="0.25">
      <c r="A363" s="26" t="s">
        <v>873</v>
      </c>
      <c r="B363" s="26" t="s">
        <v>874</v>
      </c>
      <c r="C363" s="3">
        <f>COUNTA(A$2:A363)</f>
        <v>362</v>
      </c>
      <c r="D363" s="28">
        <v>74</v>
      </c>
      <c r="E363" s="28"/>
      <c r="F363" s="30"/>
      <c r="G363" s="28"/>
      <c r="H363" s="7">
        <f>D363+E363+F363+Table_Fiscal_Year_Total_Consumption_8_20_10[[#This Row],[GAS MBTU]]</f>
        <v>74</v>
      </c>
      <c r="I363" s="7">
        <f>SUM(H$2:H363)</f>
        <v>3459461</v>
      </c>
      <c r="J363" s="8">
        <f>I363/SUM(H:H)</f>
        <v>0.99894141912785761</v>
      </c>
      <c r="K363" s="24"/>
      <c r="L363" s="31"/>
      <c r="M363" s="24"/>
      <c r="N363" s="7">
        <f>K363+L363+M363</f>
        <v>0</v>
      </c>
      <c r="O363" s="8">
        <f>IF(ISERROR(N363/H363),0,N363/H363)</f>
        <v>0</v>
      </c>
      <c r="P363" s="28">
        <v>0</v>
      </c>
      <c r="Q363" s="33"/>
      <c r="R363" s="33" t="s">
        <v>770</v>
      </c>
      <c r="S3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63" s="21"/>
      <c r="U363"/>
      <c r="V363"/>
      <c r="W363"/>
      <c r="X363"/>
      <c r="Y363"/>
    </row>
    <row r="364" spans="1:25" x14ac:dyDescent="0.25">
      <c r="A364" s="26" t="s">
        <v>327</v>
      </c>
      <c r="B364" s="26" t="s">
        <v>326</v>
      </c>
      <c r="C364" s="3">
        <f>COUNTA(A$2:A364)</f>
        <v>363</v>
      </c>
      <c r="D364" s="28">
        <v>74</v>
      </c>
      <c r="E364" s="28"/>
      <c r="F364" s="30"/>
      <c r="G364" s="28"/>
      <c r="H364" s="7">
        <f>D364+E364+F364+Table_Fiscal_Year_Total_Consumption_8_20_10[[#This Row],[GAS MBTU]]</f>
        <v>74</v>
      </c>
      <c r="I364" s="7">
        <f>SUM(H$2:H364)</f>
        <v>3459535</v>
      </c>
      <c r="J364" s="8">
        <f>I364/SUM(H:H)</f>
        <v>0.99896278709963571</v>
      </c>
      <c r="K364" s="24"/>
      <c r="L364" s="31"/>
      <c r="M364" s="24"/>
      <c r="N364" s="7">
        <f>K364+L364+M364</f>
        <v>0</v>
      </c>
      <c r="O364" s="8">
        <f>IF(ISERROR(N364/H364),0,N364/H364)</f>
        <v>0</v>
      </c>
      <c r="P364" s="28">
        <v>3823</v>
      </c>
      <c r="Q364" s="33">
        <v>216.6</v>
      </c>
      <c r="R364" s="33" t="s">
        <v>770</v>
      </c>
      <c r="S3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19356.526288255296</v>
      </c>
      <c r="T364" s="21"/>
      <c r="U364"/>
      <c r="V364"/>
      <c r="W364"/>
      <c r="X364"/>
      <c r="Y364"/>
    </row>
    <row r="365" spans="1:25" x14ac:dyDescent="0.25">
      <c r="A365" s="26" t="s">
        <v>166</v>
      </c>
      <c r="B365" s="26" t="s">
        <v>165</v>
      </c>
      <c r="C365" s="3">
        <f>COUNTA(A$2:A365)</f>
        <v>364</v>
      </c>
      <c r="D365" s="28">
        <v>74</v>
      </c>
      <c r="E365" s="28"/>
      <c r="F365" s="30"/>
      <c r="G365" s="28"/>
      <c r="H365" s="7">
        <f>D365+E365+F365+Table_Fiscal_Year_Total_Consumption_8_20_10[[#This Row],[GAS MBTU]]</f>
        <v>74</v>
      </c>
      <c r="I365" s="7">
        <f>SUM(H$2:H365)</f>
        <v>3459609</v>
      </c>
      <c r="J365" s="8">
        <f>I365/SUM(H:H)</f>
        <v>0.9989841550714138</v>
      </c>
      <c r="K365" s="24"/>
      <c r="L365" s="31"/>
      <c r="M365" s="24"/>
      <c r="N365" s="7">
        <f>K365+L365+M365</f>
        <v>0</v>
      </c>
      <c r="O365" s="8">
        <f>IF(ISERROR(N365/H365),0,N365/H365)</f>
        <v>0</v>
      </c>
      <c r="P365" s="28">
        <v>3100</v>
      </c>
      <c r="Q365" s="33">
        <v>17.7</v>
      </c>
      <c r="R365" s="33" t="s">
        <v>770</v>
      </c>
      <c r="S3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23870.967741935485</v>
      </c>
      <c r="T365" s="21"/>
      <c r="U365"/>
      <c r="V365"/>
      <c r="W365"/>
      <c r="X365"/>
      <c r="Y365"/>
    </row>
    <row r="366" spans="1:25" x14ac:dyDescent="0.25">
      <c r="A366" s="26" t="s">
        <v>1448</v>
      </c>
      <c r="B366" s="26" t="s">
        <v>1449</v>
      </c>
      <c r="C366" s="3">
        <f>COUNTA(A$2:A366)</f>
        <v>365</v>
      </c>
      <c r="D366" s="28">
        <v>72</v>
      </c>
      <c r="E366" s="28"/>
      <c r="F366" s="30"/>
      <c r="G366" s="28"/>
      <c r="H366" s="7">
        <f>D366+E366+F366+Table_Fiscal_Year_Total_Consumption_8_20_10[[#This Row],[GAS MBTU]]</f>
        <v>72</v>
      </c>
      <c r="I366" s="7">
        <f>SUM(H$2:H366)</f>
        <v>3459681</v>
      </c>
      <c r="J366" s="8">
        <f>I366/SUM(H:H)</f>
        <v>0.99900494553044117</v>
      </c>
      <c r="K366" s="24"/>
      <c r="L366" s="31"/>
      <c r="M366" s="24"/>
      <c r="N366" s="7">
        <f>K366+L366+M366</f>
        <v>0</v>
      </c>
      <c r="O366" s="8">
        <f>IF(ISERROR(N366/H366),0,N366/H366)</f>
        <v>0</v>
      </c>
      <c r="P366" s="28">
        <v>0</v>
      </c>
      <c r="Q366" s="33"/>
      <c r="R366" s="33" t="s">
        <v>770</v>
      </c>
      <c r="S3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66" s="21"/>
      <c r="U366"/>
      <c r="V366"/>
      <c r="W366"/>
      <c r="X366"/>
      <c r="Y366"/>
    </row>
    <row r="367" spans="1:25" x14ac:dyDescent="0.25">
      <c r="A367" s="26" t="s">
        <v>1894</v>
      </c>
      <c r="B367" s="26" t="s">
        <v>1895</v>
      </c>
      <c r="C367" s="3">
        <f>COUNTA(A$2:A367)</f>
        <v>366</v>
      </c>
      <c r="D367" s="28">
        <v>71</v>
      </c>
      <c r="E367" s="28"/>
      <c r="F367" s="30"/>
      <c r="G367" s="28"/>
      <c r="H367" s="7">
        <f>D367+E367+F367+Table_Fiscal_Year_Total_Consumption_8_20_10[[#This Row],[GAS MBTU]]</f>
        <v>71</v>
      </c>
      <c r="I367" s="7">
        <f>SUM(H$2:H367)</f>
        <v>3459752</v>
      </c>
      <c r="J367" s="8">
        <f>I367/SUM(H:H)</f>
        <v>0.99902544723309306</v>
      </c>
      <c r="K367" s="24"/>
      <c r="L367" s="31"/>
      <c r="M367" s="24"/>
      <c r="N367" s="7">
        <f>K367+L367+M367</f>
        <v>0</v>
      </c>
      <c r="O367" s="8">
        <f>IF(ISERROR(N367/H367),0,N367/H367)</f>
        <v>0</v>
      </c>
      <c r="P367" s="28">
        <v>0</v>
      </c>
      <c r="Q367" s="33"/>
      <c r="R367" s="33" t="s">
        <v>770</v>
      </c>
      <c r="S3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67" s="21"/>
      <c r="U367"/>
      <c r="V367"/>
      <c r="W367"/>
      <c r="X367"/>
      <c r="Y367"/>
    </row>
    <row r="368" spans="1:25" x14ac:dyDescent="0.25">
      <c r="A368" s="26" t="s">
        <v>1021</v>
      </c>
      <c r="B368" s="26" t="s">
        <v>1022</v>
      </c>
      <c r="C368" s="3">
        <f>COUNTA(A$2:A368)</f>
        <v>367</v>
      </c>
      <c r="D368" s="28">
        <v>71</v>
      </c>
      <c r="E368" s="28"/>
      <c r="F368" s="30"/>
      <c r="G368" s="28"/>
      <c r="H368" s="7">
        <f>D368+E368+F368+Table_Fiscal_Year_Total_Consumption_8_20_10[[#This Row],[GAS MBTU]]</f>
        <v>71</v>
      </c>
      <c r="I368" s="7">
        <f>SUM(H$2:H368)</f>
        <v>3459823</v>
      </c>
      <c r="J368" s="8">
        <f>I368/SUM(H:H)</f>
        <v>0.99904594893574505</v>
      </c>
      <c r="K368" s="24"/>
      <c r="L368" s="31"/>
      <c r="M368" s="24"/>
      <c r="N368" s="7">
        <f>K368+L368+M368</f>
        <v>0</v>
      </c>
      <c r="O368" s="8">
        <f>IF(ISERROR(N368/H368),0,N368/H368)</f>
        <v>0</v>
      </c>
      <c r="P368" s="28">
        <v>0</v>
      </c>
      <c r="Q368" s="33"/>
      <c r="R368" s="33" t="s">
        <v>770</v>
      </c>
      <c r="S3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68" s="21"/>
      <c r="U368"/>
      <c r="V368"/>
      <c r="W368"/>
      <c r="X368"/>
      <c r="Y368"/>
    </row>
    <row r="369" spans="1:25" x14ac:dyDescent="0.25">
      <c r="A369" s="26" t="s">
        <v>1780</v>
      </c>
      <c r="B369" s="26" t="s">
        <v>1781</v>
      </c>
      <c r="C369" s="3">
        <f>COUNTA(A$2:A369)</f>
        <v>368</v>
      </c>
      <c r="D369" s="28">
        <v>70</v>
      </c>
      <c r="E369" s="28"/>
      <c r="F369" s="30"/>
      <c r="G369" s="28"/>
      <c r="H369" s="7">
        <f>D369+E369+F369+Table_Fiscal_Year_Total_Consumption_8_20_10[[#This Row],[GAS MBTU]]</f>
        <v>70</v>
      </c>
      <c r="I369" s="7">
        <f>SUM(H$2:H369)</f>
        <v>3459893</v>
      </c>
      <c r="J369" s="8">
        <f>I369/SUM(H:H)</f>
        <v>0.99906616188202169</v>
      </c>
      <c r="K369" s="24"/>
      <c r="L369" s="31"/>
      <c r="M369" s="24"/>
      <c r="N369" s="7">
        <f>K369+L369+M369</f>
        <v>0</v>
      </c>
      <c r="O369" s="8">
        <f>IF(ISERROR(N369/H369),0,N369/H369)</f>
        <v>0</v>
      </c>
      <c r="P369" s="28">
        <v>41986</v>
      </c>
      <c r="Q369" s="33"/>
      <c r="R369" s="33" t="s">
        <v>770</v>
      </c>
      <c r="S3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1667.2224074691565</v>
      </c>
      <c r="T369" s="21"/>
      <c r="U369"/>
      <c r="V369"/>
      <c r="W369"/>
      <c r="X369"/>
      <c r="Y369"/>
    </row>
    <row r="370" spans="1:25" x14ac:dyDescent="0.25">
      <c r="A370" s="26" t="s">
        <v>287</v>
      </c>
      <c r="B370" s="26" t="s">
        <v>286</v>
      </c>
      <c r="C370" s="3">
        <f>COUNTA(A$2:A370)</f>
        <v>369</v>
      </c>
      <c r="D370" s="28">
        <v>70</v>
      </c>
      <c r="E370" s="28"/>
      <c r="F370" s="30"/>
      <c r="G370" s="28"/>
      <c r="H370" s="7">
        <f>D370+E370+F370+Table_Fiscal_Year_Total_Consumption_8_20_10[[#This Row],[GAS MBTU]]</f>
        <v>70</v>
      </c>
      <c r="I370" s="7">
        <f>SUM(H$2:H370)</f>
        <v>3459963</v>
      </c>
      <c r="J370" s="8">
        <f>I370/SUM(H:H)</f>
        <v>0.99908637482829821</v>
      </c>
      <c r="K370" s="24"/>
      <c r="L370" s="31"/>
      <c r="M370" s="24"/>
      <c r="N370" s="7">
        <f>K370+L370+M370</f>
        <v>0</v>
      </c>
      <c r="O370" s="8">
        <f>IF(ISERROR(N370/H370),0,N370/H370)</f>
        <v>0</v>
      </c>
      <c r="P370" s="28">
        <v>6409</v>
      </c>
      <c r="Q370" s="33">
        <v>810</v>
      </c>
      <c r="R370" s="33" t="s">
        <v>770</v>
      </c>
      <c r="S3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10922.140739584958</v>
      </c>
      <c r="T370" s="21"/>
      <c r="U370"/>
      <c r="V370"/>
      <c r="W370"/>
      <c r="X370"/>
      <c r="Y370"/>
    </row>
    <row r="371" spans="1:25" x14ac:dyDescent="0.25">
      <c r="A371" s="26" t="s">
        <v>730</v>
      </c>
      <c r="B371" s="26" t="s">
        <v>731</v>
      </c>
      <c r="C371" s="3">
        <f>COUNTA(A$2:A371)</f>
        <v>370</v>
      </c>
      <c r="D371" s="28">
        <v>68</v>
      </c>
      <c r="E371" s="28"/>
      <c r="F371" s="30"/>
      <c r="G371" s="28"/>
      <c r="H371" s="7">
        <f>D371+E371+F371+Table_Fiscal_Year_Total_Consumption_8_20_10[[#This Row],[GAS MBTU]]</f>
        <v>68</v>
      </c>
      <c r="I371" s="7">
        <f>SUM(H$2:H371)</f>
        <v>3460031</v>
      </c>
      <c r="J371" s="8">
        <f>I371/SUM(H:H)</f>
        <v>0.99910601026182411</v>
      </c>
      <c r="K371" s="24"/>
      <c r="L371" s="31"/>
      <c r="M371" s="24"/>
      <c r="N371" s="7">
        <f>K371+L371+M371</f>
        <v>0</v>
      </c>
      <c r="O371" s="8">
        <f>IF(ISERROR(N371/H371),0,N371/H371)</f>
        <v>0</v>
      </c>
      <c r="P371" s="28">
        <v>0</v>
      </c>
      <c r="Q371" s="33"/>
      <c r="R371" s="33" t="s">
        <v>770</v>
      </c>
      <c r="S3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71" s="21"/>
      <c r="U371"/>
      <c r="V371"/>
      <c r="W371"/>
      <c r="X371"/>
      <c r="Y371"/>
    </row>
    <row r="372" spans="1:25" x14ac:dyDescent="0.25">
      <c r="A372" s="26" t="s">
        <v>1730</v>
      </c>
      <c r="B372" s="26" t="s">
        <v>1731</v>
      </c>
      <c r="C372" s="3">
        <f>COUNTA(A$2:A372)</f>
        <v>371</v>
      </c>
      <c r="D372" s="28">
        <v>67</v>
      </c>
      <c r="E372" s="28"/>
      <c r="F372" s="30"/>
      <c r="G372" s="28"/>
      <c r="H372" s="7">
        <f>D372+E372+F372+Table_Fiscal_Year_Total_Consumption_8_20_10[[#This Row],[GAS MBTU]]</f>
        <v>67</v>
      </c>
      <c r="I372" s="7">
        <f>SUM(H$2:H372)</f>
        <v>3460098</v>
      </c>
      <c r="J372" s="8">
        <f>I372/SUM(H:H)</f>
        <v>0.99912535693897453</v>
      </c>
      <c r="K372" s="24"/>
      <c r="L372" s="31"/>
      <c r="M372" s="24"/>
      <c r="N372" s="7">
        <f>K372+L372+M372</f>
        <v>0</v>
      </c>
      <c r="O372" s="8">
        <f>IF(ISERROR(N372/H372),0,N372/H372)</f>
        <v>0</v>
      </c>
      <c r="P372" s="28">
        <v>5866</v>
      </c>
      <c r="Q372" s="33"/>
      <c r="R372" s="33" t="s">
        <v>770</v>
      </c>
      <c r="S3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11421.752471871803</v>
      </c>
      <c r="T372" s="21"/>
      <c r="U372"/>
      <c r="V372"/>
      <c r="W372"/>
      <c r="X372"/>
      <c r="Y372"/>
    </row>
    <row r="373" spans="1:25" x14ac:dyDescent="0.25">
      <c r="A373" s="26" t="s">
        <v>875</v>
      </c>
      <c r="B373" s="26" t="s">
        <v>876</v>
      </c>
      <c r="C373" s="3">
        <f>COUNTA(A$2:A373)</f>
        <v>372</v>
      </c>
      <c r="D373" s="28">
        <v>66</v>
      </c>
      <c r="E373" s="28"/>
      <c r="F373" s="30"/>
      <c r="G373" s="28"/>
      <c r="H373" s="7">
        <f>D373+E373+F373+Table_Fiscal_Year_Total_Consumption_8_20_10[[#This Row],[GAS MBTU]]</f>
        <v>66</v>
      </c>
      <c r="I373" s="7">
        <f>SUM(H$2:H373)</f>
        <v>3460164</v>
      </c>
      <c r="J373" s="8">
        <f>I373/SUM(H:H)</f>
        <v>0.99914441485974959</v>
      </c>
      <c r="K373" s="24"/>
      <c r="L373" s="31"/>
      <c r="M373" s="24"/>
      <c r="N373" s="7">
        <f>K373+L373+M373</f>
        <v>0</v>
      </c>
      <c r="O373" s="8">
        <f>IF(ISERROR(N373/H373),0,N373/H373)</f>
        <v>0</v>
      </c>
      <c r="P373" s="28">
        <v>0</v>
      </c>
      <c r="Q373" s="33"/>
      <c r="R373" s="33" t="s">
        <v>770</v>
      </c>
      <c r="S3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73" s="21"/>
      <c r="U373"/>
      <c r="V373"/>
      <c r="W373"/>
      <c r="X373"/>
      <c r="Y373"/>
    </row>
    <row r="374" spans="1:25" x14ac:dyDescent="0.25">
      <c r="A374" s="26" t="s">
        <v>210</v>
      </c>
      <c r="B374" s="26" t="s">
        <v>209</v>
      </c>
      <c r="C374" s="3">
        <f>COUNTA(A$2:A374)</f>
        <v>373</v>
      </c>
      <c r="D374" s="28">
        <v>64</v>
      </c>
      <c r="E374" s="28"/>
      <c r="F374" s="30"/>
      <c r="G374" s="28"/>
      <c r="H374" s="7">
        <f>D374+E374+F374+Table_Fiscal_Year_Total_Consumption_8_20_10[[#This Row],[GAS MBTU]]</f>
        <v>64</v>
      </c>
      <c r="I374" s="7">
        <f>SUM(H$2:H374)</f>
        <v>3460228</v>
      </c>
      <c r="J374" s="8">
        <f>I374/SUM(H:H)</f>
        <v>0.99916289526777391</v>
      </c>
      <c r="K374" s="24"/>
      <c r="L374" s="31"/>
      <c r="M374" s="24"/>
      <c r="N374" s="7">
        <f>K374+L374+M374</f>
        <v>0</v>
      </c>
      <c r="O374" s="8">
        <f>IF(ISERROR(N374/H374),0,N374/H374)</f>
        <v>0</v>
      </c>
      <c r="P374" s="28">
        <v>0</v>
      </c>
      <c r="Q374" s="33">
        <v>303.95699999999999</v>
      </c>
      <c r="R374" s="33" t="s">
        <v>770</v>
      </c>
      <c r="S3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74" s="21"/>
      <c r="U374"/>
      <c r="V374"/>
      <c r="W374"/>
      <c r="X374"/>
      <c r="Y374"/>
    </row>
    <row r="375" spans="1:25" x14ac:dyDescent="0.25">
      <c r="A375" s="26" t="s">
        <v>337</v>
      </c>
      <c r="B375" s="26" t="s">
        <v>336</v>
      </c>
      <c r="C375" s="3">
        <f>COUNTA(A$2:A375)</f>
        <v>374</v>
      </c>
      <c r="D375" s="28">
        <v>63</v>
      </c>
      <c r="E375" s="28"/>
      <c r="F375" s="30"/>
      <c r="G375" s="28"/>
      <c r="H375" s="7">
        <f>D375+E375+F375+Table_Fiscal_Year_Total_Consumption_8_20_10[[#This Row],[GAS MBTU]]</f>
        <v>63</v>
      </c>
      <c r="I375" s="7">
        <f>SUM(H$2:H375)</f>
        <v>3460291</v>
      </c>
      <c r="J375" s="8">
        <f>I375/SUM(H:H)</f>
        <v>0.99918108691942287</v>
      </c>
      <c r="K375" s="24"/>
      <c r="L375" s="31"/>
      <c r="M375" s="24"/>
      <c r="N375" s="7">
        <f>K375+L375+M375</f>
        <v>0</v>
      </c>
      <c r="O375" s="8">
        <f>IF(ISERROR(N375/H375),0,N375/H375)</f>
        <v>0</v>
      </c>
      <c r="P375" s="28">
        <v>4939</v>
      </c>
      <c r="Q375" s="33">
        <v>126.9</v>
      </c>
      <c r="R375" s="33" t="s">
        <v>770</v>
      </c>
      <c r="S3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12755.618546264426</v>
      </c>
      <c r="T375" s="21"/>
      <c r="U375"/>
      <c r="V375"/>
      <c r="W375"/>
      <c r="X375"/>
      <c r="Y375"/>
    </row>
    <row r="376" spans="1:25" x14ac:dyDescent="0.25">
      <c r="A376" s="26" t="s">
        <v>271</v>
      </c>
      <c r="B376" s="26" t="s">
        <v>270</v>
      </c>
      <c r="C376" s="3">
        <f>COUNTA(A$2:A376)</f>
        <v>375</v>
      </c>
      <c r="D376" s="28">
        <v>63</v>
      </c>
      <c r="E376" s="28"/>
      <c r="F376" s="30"/>
      <c r="G376" s="28"/>
      <c r="H376" s="7">
        <f>D376+E376+F376+Table_Fiscal_Year_Total_Consumption_8_20_10[[#This Row],[GAS MBTU]]</f>
        <v>63</v>
      </c>
      <c r="I376" s="7">
        <f>SUM(H$2:H376)</f>
        <v>3460354</v>
      </c>
      <c r="J376" s="8">
        <f>I376/SUM(H:H)</f>
        <v>0.99919927857107171</v>
      </c>
      <c r="K376" s="24"/>
      <c r="L376" s="31"/>
      <c r="M376" s="24"/>
      <c r="N376" s="7">
        <f>K376+L376+M376</f>
        <v>0</v>
      </c>
      <c r="O376" s="8">
        <f>IF(ISERROR(N376/H376),0,N376/H376)</f>
        <v>0</v>
      </c>
      <c r="P376" s="28">
        <v>2720</v>
      </c>
      <c r="Q376" s="33">
        <v>58.5</v>
      </c>
      <c r="R376" s="33" t="s">
        <v>770</v>
      </c>
      <c r="S3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23161.764705882353</v>
      </c>
      <c r="T376" s="21"/>
      <c r="U376"/>
      <c r="V376"/>
      <c r="W376"/>
      <c r="X376"/>
      <c r="Y376"/>
    </row>
    <row r="377" spans="1:25" x14ac:dyDescent="0.25">
      <c r="A377" s="26" t="s">
        <v>726</v>
      </c>
      <c r="B377" s="26" t="s">
        <v>727</v>
      </c>
      <c r="C377" s="3">
        <f>COUNTA(A$2:A377)</f>
        <v>376</v>
      </c>
      <c r="D377" s="28">
        <v>63</v>
      </c>
      <c r="E377" s="28"/>
      <c r="F377" s="30"/>
      <c r="G377" s="28"/>
      <c r="H377" s="7">
        <f>D377+E377+F377+Table_Fiscal_Year_Total_Consumption_8_20_10[[#This Row],[GAS MBTU]]</f>
        <v>63</v>
      </c>
      <c r="I377" s="7">
        <f>SUM(H$2:H377)</f>
        <v>3460417</v>
      </c>
      <c r="J377" s="8">
        <f>I377/SUM(H:H)</f>
        <v>0.99921747022272067</v>
      </c>
      <c r="K377" s="24"/>
      <c r="L377" s="31"/>
      <c r="M377" s="24"/>
      <c r="N377" s="7">
        <f>K377+L377+M377</f>
        <v>0</v>
      </c>
      <c r="O377" s="8">
        <f>IF(ISERROR(N377/H377),0,N377/H377)</f>
        <v>0</v>
      </c>
      <c r="P377" s="28">
        <v>0</v>
      </c>
      <c r="Q377" s="33"/>
      <c r="R377" s="33" t="s">
        <v>770</v>
      </c>
      <c r="S3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77" s="21"/>
      <c r="U377"/>
      <c r="V377"/>
      <c r="W377"/>
      <c r="X377"/>
      <c r="Y377"/>
    </row>
    <row r="378" spans="1:25" x14ac:dyDescent="0.25">
      <c r="A378" s="26" t="s">
        <v>114</v>
      </c>
      <c r="B378" s="26" t="s">
        <v>113</v>
      </c>
      <c r="C378" s="3">
        <f>COUNTA(A$2:A378)</f>
        <v>377</v>
      </c>
      <c r="D378" s="28">
        <v>62</v>
      </c>
      <c r="E378" s="28"/>
      <c r="F378" s="30"/>
      <c r="G378" s="28"/>
      <c r="H378" s="7">
        <f>D378+E378+F378+Table_Fiscal_Year_Total_Consumption_8_20_10[[#This Row],[GAS MBTU]]</f>
        <v>62</v>
      </c>
      <c r="I378" s="7">
        <f>SUM(H$2:H378)</f>
        <v>3460479</v>
      </c>
      <c r="J378" s="8">
        <f>I378/SUM(H:H)</f>
        <v>0.99923537311799426</v>
      </c>
      <c r="K378" s="24"/>
      <c r="L378" s="31"/>
      <c r="M378" s="24"/>
      <c r="N378" s="7">
        <f>K378+L378+M378</f>
        <v>0</v>
      </c>
      <c r="O378" s="8">
        <f>IF(ISERROR(N378/H378),0,N378/H378)</f>
        <v>0</v>
      </c>
      <c r="P378" s="28">
        <v>0</v>
      </c>
      <c r="Q378" s="33">
        <v>228.5</v>
      </c>
      <c r="R378" s="33" t="s">
        <v>770</v>
      </c>
      <c r="S3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78" s="21"/>
      <c r="U378"/>
      <c r="V378"/>
      <c r="W378"/>
      <c r="X378"/>
      <c r="Y378"/>
    </row>
    <row r="379" spans="1:25" x14ac:dyDescent="0.25">
      <c r="A379" s="26" t="s">
        <v>383</v>
      </c>
      <c r="B379" s="26" t="s">
        <v>382</v>
      </c>
      <c r="C379" s="3">
        <f>COUNTA(A$2:A379)</f>
        <v>378</v>
      </c>
      <c r="D379" s="28">
        <v>61</v>
      </c>
      <c r="E379" s="28"/>
      <c r="F379" s="30"/>
      <c r="G379" s="28"/>
      <c r="H379" s="7">
        <f>D379+E379+F379+Table_Fiscal_Year_Total_Consumption_8_20_10[[#This Row],[GAS MBTU]]</f>
        <v>61</v>
      </c>
      <c r="I379" s="7">
        <f>SUM(H$2:H379)</f>
        <v>3460540</v>
      </c>
      <c r="J379" s="8">
        <f>I379/SUM(H:H)</f>
        <v>0.99925298725689238</v>
      </c>
      <c r="K379" s="24"/>
      <c r="L379" s="31"/>
      <c r="M379" s="24"/>
      <c r="N379" s="7">
        <f>K379+L379+M379</f>
        <v>0</v>
      </c>
      <c r="O379" s="8">
        <f>IF(ISERROR(N379/H379),0,N379/H379)</f>
        <v>0</v>
      </c>
      <c r="P379" s="28">
        <v>4000</v>
      </c>
      <c r="Q379" s="33">
        <v>188.1</v>
      </c>
      <c r="R379" s="33" t="s">
        <v>770</v>
      </c>
      <c r="S3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15250</v>
      </c>
      <c r="T379" s="21"/>
      <c r="U379"/>
      <c r="V379"/>
      <c r="W379"/>
      <c r="X379"/>
      <c r="Y379"/>
    </row>
    <row r="380" spans="1:25" x14ac:dyDescent="0.25">
      <c r="A380" s="26" t="s">
        <v>379</v>
      </c>
      <c r="B380" s="26" t="s">
        <v>378</v>
      </c>
      <c r="C380" s="3">
        <f>COUNTA(A$2:A380)</f>
        <v>379</v>
      </c>
      <c r="D380" s="28">
        <v>61</v>
      </c>
      <c r="E380" s="28"/>
      <c r="F380" s="30"/>
      <c r="G380" s="28"/>
      <c r="H380" s="7">
        <f>D380+E380+F380+Table_Fiscal_Year_Total_Consumption_8_20_10[[#This Row],[GAS MBTU]]</f>
        <v>61</v>
      </c>
      <c r="I380" s="7">
        <f>SUM(H$2:H380)</f>
        <v>3460601</v>
      </c>
      <c r="J380" s="8">
        <f>I380/SUM(H:H)</f>
        <v>0.9992706013957906</v>
      </c>
      <c r="K380" s="24"/>
      <c r="L380" s="31"/>
      <c r="M380" s="24"/>
      <c r="N380" s="7">
        <f>K380+L380+M380</f>
        <v>0</v>
      </c>
      <c r="O380" s="8">
        <f>IF(ISERROR(N380/H380),0,N380/H380)</f>
        <v>0</v>
      </c>
      <c r="P380" s="28">
        <v>10560</v>
      </c>
      <c r="Q380" s="33">
        <v>144.80000000000001</v>
      </c>
      <c r="R380" s="33" t="s">
        <v>770</v>
      </c>
      <c r="S3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5776.515151515152</v>
      </c>
      <c r="T380" s="21"/>
      <c r="U380"/>
      <c r="V380"/>
      <c r="W380"/>
      <c r="X380"/>
      <c r="Y380"/>
    </row>
    <row r="381" spans="1:25" x14ac:dyDescent="0.25">
      <c r="A381" s="26" t="s">
        <v>220</v>
      </c>
      <c r="B381" s="26" t="s">
        <v>219</v>
      </c>
      <c r="C381" s="3">
        <f>COUNTA(A$2:A381)</f>
        <v>380</v>
      </c>
      <c r="D381" s="28">
        <v>60</v>
      </c>
      <c r="E381" s="28"/>
      <c r="F381" s="30"/>
      <c r="G381" s="28"/>
      <c r="H381" s="7">
        <f>D381+E381+F381+Table_Fiscal_Year_Total_Consumption_8_20_10[[#This Row],[GAS MBTU]]</f>
        <v>60</v>
      </c>
      <c r="I381" s="7">
        <f>SUM(H$2:H381)</f>
        <v>3460661</v>
      </c>
      <c r="J381" s="8">
        <f>I381/SUM(H:H)</f>
        <v>0.99928792677831335</v>
      </c>
      <c r="K381" s="24"/>
      <c r="L381" s="31"/>
      <c r="M381" s="24"/>
      <c r="N381" s="7">
        <f>K381+L381+M381</f>
        <v>0</v>
      </c>
      <c r="O381" s="8">
        <f>IF(ISERROR(N381/H381),0,N381/H381)</f>
        <v>0</v>
      </c>
      <c r="P381" s="28">
        <v>3733</v>
      </c>
      <c r="Q381" s="33">
        <v>89.1</v>
      </c>
      <c r="R381" s="33" t="s">
        <v>770</v>
      </c>
      <c r="S3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16072.863648540048</v>
      </c>
      <c r="T381" s="21"/>
      <c r="U381"/>
      <c r="V381"/>
      <c r="W381"/>
      <c r="X381"/>
      <c r="Y381"/>
    </row>
    <row r="382" spans="1:25" x14ac:dyDescent="0.25">
      <c r="A382" s="26" t="s">
        <v>794</v>
      </c>
      <c r="B382" s="26" t="s">
        <v>795</v>
      </c>
      <c r="C382" s="3">
        <f>COUNTA(A$2:A382)</f>
        <v>381</v>
      </c>
      <c r="D382" s="28">
        <v>58</v>
      </c>
      <c r="E382" s="28"/>
      <c r="F382" s="30"/>
      <c r="G382" s="28"/>
      <c r="H382" s="7">
        <f>D382+E382+F382+Table_Fiscal_Year_Total_Consumption_8_20_10[[#This Row],[GAS MBTU]]</f>
        <v>58</v>
      </c>
      <c r="I382" s="7">
        <f>SUM(H$2:H382)</f>
        <v>3460719</v>
      </c>
      <c r="J382" s="8">
        <f>I382/SUM(H:H)</f>
        <v>0.99930467464808537</v>
      </c>
      <c r="K382" s="24"/>
      <c r="L382" s="31"/>
      <c r="M382" s="24"/>
      <c r="N382" s="7">
        <f>K382+L382+M382</f>
        <v>0</v>
      </c>
      <c r="O382" s="8">
        <f>IF(ISERROR(N382/H382),0,N382/H382)</f>
        <v>0</v>
      </c>
      <c r="P382" s="28">
        <v>0</v>
      </c>
      <c r="Q382" s="33"/>
      <c r="R382" s="33" t="s">
        <v>770</v>
      </c>
      <c r="S3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82" s="21"/>
      <c r="U382"/>
      <c r="V382"/>
      <c r="W382"/>
      <c r="X382"/>
      <c r="Y382"/>
    </row>
    <row r="383" spans="1:25" x14ac:dyDescent="0.25">
      <c r="A383" s="26" t="s">
        <v>1846</v>
      </c>
      <c r="B383" s="26" t="s">
        <v>1847</v>
      </c>
      <c r="C383" s="3">
        <f>COUNTA(A$2:A383)</f>
        <v>382</v>
      </c>
      <c r="D383" s="28">
        <v>57</v>
      </c>
      <c r="E383" s="28"/>
      <c r="F383" s="30"/>
      <c r="G383" s="28"/>
      <c r="H383" s="7">
        <f>D383+E383+F383+Table_Fiscal_Year_Total_Consumption_8_20_10[[#This Row],[GAS MBTU]]</f>
        <v>57</v>
      </c>
      <c r="I383" s="7">
        <f>SUM(H$2:H383)</f>
        <v>3460776</v>
      </c>
      <c r="J383" s="8">
        <f>I383/SUM(H:H)</f>
        <v>0.99932113376148202</v>
      </c>
      <c r="K383" s="24"/>
      <c r="L383" s="31"/>
      <c r="M383" s="24"/>
      <c r="N383" s="7">
        <f>K383+L383+M383</f>
        <v>0</v>
      </c>
      <c r="O383" s="8">
        <f>IF(ISERROR(N383/H383),0,N383/H383)</f>
        <v>0</v>
      </c>
      <c r="P383" s="28">
        <v>0</v>
      </c>
      <c r="Q383" s="33"/>
      <c r="R383" s="33" t="s">
        <v>770</v>
      </c>
      <c r="S3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83" s="21"/>
      <c r="U383"/>
      <c r="V383"/>
      <c r="W383"/>
      <c r="X383"/>
      <c r="Y383"/>
    </row>
    <row r="384" spans="1:25" x14ac:dyDescent="0.25">
      <c r="A384" s="26" t="s">
        <v>883</v>
      </c>
      <c r="B384" s="26" t="s">
        <v>884</v>
      </c>
      <c r="C384" s="3">
        <f>COUNTA(A$2:A384)</f>
        <v>383</v>
      </c>
      <c r="D384" s="28">
        <v>55</v>
      </c>
      <c r="E384" s="28"/>
      <c r="F384" s="30"/>
      <c r="G384" s="28"/>
      <c r="H384" s="7">
        <f>D384+E384+F384+Table_Fiscal_Year_Total_Consumption_8_20_10[[#This Row],[GAS MBTU]]</f>
        <v>55</v>
      </c>
      <c r="I384" s="7">
        <f>SUM(H$2:H384)</f>
        <v>3460831</v>
      </c>
      <c r="J384" s="8">
        <f>I384/SUM(H:H)</f>
        <v>0.99933701536212793</v>
      </c>
      <c r="K384" s="24"/>
      <c r="L384" s="31"/>
      <c r="M384" s="24"/>
      <c r="N384" s="7">
        <f>K384+L384+M384</f>
        <v>0</v>
      </c>
      <c r="O384" s="8">
        <f>IF(ISERROR(N384/H384),0,N384/H384)</f>
        <v>0</v>
      </c>
      <c r="P384" s="28">
        <v>0</v>
      </c>
      <c r="Q384" s="33"/>
      <c r="R384" s="33" t="s">
        <v>770</v>
      </c>
      <c r="S3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84" s="21"/>
      <c r="U384"/>
      <c r="V384"/>
      <c r="W384"/>
      <c r="X384"/>
      <c r="Y384"/>
    </row>
    <row r="385" spans="1:25" x14ac:dyDescent="0.25">
      <c r="A385" s="26" t="s">
        <v>1322</v>
      </c>
      <c r="B385" s="26" t="s">
        <v>1323</v>
      </c>
      <c r="C385" s="3">
        <f>COUNTA(A$2:A385)</f>
        <v>384</v>
      </c>
      <c r="D385" s="28">
        <v>55</v>
      </c>
      <c r="E385" s="28"/>
      <c r="F385" s="30"/>
      <c r="G385" s="28"/>
      <c r="H385" s="7">
        <f>D385+E385+F385+Table_Fiscal_Year_Total_Consumption_8_20_10[[#This Row],[GAS MBTU]]</f>
        <v>55</v>
      </c>
      <c r="I385" s="7">
        <f>SUM(H$2:H385)</f>
        <v>3460886</v>
      </c>
      <c r="J385" s="8">
        <f>I385/SUM(H:H)</f>
        <v>0.99935289696277385</v>
      </c>
      <c r="K385" s="24"/>
      <c r="L385" s="31"/>
      <c r="M385" s="24"/>
      <c r="N385" s="7">
        <f>K385+L385+M385</f>
        <v>0</v>
      </c>
      <c r="O385" s="8">
        <f>IF(ISERROR(N385/H385),0,N385/H385)</f>
        <v>0</v>
      </c>
      <c r="P385" s="28">
        <v>4368</v>
      </c>
      <c r="Q385" s="33"/>
      <c r="R385" s="33" t="s">
        <v>770</v>
      </c>
      <c r="S3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12591.575091575092</v>
      </c>
      <c r="T385" s="21"/>
      <c r="U385"/>
      <c r="V385"/>
      <c r="W385"/>
      <c r="X385"/>
      <c r="Y385"/>
    </row>
    <row r="386" spans="1:25" x14ac:dyDescent="0.25">
      <c r="A386" s="26" t="s">
        <v>2438</v>
      </c>
      <c r="B386" s="26" t="s">
        <v>2439</v>
      </c>
      <c r="C386" s="3">
        <f>COUNTA(A$2:A386)</f>
        <v>385</v>
      </c>
      <c r="D386" s="28">
        <v>54</v>
      </c>
      <c r="E386" s="28"/>
      <c r="F386" s="30"/>
      <c r="G386" s="28"/>
      <c r="H386" s="7">
        <f>D386+E386+F386+Table_Fiscal_Year_Total_Consumption_8_20_10[[#This Row],[GAS MBTU]]</f>
        <v>54</v>
      </c>
      <c r="I386" s="7">
        <f>SUM(H$2:H386)</f>
        <v>3460940</v>
      </c>
      <c r="J386" s="8">
        <f>I386/SUM(H:H)</f>
        <v>0.99936848980704429</v>
      </c>
      <c r="K386" s="24"/>
      <c r="L386" s="31"/>
      <c r="M386" s="24"/>
      <c r="N386" s="7">
        <f>K386+L386+M386</f>
        <v>0</v>
      </c>
      <c r="O386" s="8">
        <f>IF(ISERROR(N386/H386),0,N386/H386)</f>
        <v>0</v>
      </c>
      <c r="P386" s="28">
        <v>3549</v>
      </c>
      <c r="Q386" s="33"/>
      <c r="R386" s="33" t="s">
        <v>770</v>
      </c>
      <c r="S3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15215.553677092139</v>
      </c>
      <c r="T386" s="21"/>
      <c r="U386"/>
      <c r="V386"/>
      <c r="W386"/>
      <c r="X386"/>
      <c r="Y386"/>
    </row>
    <row r="387" spans="1:25" x14ac:dyDescent="0.25">
      <c r="A387" s="26" t="s">
        <v>2204</v>
      </c>
      <c r="B387" s="26" t="s">
        <v>2205</v>
      </c>
      <c r="C387" s="3">
        <f>COUNTA(A$2:A387)</f>
        <v>386</v>
      </c>
      <c r="D387" s="28">
        <v>53</v>
      </c>
      <c r="E387" s="28"/>
      <c r="F387" s="30"/>
      <c r="G387" s="28"/>
      <c r="H387" s="7">
        <f>D387+E387+F387+Table_Fiscal_Year_Total_Consumption_8_20_10[[#This Row],[GAS MBTU]]</f>
        <v>53</v>
      </c>
      <c r="I387" s="7">
        <f>SUM(H$2:H387)</f>
        <v>3460993</v>
      </c>
      <c r="J387" s="8">
        <f>I387/SUM(H:H)</f>
        <v>0.99938379389493948</v>
      </c>
      <c r="K387" s="24"/>
      <c r="L387" s="31"/>
      <c r="M387" s="24"/>
      <c r="N387" s="7">
        <f>K387+L387+M387</f>
        <v>0</v>
      </c>
      <c r="O387" s="8">
        <f>IF(ISERROR(N387/H387),0,N387/H387)</f>
        <v>0</v>
      </c>
      <c r="P387" s="28">
        <v>1267</v>
      </c>
      <c r="Q387" s="33"/>
      <c r="R387" s="33" t="s">
        <v>770</v>
      </c>
      <c r="S3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41831.097079715866</v>
      </c>
      <c r="T387" s="21"/>
      <c r="U387"/>
      <c r="V387"/>
      <c r="W387"/>
      <c r="X387"/>
      <c r="Y387"/>
    </row>
    <row r="388" spans="1:25" x14ac:dyDescent="0.25">
      <c r="A388" s="26" t="s">
        <v>238</v>
      </c>
      <c r="B388" s="26" t="s">
        <v>237</v>
      </c>
      <c r="C388" s="3">
        <f>COUNTA(A$2:A388)</f>
        <v>387</v>
      </c>
      <c r="D388" s="28">
        <v>53</v>
      </c>
      <c r="E388" s="28"/>
      <c r="F388" s="30"/>
      <c r="G388" s="28"/>
      <c r="H388" s="7">
        <f>D388+E388+F388+Table_Fiscal_Year_Total_Consumption_8_20_10[[#This Row],[GAS MBTU]]</f>
        <v>53</v>
      </c>
      <c r="I388" s="7">
        <f>SUM(H$2:H388)</f>
        <v>3461046</v>
      </c>
      <c r="J388" s="8">
        <f>I388/SUM(H:H)</f>
        <v>0.99939909798283455</v>
      </c>
      <c r="K388" s="24"/>
      <c r="L388" s="31"/>
      <c r="M388" s="24"/>
      <c r="N388" s="7">
        <f>K388+L388+M388</f>
        <v>0</v>
      </c>
      <c r="O388" s="8">
        <f>IF(ISERROR(N388/H388),0,N388/H388)</f>
        <v>0</v>
      </c>
      <c r="P388" s="28">
        <v>2119</v>
      </c>
      <c r="Q388" s="33">
        <v>93.6</v>
      </c>
      <c r="R388" s="33" t="s">
        <v>770</v>
      </c>
      <c r="S3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25011.798017932986</v>
      </c>
      <c r="T388" s="21"/>
      <c r="U388"/>
      <c r="V388"/>
      <c r="W388"/>
      <c r="X388"/>
      <c r="Y388"/>
    </row>
    <row r="389" spans="1:25" x14ac:dyDescent="0.25">
      <c r="A389" s="26" t="s">
        <v>160</v>
      </c>
      <c r="B389" s="26" t="s">
        <v>159</v>
      </c>
      <c r="C389" s="3">
        <f>COUNTA(A$2:A389)</f>
        <v>388</v>
      </c>
      <c r="D389" s="28">
        <v>53</v>
      </c>
      <c r="E389" s="28"/>
      <c r="F389" s="30"/>
      <c r="G389" s="28"/>
      <c r="H389" s="7">
        <f>D389+E389+F389+Table_Fiscal_Year_Total_Consumption_8_20_10[[#This Row],[GAS MBTU]]</f>
        <v>53</v>
      </c>
      <c r="I389" s="7">
        <f>SUM(H$2:H389)</f>
        <v>3461099</v>
      </c>
      <c r="J389" s="8">
        <f>I389/SUM(H:H)</f>
        <v>0.99941440207072973</v>
      </c>
      <c r="K389" s="24"/>
      <c r="L389" s="31"/>
      <c r="M389" s="24"/>
      <c r="N389" s="7">
        <f>K389+L389+M389</f>
        <v>0</v>
      </c>
      <c r="O389" s="8">
        <f>IF(ISERROR(N389/H389),0,N389/H389)</f>
        <v>0</v>
      </c>
      <c r="P389" s="28">
        <v>1794</v>
      </c>
      <c r="Q389" s="33">
        <v>403.3</v>
      </c>
      <c r="R389" s="33" t="s">
        <v>770</v>
      </c>
      <c r="S3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29542.920847268673</v>
      </c>
      <c r="T389" s="21"/>
      <c r="U389"/>
      <c r="V389"/>
      <c r="W389"/>
      <c r="X389"/>
      <c r="Y389"/>
    </row>
    <row r="390" spans="1:25" x14ac:dyDescent="0.25">
      <c r="A390" s="26" t="s">
        <v>907</v>
      </c>
      <c r="B390" s="26" t="s">
        <v>908</v>
      </c>
      <c r="C390" s="3">
        <f>COUNTA(A$2:A390)</f>
        <v>389</v>
      </c>
      <c r="D390" s="28">
        <v>52</v>
      </c>
      <c r="E390" s="28"/>
      <c r="F390" s="30"/>
      <c r="G390" s="28"/>
      <c r="H390" s="7">
        <f>D390+E390+F390+Table_Fiscal_Year_Total_Consumption_8_20_10[[#This Row],[GAS MBTU]]</f>
        <v>52</v>
      </c>
      <c r="I390" s="7">
        <f>SUM(H$2:H390)</f>
        <v>3461151</v>
      </c>
      <c r="J390" s="8">
        <f>I390/SUM(H:H)</f>
        <v>0.99942941740224944</v>
      </c>
      <c r="K390" s="24"/>
      <c r="L390" s="31"/>
      <c r="M390" s="24"/>
      <c r="N390" s="7">
        <f>K390+L390+M390</f>
        <v>0</v>
      </c>
      <c r="O390" s="8">
        <f>IF(ISERROR(N390/H390),0,N390/H390)</f>
        <v>0</v>
      </c>
      <c r="P390" s="28">
        <v>0</v>
      </c>
      <c r="Q390" s="33"/>
      <c r="R390" s="33" t="s">
        <v>770</v>
      </c>
      <c r="S3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90" s="21"/>
      <c r="U390"/>
      <c r="V390"/>
      <c r="W390"/>
      <c r="X390"/>
      <c r="Y390"/>
    </row>
    <row r="391" spans="1:25" x14ac:dyDescent="0.25">
      <c r="A391" s="26" t="s">
        <v>943</v>
      </c>
      <c r="B391" s="26" t="s">
        <v>944</v>
      </c>
      <c r="C391" s="3">
        <f>COUNTA(A$2:A391)</f>
        <v>390</v>
      </c>
      <c r="D391" s="28">
        <v>50</v>
      </c>
      <c r="E391" s="28"/>
      <c r="F391" s="30"/>
      <c r="G391" s="28"/>
      <c r="H391" s="7">
        <f>D391+E391+F391+Table_Fiscal_Year_Total_Consumption_8_20_10[[#This Row],[GAS MBTU]]</f>
        <v>50</v>
      </c>
      <c r="I391" s="7">
        <f>SUM(H$2:H391)</f>
        <v>3461201</v>
      </c>
      <c r="J391" s="8">
        <f>I391/SUM(H:H)</f>
        <v>0.99944385522101842</v>
      </c>
      <c r="K391" s="24"/>
      <c r="L391" s="31"/>
      <c r="M391" s="24"/>
      <c r="N391" s="7">
        <f>K391+L391+M391</f>
        <v>0</v>
      </c>
      <c r="O391" s="8">
        <f>IF(ISERROR(N391/H391),0,N391/H391)</f>
        <v>0</v>
      </c>
      <c r="P391" s="28">
        <v>0</v>
      </c>
      <c r="Q391" s="33"/>
      <c r="R391" s="33" t="s">
        <v>770</v>
      </c>
      <c r="S3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91" s="21"/>
      <c r="U391"/>
      <c r="V391"/>
      <c r="W391"/>
      <c r="X391"/>
      <c r="Y391"/>
    </row>
    <row r="392" spans="1:25" x14ac:dyDescent="0.25">
      <c r="A392" s="26" t="s">
        <v>622</v>
      </c>
      <c r="B392" s="26" t="s">
        <v>618</v>
      </c>
      <c r="C392" s="3">
        <f>COUNTA(A$2:A392)</f>
        <v>391</v>
      </c>
      <c r="D392" s="28">
        <v>50</v>
      </c>
      <c r="E392" s="28"/>
      <c r="F392" s="30"/>
      <c r="G392" s="28"/>
      <c r="H392" s="7">
        <f>D392+E392+F392+Table_Fiscal_Year_Total_Consumption_8_20_10[[#This Row],[GAS MBTU]]</f>
        <v>50</v>
      </c>
      <c r="I392" s="7">
        <f>SUM(H$2:H392)</f>
        <v>3461251</v>
      </c>
      <c r="J392" s="8">
        <f>I392/SUM(H:H)</f>
        <v>0.9994582930397875</v>
      </c>
      <c r="K392" s="24"/>
      <c r="L392" s="31"/>
      <c r="M392" s="24"/>
      <c r="N392" s="7">
        <f>K392+L392+M392</f>
        <v>0</v>
      </c>
      <c r="O392" s="8">
        <f>IF(ISERROR(N392/H392),0,N392/H392)</f>
        <v>0</v>
      </c>
      <c r="P392" s="28">
        <v>320</v>
      </c>
      <c r="Q392" s="33"/>
      <c r="R392" s="33" t="s">
        <v>770</v>
      </c>
      <c r="S3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156250</v>
      </c>
      <c r="T392" s="21"/>
      <c r="U392"/>
      <c r="V392"/>
      <c r="W392"/>
      <c r="X392"/>
      <c r="Y392"/>
    </row>
    <row r="393" spans="1:25" x14ac:dyDescent="0.25">
      <c r="A393" s="26" t="s">
        <v>911</v>
      </c>
      <c r="B393" s="26" t="s">
        <v>912</v>
      </c>
      <c r="C393" s="3">
        <f>COUNTA(A$2:A393)</f>
        <v>392</v>
      </c>
      <c r="D393" s="28">
        <v>49</v>
      </c>
      <c r="E393" s="28"/>
      <c r="F393" s="30"/>
      <c r="G393" s="28"/>
      <c r="H393" s="7">
        <f>D393+E393+F393+Table_Fiscal_Year_Total_Consumption_8_20_10[[#This Row],[GAS MBTU]]</f>
        <v>49</v>
      </c>
      <c r="I393" s="7">
        <f>SUM(H$2:H393)</f>
        <v>3461300</v>
      </c>
      <c r="J393" s="8">
        <f>I393/SUM(H:H)</f>
        <v>0.99947244210218111</v>
      </c>
      <c r="K393" s="24"/>
      <c r="L393" s="31"/>
      <c r="M393" s="24"/>
      <c r="N393" s="7">
        <f>K393+L393+M393</f>
        <v>0</v>
      </c>
      <c r="O393" s="8">
        <f>IF(ISERROR(N393/H393),0,N393/H393)</f>
        <v>0</v>
      </c>
      <c r="P393" s="28">
        <v>0</v>
      </c>
      <c r="Q393" s="33"/>
      <c r="R393" s="33" t="s">
        <v>770</v>
      </c>
      <c r="S3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93" s="21"/>
      <c r="U393"/>
      <c r="V393"/>
      <c r="W393"/>
      <c r="X393"/>
      <c r="Y393"/>
    </row>
    <row r="394" spans="1:25" x14ac:dyDescent="0.25">
      <c r="A394" s="26" t="s">
        <v>24</v>
      </c>
      <c r="B394" s="26" t="s">
        <v>23</v>
      </c>
      <c r="C394" s="3">
        <f>COUNTA(A$2:A394)</f>
        <v>393</v>
      </c>
      <c r="D394" s="28">
        <v>49</v>
      </c>
      <c r="E394" s="28"/>
      <c r="F394" s="30"/>
      <c r="G394" s="28"/>
      <c r="H394" s="7">
        <f>D394+E394+F394+Table_Fiscal_Year_Total_Consumption_8_20_10[[#This Row],[GAS MBTU]]</f>
        <v>49</v>
      </c>
      <c r="I394" s="7">
        <f>SUM(H$2:H394)</f>
        <v>3461349</v>
      </c>
      <c r="J394" s="8">
        <f>I394/SUM(H:H)</f>
        <v>0.99948659116457472</v>
      </c>
      <c r="K394" s="24"/>
      <c r="L394" s="31"/>
      <c r="M394" s="24"/>
      <c r="N394" s="7">
        <f>K394+L394+M394</f>
        <v>0</v>
      </c>
      <c r="O394" s="8">
        <f>IF(ISERROR(N394/H394),0,N394/H394)</f>
        <v>0</v>
      </c>
      <c r="P394" s="28">
        <v>2685</v>
      </c>
      <c r="Q394" s="33">
        <v>0</v>
      </c>
      <c r="R394" s="33" t="s">
        <v>770</v>
      </c>
      <c r="S3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18249.534450651769</v>
      </c>
      <c r="T394" s="21"/>
      <c r="U394"/>
      <c r="V394"/>
      <c r="W394"/>
      <c r="X394"/>
      <c r="Y394"/>
    </row>
    <row r="395" spans="1:25" x14ac:dyDescent="0.25">
      <c r="A395" s="26" t="s">
        <v>1302</v>
      </c>
      <c r="B395" s="26" t="s">
        <v>1303</v>
      </c>
      <c r="C395" s="3">
        <f>COUNTA(A$2:A395)</f>
        <v>394</v>
      </c>
      <c r="D395" s="28">
        <v>48</v>
      </c>
      <c r="E395" s="28"/>
      <c r="F395" s="30"/>
      <c r="G395" s="28"/>
      <c r="H395" s="7">
        <f>D395+E395+F395+Table_Fiscal_Year_Total_Consumption_8_20_10[[#This Row],[GAS MBTU]]</f>
        <v>48</v>
      </c>
      <c r="I395" s="7">
        <f>SUM(H$2:H395)</f>
        <v>3461397</v>
      </c>
      <c r="J395" s="8">
        <f>I395/SUM(H:H)</f>
        <v>0.99950045147059285</v>
      </c>
      <c r="K395" s="24"/>
      <c r="L395" s="31"/>
      <c r="M395" s="24"/>
      <c r="N395" s="7">
        <f>K395+L395+M395</f>
        <v>0</v>
      </c>
      <c r="O395" s="8">
        <f>IF(ISERROR(N395/H395),0,N395/H395)</f>
        <v>0</v>
      </c>
      <c r="P395" s="28">
        <v>3419</v>
      </c>
      <c r="Q395" s="33"/>
      <c r="R395" s="33" t="s">
        <v>770</v>
      </c>
      <c r="S3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14039.19274641708</v>
      </c>
      <c r="T395" s="21"/>
      <c r="U395"/>
      <c r="V395"/>
      <c r="W395"/>
      <c r="X395"/>
      <c r="Y395"/>
    </row>
    <row r="396" spans="1:25" x14ac:dyDescent="0.25">
      <c r="A396" s="26" t="s">
        <v>1400</v>
      </c>
      <c r="B396" s="26" t="s">
        <v>1401</v>
      </c>
      <c r="C396" s="3">
        <f>COUNTA(A$2:A396)</f>
        <v>395</v>
      </c>
      <c r="D396" s="28">
        <v>48</v>
      </c>
      <c r="E396" s="28"/>
      <c r="F396" s="30"/>
      <c r="G396" s="28"/>
      <c r="H396" s="7">
        <f>D396+E396+F396+Table_Fiscal_Year_Total_Consumption_8_20_10[[#This Row],[GAS MBTU]]</f>
        <v>48</v>
      </c>
      <c r="I396" s="7">
        <f>SUM(H$2:H396)</f>
        <v>3461445</v>
      </c>
      <c r="J396" s="8">
        <f>I396/SUM(H:H)</f>
        <v>0.9995143117766111</v>
      </c>
      <c r="K396" s="24"/>
      <c r="L396" s="31"/>
      <c r="M396" s="24"/>
      <c r="N396" s="7">
        <f>K396+L396+M396</f>
        <v>0</v>
      </c>
      <c r="O396" s="8">
        <f>IF(ISERROR(N396/H396),0,N396/H396)</f>
        <v>0</v>
      </c>
      <c r="P396" s="28">
        <v>645</v>
      </c>
      <c r="Q396" s="33"/>
      <c r="R396" s="33" t="s">
        <v>770</v>
      </c>
      <c r="S3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74418.604651162794</v>
      </c>
      <c r="T396" s="21"/>
      <c r="U396"/>
      <c r="V396"/>
      <c r="W396"/>
      <c r="X396"/>
      <c r="Y396"/>
    </row>
    <row r="397" spans="1:25" x14ac:dyDescent="0.25">
      <c r="A397" s="26" t="s">
        <v>612</v>
      </c>
      <c r="B397" s="26" t="s">
        <v>613</v>
      </c>
      <c r="C397" s="3">
        <f>COUNTA(A$2:A397)</f>
        <v>396</v>
      </c>
      <c r="D397" s="28">
        <v>48</v>
      </c>
      <c r="E397" s="28"/>
      <c r="F397" s="30"/>
      <c r="G397" s="28"/>
      <c r="H397" s="7">
        <f>D397+E397+F397+Table_Fiscal_Year_Total_Consumption_8_20_10[[#This Row],[GAS MBTU]]</f>
        <v>48</v>
      </c>
      <c r="I397" s="7">
        <f>SUM(H$2:H397)</f>
        <v>3461493</v>
      </c>
      <c r="J397" s="8">
        <f>I397/SUM(H:H)</f>
        <v>0.99952817208262934</v>
      </c>
      <c r="K397" s="24"/>
      <c r="L397" s="31"/>
      <c r="M397" s="24"/>
      <c r="N397" s="7">
        <f>K397+L397+M397</f>
        <v>0</v>
      </c>
      <c r="O397" s="8">
        <f>IF(ISERROR(N397/H397),0,N397/H397)</f>
        <v>0</v>
      </c>
      <c r="P397" s="28">
        <v>0</v>
      </c>
      <c r="Q397" s="33"/>
      <c r="R397" s="33" t="s">
        <v>770</v>
      </c>
      <c r="S3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397" s="21"/>
      <c r="U397"/>
      <c r="V397"/>
      <c r="W397"/>
      <c r="X397"/>
      <c r="Y397"/>
    </row>
    <row r="398" spans="1:25" x14ac:dyDescent="0.25">
      <c r="A398" s="26" t="s">
        <v>120</v>
      </c>
      <c r="B398" s="26" t="s">
        <v>119</v>
      </c>
      <c r="C398" s="3">
        <f>COUNTA(A$2:A398)</f>
        <v>397</v>
      </c>
      <c r="D398" s="28">
        <v>46</v>
      </c>
      <c r="E398" s="28"/>
      <c r="F398" s="30"/>
      <c r="G398" s="28"/>
      <c r="H398" s="7">
        <f>D398+E398+F398+Table_Fiscal_Year_Total_Consumption_8_20_10[[#This Row],[GAS MBTU]]</f>
        <v>46</v>
      </c>
      <c r="I398" s="7">
        <f>SUM(H$2:H398)</f>
        <v>3461539</v>
      </c>
      <c r="J398" s="8">
        <f>I398/SUM(H:H)</f>
        <v>0.99954145487589685</v>
      </c>
      <c r="K398" s="24"/>
      <c r="L398" s="31"/>
      <c r="M398" s="24"/>
      <c r="N398" s="7">
        <f>K398+L398+M398</f>
        <v>0</v>
      </c>
      <c r="O398" s="8">
        <f>IF(ISERROR(N398/H398),0,N398/H398)</f>
        <v>0</v>
      </c>
      <c r="P398" s="28">
        <v>1890</v>
      </c>
      <c r="Q398" s="33">
        <v>38.299999999999997</v>
      </c>
      <c r="R398" s="33" t="s">
        <v>770</v>
      </c>
      <c r="S3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24338.624338624337</v>
      </c>
      <c r="T398" s="21"/>
      <c r="U398"/>
      <c r="V398"/>
      <c r="W398"/>
      <c r="X398"/>
      <c r="Y398"/>
    </row>
    <row r="399" spans="1:25" x14ac:dyDescent="0.25">
      <c r="A399" s="26" t="s">
        <v>104</v>
      </c>
      <c r="B399" s="26" t="s">
        <v>103</v>
      </c>
      <c r="C399" s="3">
        <f>COUNTA(A$2:A399)</f>
        <v>398</v>
      </c>
      <c r="D399" s="28">
        <v>46</v>
      </c>
      <c r="E399" s="28"/>
      <c r="F399" s="30"/>
      <c r="G399" s="28"/>
      <c r="H399" s="7">
        <f>D399+E399+F399+Table_Fiscal_Year_Total_Consumption_8_20_10[[#This Row],[GAS MBTU]]</f>
        <v>46</v>
      </c>
      <c r="I399" s="7">
        <f>SUM(H$2:H399)</f>
        <v>3461585</v>
      </c>
      <c r="J399" s="8">
        <f>I399/SUM(H:H)</f>
        <v>0.99955473766916436</v>
      </c>
      <c r="K399" s="24"/>
      <c r="L399" s="31"/>
      <c r="M399" s="24"/>
      <c r="N399" s="7">
        <f>K399+L399+M399</f>
        <v>0</v>
      </c>
      <c r="O399" s="8">
        <f>IF(ISERROR(N399/H399),0,N399/H399)</f>
        <v>0</v>
      </c>
      <c r="P399" s="28">
        <v>4559</v>
      </c>
      <c r="Q399" s="33">
        <v>429.8</v>
      </c>
      <c r="R399" s="33" t="s">
        <v>770</v>
      </c>
      <c r="S3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10089.932002632157</v>
      </c>
      <c r="T399" s="21"/>
      <c r="U399"/>
      <c r="V399"/>
      <c r="W399"/>
      <c r="X399"/>
      <c r="Y399"/>
    </row>
    <row r="400" spans="1:25" x14ac:dyDescent="0.25">
      <c r="A400" s="26" t="s">
        <v>1072</v>
      </c>
      <c r="B400" s="26" t="s">
        <v>1073</v>
      </c>
      <c r="C400" s="3">
        <f>COUNTA(A$2:A400)</f>
        <v>399</v>
      </c>
      <c r="D400" s="28">
        <v>45</v>
      </c>
      <c r="E400" s="28"/>
      <c r="F400" s="30"/>
      <c r="G400" s="28"/>
      <c r="H400" s="7">
        <f>D400+E400+F400+Table_Fiscal_Year_Total_Consumption_8_20_10[[#This Row],[GAS MBTU]]</f>
        <v>45</v>
      </c>
      <c r="I400" s="7">
        <f>SUM(H$2:H400)</f>
        <v>3461630</v>
      </c>
      <c r="J400" s="8">
        <f>I400/SUM(H:H)</f>
        <v>0.99956773170605639</v>
      </c>
      <c r="K400" s="24"/>
      <c r="L400" s="31"/>
      <c r="M400" s="24"/>
      <c r="N400" s="7">
        <f>K400+L400+M400</f>
        <v>0</v>
      </c>
      <c r="O400" s="8">
        <f>IF(ISERROR(N400/H400),0,N400/H400)</f>
        <v>0</v>
      </c>
      <c r="P400" s="28">
        <v>0</v>
      </c>
      <c r="Q400" s="33"/>
      <c r="R400" s="33" t="s">
        <v>770</v>
      </c>
      <c r="S4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00" s="21"/>
      <c r="U400"/>
      <c r="V400"/>
      <c r="W400"/>
      <c r="X400"/>
      <c r="Y400"/>
    </row>
    <row r="401" spans="1:25" x14ac:dyDescent="0.25">
      <c r="A401" s="26" t="s">
        <v>1234</v>
      </c>
      <c r="B401" s="26" t="s">
        <v>1235</v>
      </c>
      <c r="C401" s="3">
        <f>COUNTA(A$2:A401)</f>
        <v>400</v>
      </c>
      <c r="D401" s="28">
        <v>43</v>
      </c>
      <c r="E401" s="28"/>
      <c r="F401" s="30"/>
      <c r="G401" s="28"/>
      <c r="H401" s="7">
        <f>D401+E401+F401+Table_Fiscal_Year_Total_Consumption_8_20_10[[#This Row],[GAS MBTU]]</f>
        <v>43</v>
      </c>
      <c r="I401" s="7">
        <f>SUM(H$2:H401)</f>
        <v>3461673</v>
      </c>
      <c r="J401" s="8">
        <f>I401/SUM(H:H)</f>
        <v>0.9995801482301977</v>
      </c>
      <c r="K401" s="24"/>
      <c r="L401" s="31"/>
      <c r="M401" s="24"/>
      <c r="N401" s="7">
        <f>K401+L401+M401</f>
        <v>0</v>
      </c>
      <c r="O401" s="8">
        <f>IF(ISERROR(N401/H401),0,N401/H401)</f>
        <v>0</v>
      </c>
      <c r="P401" s="28">
        <v>4211</v>
      </c>
      <c r="Q401" s="33"/>
      <c r="R401" s="33" t="s">
        <v>770</v>
      </c>
      <c r="S4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10211.351222987414</v>
      </c>
      <c r="T401" s="21"/>
      <c r="U401"/>
      <c r="V401"/>
      <c r="W401"/>
      <c r="X401"/>
      <c r="Y401"/>
    </row>
    <row r="402" spans="1:25" x14ac:dyDescent="0.25">
      <c r="A402" s="26" t="s">
        <v>1414</v>
      </c>
      <c r="B402" s="26" t="s">
        <v>1415</v>
      </c>
      <c r="C402" s="3">
        <f>COUNTA(A$2:A402)</f>
        <v>401</v>
      </c>
      <c r="D402" s="28">
        <v>43</v>
      </c>
      <c r="E402" s="28"/>
      <c r="F402" s="30"/>
      <c r="G402" s="28"/>
      <c r="H402" s="7">
        <f>D402+E402+F402+Table_Fiscal_Year_Total_Consumption_8_20_10[[#This Row],[GAS MBTU]]</f>
        <v>43</v>
      </c>
      <c r="I402" s="7">
        <f>SUM(H$2:H402)</f>
        <v>3461716</v>
      </c>
      <c r="J402" s="8">
        <f>I402/SUM(H:H)</f>
        <v>0.99959256475433911</v>
      </c>
      <c r="K402" s="24"/>
      <c r="L402" s="31"/>
      <c r="M402" s="24"/>
      <c r="N402" s="7">
        <f>K402+L402+M402</f>
        <v>0</v>
      </c>
      <c r="O402" s="8">
        <f>IF(ISERROR(N402/H402),0,N402/H402)</f>
        <v>0</v>
      </c>
      <c r="P402" s="28">
        <v>5680</v>
      </c>
      <c r="Q402" s="33"/>
      <c r="R402" s="33" t="s">
        <v>770</v>
      </c>
      <c r="S4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7570.422535211268</v>
      </c>
      <c r="T402" s="21"/>
      <c r="U402"/>
      <c r="V402"/>
      <c r="W402"/>
      <c r="X402"/>
      <c r="Y402"/>
    </row>
    <row r="403" spans="1:25" x14ac:dyDescent="0.25">
      <c r="A403" s="26" t="s">
        <v>144</v>
      </c>
      <c r="B403" s="26" t="s">
        <v>143</v>
      </c>
      <c r="C403" s="3">
        <f>COUNTA(A$2:A403)</f>
        <v>402</v>
      </c>
      <c r="D403" s="28">
        <v>42</v>
      </c>
      <c r="E403" s="28"/>
      <c r="F403" s="30"/>
      <c r="G403" s="28"/>
      <c r="H403" s="7">
        <f>D403+E403+F403+Table_Fiscal_Year_Total_Consumption_8_20_10[[#This Row],[GAS MBTU]]</f>
        <v>42</v>
      </c>
      <c r="I403" s="7">
        <f>SUM(H$2:H403)</f>
        <v>3461758</v>
      </c>
      <c r="J403" s="8">
        <f>I403/SUM(H:H)</f>
        <v>0.99960469252210504</v>
      </c>
      <c r="K403" s="24"/>
      <c r="L403" s="31"/>
      <c r="M403" s="24"/>
      <c r="N403" s="7">
        <f>K403+L403+M403</f>
        <v>0</v>
      </c>
      <c r="O403" s="8">
        <f>IF(ISERROR(N403/H403),0,N403/H403)</f>
        <v>0</v>
      </c>
      <c r="P403" s="28">
        <v>5960</v>
      </c>
      <c r="Q403" s="33">
        <v>496.5</v>
      </c>
      <c r="R403" s="33" t="s">
        <v>770</v>
      </c>
      <c r="S4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7046.979865771812</v>
      </c>
      <c r="T403" s="21"/>
      <c r="U403"/>
      <c r="V403"/>
      <c r="W403"/>
      <c r="X403"/>
      <c r="Y403"/>
    </row>
    <row r="404" spans="1:25" x14ac:dyDescent="0.25">
      <c r="A404" s="26" t="s">
        <v>1023</v>
      </c>
      <c r="B404" s="26" t="s">
        <v>1024</v>
      </c>
      <c r="C404" s="3">
        <f>COUNTA(A$2:A404)</f>
        <v>403</v>
      </c>
      <c r="D404" s="28">
        <v>42</v>
      </c>
      <c r="E404" s="28"/>
      <c r="F404" s="30"/>
      <c r="G404" s="28"/>
      <c r="H404" s="7">
        <f>D404+E404+F404+Table_Fiscal_Year_Total_Consumption_8_20_10[[#This Row],[GAS MBTU]]</f>
        <v>42</v>
      </c>
      <c r="I404" s="7">
        <f>SUM(H$2:H404)</f>
        <v>3461800</v>
      </c>
      <c r="J404" s="8">
        <f>I404/SUM(H:H)</f>
        <v>0.99961682028987098</v>
      </c>
      <c r="K404" s="24"/>
      <c r="L404" s="31"/>
      <c r="M404" s="24"/>
      <c r="N404" s="7">
        <f>K404+L404+M404</f>
        <v>0</v>
      </c>
      <c r="O404" s="8">
        <f>IF(ISERROR(N404/H404),0,N404/H404)</f>
        <v>0</v>
      </c>
      <c r="P404" s="28">
        <v>0</v>
      </c>
      <c r="Q404" s="33"/>
      <c r="R404" s="33" t="s">
        <v>770</v>
      </c>
      <c r="S4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04" s="21"/>
      <c r="U404"/>
      <c r="V404"/>
      <c r="W404"/>
      <c r="X404"/>
      <c r="Y404"/>
    </row>
    <row r="405" spans="1:25" x14ac:dyDescent="0.25">
      <c r="A405" s="26" t="s">
        <v>32</v>
      </c>
      <c r="B405" s="26" t="s">
        <v>31</v>
      </c>
      <c r="C405" s="3">
        <f>COUNTA(A$2:A405)</f>
        <v>404</v>
      </c>
      <c r="D405" s="28">
        <v>41</v>
      </c>
      <c r="E405" s="28"/>
      <c r="F405" s="30"/>
      <c r="G405" s="28"/>
      <c r="H405" s="7">
        <f>D405+E405+F405+Table_Fiscal_Year_Total_Consumption_8_20_10[[#This Row],[GAS MBTU]]</f>
        <v>41</v>
      </c>
      <c r="I405" s="7">
        <f>SUM(H$2:H405)</f>
        <v>3461841</v>
      </c>
      <c r="J405" s="8">
        <f>I405/SUM(H:H)</f>
        <v>0.99962865930126155</v>
      </c>
      <c r="K405" s="24"/>
      <c r="L405" s="31"/>
      <c r="M405" s="24"/>
      <c r="N405" s="7">
        <f>K405+L405+M405</f>
        <v>0</v>
      </c>
      <c r="O405" s="8">
        <f>IF(ISERROR(N405/H405),0,N405/H405)</f>
        <v>0</v>
      </c>
      <c r="P405" s="28">
        <v>2000</v>
      </c>
      <c r="Q405" s="33">
        <v>91.7</v>
      </c>
      <c r="R405" s="33" t="s">
        <v>770</v>
      </c>
      <c r="S4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20500</v>
      </c>
      <c r="T405" s="21"/>
      <c r="U405"/>
      <c r="V405"/>
      <c r="W405"/>
      <c r="X405"/>
      <c r="Y405"/>
    </row>
    <row r="406" spans="1:25" x14ac:dyDescent="0.25">
      <c r="A406" s="26" t="s">
        <v>961</v>
      </c>
      <c r="B406" s="26" t="s">
        <v>962</v>
      </c>
      <c r="C406" s="3">
        <f>COUNTA(A$2:A406)</f>
        <v>405</v>
      </c>
      <c r="D406" s="28">
        <v>39</v>
      </c>
      <c r="E406" s="28"/>
      <c r="F406" s="30"/>
      <c r="G406" s="28"/>
      <c r="H406" s="7">
        <f>D406+E406+F406+Table_Fiscal_Year_Total_Consumption_8_20_10[[#This Row],[GAS MBTU]]</f>
        <v>39</v>
      </c>
      <c r="I406" s="7">
        <f>SUM(H$2:H406)</f>
        <v>3461880</v>
      </c>
      <c r="J406" s="8">
        <f>I406/SUM(H:H)</f>
        <v>0.99963992079990138</v>
      </c>
      <c r="K406" s="24"/>
      <c r="L406" s="31"/>
      <c r="M406" s="24"/>
      <c r="N406" s="7">
        <f>K406+L406+M406</f>
        <v>0</v>
      </c>
      <c r="O406" s="8">
        <f>IF(ISERROR(N406/H406),0,N406/H406)</f>
        <v>0</v>
      </c>
      <c r="P406" s="28">
        <v>0</v>
      </c>
      <c r="Q406" s="33"/>
      <c r="R406" s="33" t="s">
        <v>770</v>
      </c>
      <c r="S4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06" s="21"/>
      <c r="U406"/>
      <c r="V406"/>
      <c r="W406"/>
      <c r="X406"/>
      <c r="Y406"/>
    </row>
    <row r="407" spans="1:25" x14ac:dyDescent="0.25">
      <c r="A407" s="26" t="s">
        <v>909</v>
      </c>
      <c r="B407" s="26" t="s">
        <v>910</v>
      </c>
      <c r="C407" s="3">
        <f>COUNTA(A$2:A407)</f>
        <v>406</v>
      </c>
      <c r="D407" s="28">
        <v>39</v>
      </c>
      <c r="E407" s="28"/>
      <c r="F407" s="30"/>
      <c r="G407" s="28"/>
      <c r="H407" s="7">
        <f>D407+E407+F407+Table_Fiscal_Year_Total_Consumption_8_20_10[[#This Row],[GAS MBTU]]</f>
        <v>39</v>
      </c>
      <c r="I407" s="7">
        <f>SUM(H$2:H407)</f>
        <v>3461919</v>
      </c>
      <c r="J407" s="8">
        <f>I407/SUM(H:H)</f>
        <v>0.99965118229854122</v>
      </c>
      <c r="K407" s="24"/>
      <c r="L407" s="31"/>
      <c r="M407" s="24"/>
      <c r="N407" s="7">
        <f>K407+L407+M407</f>
        <v>0</v>
      </c>
      <c r="O407" s="8">
        <f>IF(ISERROR(N407/H407),0,N407/H407)</f>
        <v>0</v>
      </c>
      <c r="P407" s="28">
        <v>0</v>
      </c>
      <c r="Q407" s="33"/>
      <c r="R407" s="33" t="s">
        <v>770</v>
      </c>
      <c r="S4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07" s="21"/>
      <c r="U407"/>
      <c r="V407"/>
      <c r="W407"/>
      <c r="X407"/>
      <c r="Y407"/>
    </row>
    <row r="408" spans="1:25" x14ac:dyDescent="0.25">
      <c r="A408" s="26" t="s">
        <v>1685</v>
      </c>
      <c r="B408" s="26" t="s">
        <v>1686</v>
      </c>
      <c r="C408" s="3">
        <f>COUNTA(A$2:A408)</f>
        <v>407</v>
      </c>
      <c r="D408" s="28">
        <v>38</v>
      </c>
      <c r="E408" s="28"/>
      <c r="F408" s="30"/>
      <c r="G408" s="28"/>
      <c r="H408" s="7">
        <f>D408+E408+F408+Table_Fiscal_Year_Total_Consumption_8_20_10[[#This Row],[GAS MBTU]]</f>
        <v>38</v>
      </c>
      <c r="I408" s="7">
        <f>SUM(H$2:H408)</f>
        <v>3461957</v>
      </c>
      <c r="J408" s="8">
        <f>I408/SUM(H:H)</f>
        <v>0.99966215504080558</v>
      </c>
      <c r="K408" s="24"/>
      <c r="L408" s="31"/>
      <c r="M408" s="24"/>
      <c r="N408" s="7">
        <f>K408+L408+M408</f>
        <v>0</v>
      </c>
      <c r="O408" s="8">
        <f>IF(ISERROR(N408/H408),0,N408/H408)</f>
        <v>0</v>
      </c>
      <c r="P408" s="28">
        <v>0</v>
      </c>
      <c r="Q408" s="33"/>
      <c r="R408" s="33" t="s">
        <v>770</v>
      </c>
      <c r="S4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08" s="21"/>
      <c r="U408"/>
      <c r="V408"/>
      <c r="W408"/>
      <c r="X408"/>
      <c r="Y408"/>
    </row>
    <row r="409" spans="1:25" x14ac:dyDescent="0.25">
      <c r="A409" s="26" t="s">
        <v>319</v>
      </c>
      <c r="B409" s="26" t="s">
        <v>318</v>
      </c>
      <c r="C409" s="3">
        <f>COUNTA(A$2:A409)</f>
        <v>408</v>
      </c>
      <c r="D409" s="28">
        <v>37</v>
      </c>
      <c r="E409" s="28"/>
      <c r="F409" s="30"/>
      <c r="G409" s="28"/>
      <c r="H409" s="7">
        <f>D409+E409+F409+Table_Fiscal_Year_Total_Consumption_8_20_10[[#This Row],[GAS MBTU]]</f>
        <v>37</v>
      </c>
      <c r="I409" s="7">
        <f>SUM(H$2:H409)</f>
        <v>3461994</v>
      </c>
      <c r="J409" s="8">
        <f>I409/SUM(H:H)</f>
        <v>0.99967283902669468</v>
      </c>
      <c r="K409" s="24"/>
      <c r="L409" s="31"/>
      <c r="M409" s="24"/>
      <c r="N409" s="7">
        <f>K409+L409+M409</f>
        <v>0</v>
      </c>
      <c r="O409" s="8">
        <f>IF(ISERROR(N409/H409),0,N409/H409)</f>
        <v>0</v>
      </c>
      <c r="P409" s="28">
        <v>16436</v>
      </c>
      <c r="Q409" s="33">
        <v>46</v>
      </c>
      <c r="R409" s="33" t="s">
        <v>770</v>
      </c>
      <c r="S4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2251.1559990265273</v>
      </c>
      <c r="T409" s="21"/>
      <c r="U409"/>
      <c r="V409"/>
      <c r="W409"/>
      <c r="X409"/>
      <c r="Y409"/>
    </row>
    <row r="410" spans="1:25" x14ac:dyDescent="0.25">
      <c r="A410" s="26" t="s">
        <v>277</v>
      </c>
      <c r="B410" s="26" t="s">
        <v>276</v>
      </c>
      <c r="C410" s="3">
        <f>COUNTA(A$2:A410)</f>
        <v>409</v>
      </c>
      <c r="D410" s="28">
        <v>37</v>
      </c>
      <c r="E410" s="28"/>
      <c r="F410" s="30"/>
      <c r="G410" s="28"/>
      <c r="H410" s="7">
        <f>D410+E410+F410+Table_Fiscal_Year_Total_Consumption_8_20_10[[#This Row],[GAS MBTU]]</f>
        <v>37</v>
      </c>
      <c r="I410" s="7">
        <f>SUM(H$2:H410)</f>
        <v>3462031</v>
      </c>
      <c r="J410" s="8">
        <f>I410/SUM(H:H)</f>
        <v>0.99968352301258367</v>
      </c>
      <c r="K410" s="24"/>
      <c r="L410" s="31"/>
      <c r="M410" s="24"/>
      <c r="N410" s="7">
        <f>K410+L410+M410</f>
        <v>0</v>
      </c>
      <c r="O410" s="8">
        <f>IF(ISERROR(N410/H410),0,N410/H410)</f>
        <v>0</v>
      </c>
      <c r="P410" s="28">
        <v>3112</v>
      </c>
      <c r="Q410" s="33">
        <v>342.8</v>
      </c>
      <c r="R410" s="33" t="s">
        <v>770</v>
      </c>
      <c r="S4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11889.460154241646</v>
      </c>
      <c r="T410" s="21"/>
      <c r="U410"/>
      <c r="V410"/>
      <c r="W410"/>
      <c r="X410"/>
      <c r="Y410"/>
    </row>
    <row r="411" spans="1:25" x14ac:dyDescent="0.25">
      <c r="A411" s="26" t="s">
        <v>60</v>
      </c>
      <c r="B411" s="26" t="s">
        <v>59</v>
      </c>
      <c r="C411" s="3">
        <f>COUNTA(A$2:A411)</f>
        <v>410</v>
      </c>
      <c r="D411" s="28">
        <v>37</v>
      </c>
      <c r="E411" s="28"/>
      <c r="F411" s="30"/>
      <c r="G411" s="28"/>
      <c r="H411" s="7">
        <f>D411+E411+F411+Table_Fiscal_Year_Total_Consumption_8_20_10[[#This Row],[GAS MBTU]]</f>
        <v>37</v>
      </c>
      <c r="I411" s="7">
        <f>SUM(H$2:H411)</f>
        <v>3462068</v>
      </c>
      <c r="J411" s="8">
        <f>I411/SUM(H:H)</f>
        <v>0.99969420699847278</v>
      </c>
      <c r="K411" s="24"/>
      <c r="L411" s="31"/>
      <c r="M411" s="24"/>
      <c r="N411" s="7">
        <f>K411+L411+M411</f>
        <v>0</v>
      </c>
      <c r="O411" s="8">
        <f>IF(ISERROR(N411/H411),0,N411/H411)</f>
        <v>0</v>
      </c>
      <c r="P411" s="28">
        <v>2016</v>
      </c>
      <c r="Q411" s="33">
        <v>107.4</v>
      </c>
      <c r="R411" s="33" t="s">
        <v>770</v>
      </c>
      <c r="S4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18353.174603174604</v>
      </c>
      <c r="T411" s="21"/>
      <c r="U411"/>
      <c r="V411"/>
      <c r="W411"/>
      <c r="X411"/>
      <c r="Y411"/>
    </row>
    <row r="412" spans="1:25" x14ac:dyDescent="0.25">
      <c r="A412" s="26" t="s">
        <v>843</v>
      </c>
      <c r="B412" s="26" t="s">
        <v>844</v>
      </c>
      <c r="C412" s="3">
        <f>COUNTA(A$2:A412)</f>
        <v>411</v>
      </c>
      <c r="D412" s="28">
        <v>36</v>
      </c>
      <c r="E412" s="28"/>
      <c r="F412" s="30"/>
      <c r="G412" s="28"/>
      <c r="H412" s="7">
        <f>D412+E412+F412+Table_Fiscal_Year_Total_Consumption_8_20_10[[#This Row],[GAS MBTU]]</f>
        <v>36</v>
      </c>
      <c r="I412" s="7">
        <f>SUM(H$2:H412)</f>
        <v>3462104</v>
      </c>
      <c r="J412" s="8">
        <f>I412/SUM(H:H)</f>
        <v>0.99970460222798641</v>
      </c>
      <c r="K412" s="24"/>
      <c r="L412" s="31"/>
      <c r="M412" s="24"/>
      <c r="N412" s="7">
        <f>K412+L412+M412</f>
        <v>0</v>
      </c>
      <c r="O412" s="8">
        <f>IF(ISERROR(N412/H412),0,N412/H412)</f>
        <v>0</v>
      </c>
      <c r="P412" s="28">
        <v>0</v>
      </c>
      <c r="Q412" s="33"/>
      <c r="R412" s="33" t="s">
        <v>770</v>
      </c>
      <c r="S4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12" s="21"/>
      <c r="U412"/>
      <c r="V412"/>
      <c r="W412"/>
      <c r="X412"/>
      <c r="Y412"/>
    </row>
    <row r="413" spans="1:25" x14ac:dyDescent="0.25">
      <c r="A413" s="26" t="s">
        <v>1506</v>
      </c>
      <c r="B413" s="26" t="s">
        <v>1507</v>
      </c>
      <c r="C413" s="3">
        <f>COUNTA(A$2:A413)</f>
        <v>412</v>
      </c>
      <c r="D413" s="28">
        <v>36</v>
      </c>
      <c r="E413" s="28"/>
      <c r="F413" s="30"/>
      <c r="G413" s="28"/>
      <c r="H413" s="7">
        <f>D413+E413+F413+Table_Fiscal_Year_Total_Consumption_8_20_10[[#This Row],[GAS MBTU]]</f>
        <v>36</v>
      </c>
      <c r="I413" s="7">
        <f>SUM(H$2:H413)</f>
        <v>3462140</v>
      </c>
      <c r="J413" s="8">
        <f>I413/SUM(H:H)</f>
        <v>0.99971499745750014</v>
      </c>
      <c r="K413" s="24"/>
      <c r="L413" s="31"/>
      <c r="M413" s="24"/>
      <c r="N413" s="7">
        <f>K413+L413+M413</f>
        <v>0</v>
      </c>
      <c r="O413" s="8">
        <f>IF(ISERROR(N413/H413),0,N413/H413)</f>
        <v>0</v>
      </c>
      <c r="P413" s="28">
        <v>0</v>
      </c>
      <c r="Q413" s="33"/>
      <c r="R413" s="33" t="s">
        <v>770</v>
      </c>
      <c r="S4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13" s="21"/>
      <c r="U413"/>
      <c r="V413"/>
      <c r="W413"/>
      <c r="X413"/>
      <c r="Y413"/>
    </row>
    <row r="414" spans="1:25" x14ac:dyDescent="0.25">
      <c r="A414" s="26" t="s">
        <v>1458</v>
      </c>
      <c r="B414" s="26" t="s">
        <v>1459</v>
      </c>
      <c r="C414" s="3">
        <f>COUNTA(A$2:A414)</f>
        <v>413</v>
      </c>
      <c r="D414" s="28">
        <v>36</v>
      </c>
      <c r="E414" s="28"/>
      <c r="F414" s="30"/>
      <c r="G414" s="28"/>
      <c r="H414" s="7">
        <f>D414+E414+F414+Table_Fiscal_Year_Total_Consumption_8_20_10[[#This Row],[GAS MBTU]]</f>
        <v>36</v>
      </c>
      <c r="I414" s="7">
        <f>SUM(H$2:H414)</f>
        <v>3462176</v>
      </c>
      <c r="J414" s="8">
        <f>I414/SUM(H:H)</f>
        <v>0.99972539268701377</v>
      </c>
      <c r="K414" s="24"/>
      <c r="L414" s="31"/>
      <c r="M414" s="24"/>
      <c r="N414" s="7">
        <f>K414+L414+M414</f>
        <v>0</v>
      </c>
      <c r="O414" s="8">
        <f>IF(ISERROR(N414/H414),0,N414/H414)</f>
        <v>0</v>
      </c>
      <c r="P414" s="28">
        <v>0</v>
      </c>
      <c r="Q414" s="33"/>
      <c r="R414" s="33" t="s">
        <v>770</v>
      </c>
      <c r="S4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14" s="21"/>
      <c r="U414"/>
      <c r="V414"/>
      <c r="W414"/>
      <c r="X414"/>
      <c r="Y414"/>
    </row>
    <row r="415" spans="1:25" x14ac:dyDescent="0.25">
      <c r="A415" s="26" t="s">
        <v>1478</v>
      </c>
      <c r="B415" s="26" t="s">
        <v>1479</v>
      </c>
      <c r="C415" s="3">
        <f>COUNTA(A$2:A415)</f>
        <v>414</v>
      </c>
      <c r="D415" s="28">
        <v>36</v>
      </c>
      <c r="E415" s="28"/>
      <c r="F415" s="30"/>
      <c r="G415" s="28"/>
      <c r="H415" s="7">
        <f>D415+E415+F415+Table_Fiscal_Year_Total_Consumption_8_20_10[[#This Row],[GAS MBTU]]</f>
        <v>36</v>
      </c>
      <c r="I415" s="7">
        <f>SUM(H$2:H415)</f>
        <v>3462212</v>
      </c>
      <c r="J415" s="8">
        <f>I415/SUM(H:H)</f>
        <v>0.99973578791652751</v>
      </c>
      <c r="K415" s="24"/>
      <c r="L415" s="31"/>
      <c r="M415" s="24"/>
      <c r="N415" s="7">
        <f>K415+L415+M415</f>
        <v>0</v>
      </c>
      <c r="O415" s="8">
        <f>IF(ISERROR(N415/H415),0,N415/H415)</f>
        <v>0</v>
      </c>
      <c r="P415" s="28">
        <v>0</v>
      </c>
      <c r="Q415" s="33"/>
      <c r="R415" s="33" t="s">
        <v>770</v>
      </c>
      <c r="S4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15" s="21"/>
      <c r="U415"/>
      <c r="V415"/>
      <c r="W415"/>
      <c r="X415"/>
      <c r="Y415"/>
    </row>
    <row r="416" spans="1:25" x14ac:dyDescent="0.25">
      <c r="A416" s="26" t="s">
        <v>895</v>
      </c>
      <c r="B416" s="26" t="s">
        <v>896</v>
      </c>
      <c r="C416" s="3">
        <f>COUNTA(A$2:A416)</f>
        <v>415</v>
      </c>
      <c r="D416" s="28">
        <v>36</v>
      </c>
      <c r="E416" s="28"/>
      <c r="F416" s="30"/>
      <c r="G416" s="28"/>
      <c r="H416" s="7">
        <f>D416+E416+F416+Table_Fiscal_Year_Total_Consumption_8_20_10[[#This Row],[GAS MBTU]]</f>
        <v>36</v>
      </c>
      <c r="I416" s="7">
        <f>SUM(H$2:H416)</f>
        <v>3462248</v>
      </c>
      <c r="J416" s="8">
        <f>I416/SUM(H:H)</f>
        <v>0.99974618314604113</v>
      </c>
      <c r="K416" s="24"/>
      <c r="L416" s="31"/>
      <c r="M416" s="24"/>
      <c r="N416" s="7">
        <f>K416+L416+M416</f>
        <v>0</v>
      </c>
      <c r="O416" s="8">
        <f>IF(ISERROR(N416/H416),0,N416/H416)</f>
        <v>0</v>
      </c>
      <c r="P416" s="28">
        <v>0</v>
      </c>
      <c r="Q416" s="33"/>
      <c r="R416" s="33" t="s">
        <v>770</v>
      </c>
      <c r="S4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16" s="21"/>
      <c r="U416"/>
      <c r="V416"/>
      <c r="W416"/>
      <c r="X416"/>
      <c r="Y416"/>
    </row>
    <row r="417" spans="1:25" x14ac:dyDescent="0.25">
      <c r="A417" s="26" t="s">
        <v>893</v>
      </c>
      <c r="B417" s="26" t="s">
        <v>894</v>
      </c>
      <c r="C417" s="3">
        <f>COUNTA(A$2:A417)</f>
        <v>416</v>
      </c>
      <c r="D417" s="28">
        <v>36</v>
      </c>
      <c r="E417" s="28"/>
      <c r="F417" s="30"/>
      <c r="G417" s="28"/>
      <c r="H417" s="7">
        <f>D417+E417+F417+Table_Fiscal_Year_Total_Consumption_8_20_10[[#This Row],[GAS MBTU]]</f>
        <v>36</v>
      </c>
      <c r="I417" s="7">
        <f>SUM(H$2:H417)</f>
        <v>3462284</v>
      </c>
      <c r="J417" s="8">
        <f>I417/SUM(H:H)</f>
        <v>0.99975657837555476</v>
      </c>
      <c r="K417" s="24"/>
      <c r="L417" s="31"/>
      <c r="M417" s="24"/>
      <c r="N417" s="7">
        <f>K417+L417+M417</f>
        <v>0</v>
      </c>
      <c r="O417" s="8">
        <f>IF(ISERROR(N417/H417),0,N417/H417)</f>
        <v>0</v>
      </c>
      <c r="P417" s="28">
        <v>0</v>
      </c>
      <c r="Q417" s="33"/>
      <c r="R417" s="33" t="s">
        <v>770</v>
      </c>
      <c r="S4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17" s="21"/>
      <c r="U417"/>
      <c r="V417"/>
      <c r="W417"/>
      <c r="X417"/>
      <c r="Y417"/>
    </row>
    <row r="418" spans="1:25" x14ac:dyDescent="0.25">
      <c r="A418" s="26" t="s">
        <v>258</v>
      </c>
      <c r="B418" s="26" t="s">
        <v>257</v>
      </c>
      <c r="C418" s="3">
        <f>COUNTA(A$2:A418)</f>
        <v>417</v>
      </c>
      <c r="D418" s="28">
        <v>35</v>
      </c>
      <c r="E418" s="28"/>
      <c r="F418" s="30"/>
      <c r="G418" s="28"/>
      <c r="H418" s="7">
        <f>D418+E418+F418+Table_Fiscal_Year_Total_Consumption_8_20_10[[#This Row],[GAS MBTU]]</f>
        <v>35</v>
      </c>
      <c r="I418" s="7">
        <f>SUM(H$2:H418)</f>
        <v>3462319</v>
      </c>
      <c r="J418" s="8">
        <f>I418/SUM(H:H)</f>
        <v>0.99976668484869313</v>
      </c>
      <c r="K418" s="24"/>
      <c r="L418" s="31"/>
      <c r="M418" s="24"/>
      <c r="N418" s="7">
        <f>K418+L418+M418</f>
        <v>0</v>
      </c>
      <c r="O418" s="8">
        <f>IF(ISERROR(N418/H418),0,N418/H418)</f>
        <v>0</v>
      </c>
      <c r="P418" s="28">
        <v>4550</v>
      </c>
      <c r="Q418" s="33">
        <v>273.89999999999998</v>
      </c>
      <c r="R418" s="33" t="s">
        <v>770</v>
      </c>
      <c r="S4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7692.3076923076924</v>
      </c>
      <c r="T418" s="21"/>
      <c r="U418"/>
      <c r="V418"/>
      <c r="W418"/>
      <c r="X418"/>
      <c r="Y418"/>
    </row>
    <row r="419" spans="1:25" x14ac:dyDescent="0.25">
      <c r="A419" s="26" t="s">
        <v>933</v>
      </c>
      <c r="B419" s="26" t="s">
        <v>934</v>
      </c>
      <c r="C419" s="3">
        <f>COUNTA(A$2:A419)</f>
        <v>418</v>
      </c>
      <c r="D419" s="28">
        <v>35</v>
      </c>
      <c r="E419" s="28"/>
      <c r="F419" s="30"/>
      <c r="G419" s="28"/>
      <c r="H419" s="7">
        <f>D419+E419+F419+Table_Fiscal_Year_Total_Consumption_8_20_10[[#This Row],[GAS MBTU]]</f>
        <v>35</v>
      </c>
      <c r="I419" s="7">
        <f>SUM(H$2:H419)</f>
        <v>3462354</v>
      </c>
      <c r="J419" s="8">
        <f>I419/SUM(H:H)</f>
        <v>0.99977679132183139</v>
      </c>
      <c r="K419" s="24"/>
      <c r="L419" s="31"/>
      <c r="M419" s="24"/>
      <c r="N419" s="7">
        <f>K419+L419+M419</f>
        <v>0</v>
      </c>
      <c r="O419" s="8">
        <f>IF(ISERROR(N419/H419),0,N419/H419)</f>
        <v>0</v>
      </c>
      <c r="P419" s="28">
        <v>0</v>
      </c>
      <c r="Q419" s="33"/>
      <c r="R419" s="33" t="s">
        <v>770</v>
      </c>
      <c r="S4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19" s="21"/>
      <c r="U419"/>
      <c r="V419"/>
      <c r="W419"/>
      <c r="X419"/>
      <c r="Y419"/>
    </row>
    <row r="420" spans="1:25" x14ac:dyDescent="0.25">
      <c r="A420" s="26" t="s">
        <v>329</v>
      </c>
      <c r="B420" s="26" t="s">
        <v>328</v>
      </c>
      <c r="C420" s="3">
        <f>COUNTA(A$2:A420)</f>
        <v>419</v>
      </c>
      <c r="D420" s="28">
        <v>35</v>
      </c>
      <c r="E420" s="28"/>
      <c r="F420" s="30"/>
      <c r="G420" s="28"/>
      <c r="H420" s="7">
        <f>D420+E420+F420+Table_Fiscal_Year_Total_Consumption_8_20_10[[#This Row],[GAS MBTU]]</f>
        <v>35</v>
      </c>
      <c r="I420" s="7">
        <f>SUM(H$2:H420)</f>
        <v>3462389</v>
      </c>
      <c r="J420" s="8">
        <f>I420/SUM(H:H)</f>
        <v>0.99978689779496965</v>
      </c>
      <c r="K420" s="24"/>
      <c r="L420" s="31"/>
      <c r="M420" s="24"/>
      <c r="N420" s="7">
        <f>K420+L420+M420</f>
        <v>0</v>
      </c>
      <c r="O420" s="8">
        <f>IF(ISERROR(N420/H420),0,N420/H420)</f>
        <v>0</v>
      </c>
      <c r="P420" s="28">
        <v>4992</v>
      </c>
      <c r="Q420" s="33">
        <v>262.5</v>
      </c>
      <c r="R420" s="33" t="s">
        <v>770</v>
      </c>
      <c r="S4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7011.2179487179483</v>
      </c>
      <c r="T420" s="21"/>
      <c r="U420"/>
      <c r="V420"/>
      <c r="W420"/>
      <c r="X420"/>
      <c r="Y420"/>
    </row>
    <row r="421" spans="1:25" x14ac:dyDescent="0.25">
      <c r="A421" s="26" t="s">
        <v>295</v>
      </c>
      <c r="B421" s="26" t="s">
        <v>294</v>
      </c>
      <c r="C421" s="3">
        <f>COUNTA(A$2:A421)</f>
        <v>420</v>
      </c>
      <c r="D421" s="28">
        <v>35</v>
      </c>
      <c r="E421" s="28"/>
      <c r="F421" s="30"/>
      <c r="G421" s="28"/>
      <c r="H421" s="7">
        <f>D421+E421+F421+Table_Fiscal_Year_Total_Consumption_8_20_10[[#This Row],[GAS MBTU]]</f>
        <v>35</v>
      </c>
      <c r="I421" s="7">
        <f>SUM(H$2:H421)</f>
        <v>3462424</v>
      </c>
      <c r="J421" s="8">
        <f>I421/SUM(H:H)</f>
        <v>0.99979700426810802</v>
      </c>
      <c r="K421" s="24"/>
      <c r="L421" s="31"/>
      <c r="M421" s="24"/>
      <c r="N421" s="7">
        <f>K421+L421+M421</f>
        <v>0</v>
      </c>
      <c r="O421" s="8">
        <f>IF(ISERROR(N421/H421),0,N421/H421)</f>
        <v>0</v>
      </c>
      <c r="P421" s="28">
        <v>4183</v>
      </c>
      <c r="Q421" s="33">
        <v>92.7</v>
      </c>
      <c r="R421" s="33" t="s">
        <v>770</v>
      </c>
      <c r="S4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8367.2005737508971</v>
      </c>
      <c r="T421" s="21"/>
      <c r="U421"/>
      <c r="V421"/>
      <c r="W421"/>
      <c r="X421"/>
      <c r="Y421"/>
    </row>
    <row r="422" spans="1:25" x14ac:dyDescent="0.25">
      <c r="A422" s="26" t="s">
        <v>1592</v>
      </c>
      <c r="B422" s="26" t="s">
        <v>1593</v>
      </c>
      <c r="C422" s="3">
        <f>COUNTA(A$2:A422)</f>
        <v>421</v>
      </c>
      <c r="D422" s="28">
        <v>35</v>
      </c>
      <c r="E422" s="28"/>
      <c r="F422" s="30"/>
      <c r="G422" s="28"/>
      <c r="H422" s="7">
        <f>D422+E422+F422+Table_Fiscal_Year_Total_Consumption_8_20_10[[#This Row],[GAS MBTU]]</f>
        <v>35</v>
      </c>
      <c r="I422" s="7">
        <f>SUM(H$2:H422)</f>
        <v>3462459</v>
      </c>
      <c r="J422" s="8">
        <f>I422/SUM(H:H)</f>
        <v>0.99980711074124629</v>
      </c>
      <c r="K422" s="24"/>
      <c r="L422" s="31"/>
      <c r="M422" s="24"/>
      <c r="N422" s="7">
        <f>K422+L422+M422</f>
        <v>0</v>
      </c>
      <c r="O422" s="8">
        <f>IF(ISERROR(N422/H422),0,N422/H422)</f>
        <v>0</v>
      </c>
      <c r="P422" s="28">
        <v>0</v>
      </c>
      <c r="Q422" s="33"/>
      <c r="R422" s="33" t="s">
        <v>770</v>
      </c>
      <c r="S4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22" s="21"/>
      <c r="U422"/>
      <c r="V422"/>
      <c r="W422"/>
      <c r="X422"/>
      <c r="Y422"/>
    </row>
    <row r="423" spans="1:25" x14ac:dyDescent="0.25">
      <c r="A423" s="26" t="s">
        <v>40</v>
      </c>
      <c r="B423" s="26" t="s">
        <v>39</v>
      </c>
      <c r="C423" s="3">
        <f>COUNTA(A$2:A423)</f>
        <v>422</v>
      </c>
      <c r="D423" s="28">
        <v>34</v>
      </c>
      <c r="E423" s="28"/>
      <c r="F423" s="30"/>
      <c r="G423" s="28"/>
      <c r="H423" s="7">
        <f>D423+E423+F423+Table_Fiscal_Year_Total_Consumption_8_20_10[[#This Row],[GAS MBTU]]</f>
        <v>34</v>
      </c>
      <c r="I423" s="7">
        <f>SUM(H$2:H423)</f>
        <v>3462493</v>
      </c>
      <c r="J423" s="8">
        <f>I423/SUM(H:H)</f>
        <v>0.99981692845800918</v>
      </c>
      <c r="K423" s="24"/>
      <c r="L423" s="31"/>
      <c r="M423" s="24"/>
      <c r="N423" s="7">
        <f>K423+L423+M423</f>
        <v>0</v>
      </c>
      <c r="O423" s="8">
        <f>IF(ISERROR(N423/H423),0,N423/H423)</f>
        <v>0</v>
      </c>
      <c r="P423" s="28">
        <v>0</v>
      </c>
      <c r="Q423" s="33">
        <v>116</v>
      </c>
      <c r="R423" s="33" t="s">
        <v>770</v>
      </c>
      <c r="S4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23" s="21"/>
      <c r="U423"/>
      <c r="V423"/>
      <c r="W423"/>
      <c r="X423"/>
      <c r="Y423"/>
    </row>
    <row r="424" spans="1:25" x14ac:dyDescent="0.25">
      <c r="A424" s="26" t="s">
        <v>837</v>
      </c>
      <c r="B424" s="26" t="s">
        <v>838</v>
      </c>
      <c r="C424" s="3">
        <f>COUNTA(A$2:A424)</f>
        <v>423</v>
      </c>
      <c r="D424" s="28">
        <v>32</v>
      </c>
      <c r="E424" s="28"/>
      <c r="F424" s="30"/>
      <c r="G424" s="28"/>
      <c r="H424" s="7">
        <f>D424+E424+F424+Table_Fiscal_Year_Total_Consumption_8_20_10[[#This Row],[GAS MBTU]]</f>
        <v>32</v>
      </c>
      <c r="I424" s="7">
        <f>SUM(H$2:H424)</f>
        <v>3462525</v>
      </c>
      <c r="J424" s="8">
        <f>I424/SUM(H:H)</f>
        <v>0.99982616866202134</v>
      </c>
      <c r="K424" s="24"/>
      <c r="L424" s="31"/>
      <c r="M424" s="24"/>
      <c r="N424" s="7">
        <f>K424+L424+M424</f>
        <v>0</v>
      </c>
      <c r="O424" s="8">
        <f>IF(ISERROR(N424/H424),0,N424/H424)</f>
        <v>0</v>
      </c>
      <c r="P424" s="28">
        <v>0</v>
      </c>
      <c r="Q424" s="33"/>
      <c r="R424" s="33" t="s">
        <v>770</v>
      </c>
      <c r="S4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24" s="21"/>
      <c r="U424"/>
      <c r="V424"/>
      <c r="W424"/>
      <c r="X424"/>
      <c r="Y424"/>
    </row>
    <row r="425" spans="1:25" x14ac:dyDescent="0.25">
      <c r="A425" s="26" t="s">
        <v>1444</v>
      </c>
      <c r="B425" s="26" t="s">
        <v>1445</v>
      </c>
      <c r="C425" s="3">
        <f>COUNTA(A$2:A425)</f>
        <v>424</v>
      </c>
      <c r="D425" s="28">
        <v>32</v>
      </c>
      <c r="E425" s="28"/>
      <c r="F425" s="30"/>
      <c r="G425" s="28"/>
      <c r="H425" s="7">
        <f>D425+E425+F425+Table_Fiscal_Year_Total_Consumption_8_20_10[[#This Row],[GAS MBTU]]</f>
        <v>32</v>
      </c>
      <c r="I425" s="7">
        <f>SUM(H$2:H425)</f>
        <v>3462557</v>
      </c>
      <c r="J425" s="8">
        <f>I425/SUM(H:H)</f>
        <v>0.9998354088660335</v>
      </c>
      <c r="K425" s="24"/>
      <c r="L425" s="31"/>
      <c r="M425" s="24"/>
      <c r="N425" s="7">
        <f>K425+L425+M425</f>
        <v>0</v>
      </c>
      <c r="O425" s="8">
        <f>IF(ISERROR(N425/H425),0,N425/H425)</f>
        <v>0</v>
      </c>
      <c r="P425" s="28">
        <v>0</v>
      </c>
      <c r="Q425" s="33"/>
      <c r="R425" s="33" t="s">
        <v>770</v>
      </c>
      <c r="S4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25" s="21"/>
      <c r="U425"/>
      <c r="V425"/>
      <c r="W425"/>
      <c r="X425"/>
      <c r="Y425"/>
    </row>
    <row r="426" spans="1:25" x14ac:dyDescent="0.25">
      <c r="A426" s="26" t="s">
        <v>112</v>
      </c>
      <c r="B426" s="26" t="s">
        <v>111</v>
      </c>
      <c r="C426" s="3">
        <f>COUNTA(A$2:A426)</f>
        <v>425</v>
      </c>
      <c r="D426" s="28">
        <v>32</v>
      </c>
      <c r="E426" s="28"/>
      <c r="F426" s="30"/>
      <c r="G426" s="28"/>
      <c r="H426" s="7">
        <f>D426+E426+F426+Table_Fiscal_Year_Total_Consumption_8_20_10[[#This Row],[GAS MBTU]]</f>
        <v>32</v>
      </c>
      <c r="I426" s="7">
        <f>SUM(H$2:H426)</f>
        <v>3462589</v>
      </c>
      <c r="J426" s="8">
        <f>I426/SUM(H:H)</f>
        <v>0.99984464907004567</v>
      </c>
      <c r="K426" s="24"/>
      <c r="L426" s="31"/>
      <c r="M426" s="24"/>
      <c r="N426" s="7">
        <f>K426+L426+M426</f>
        <v>0</v>
      </c>
      <c r="O426" s="8">
        <f>IF(ISERROR(N426/H426),0,N426/H426)</f>
        <v>0</v>
      </c>
      <c r="P426" s="28">
        <v>0</v>
      </c>
      <c r="Q426" s="33">
        <v>185.5</v>
      </c>
      <c r="R426" s="33" t="s">
        <v>770</v>
      </c>
      <c r="S4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26" s="21"/>
      <c r="U426"/>
      <c r="V426"/>
      <c r="W426"/>
      <c r="X426"/>
      <c r="Y426"/>
    </row>
    <row r="427" spans="1:25" x14ac:dyDescent="0.25">
      <c r="A427" s="26" t="s">
        <v>1528</v>
      </c>
      <c r="B427" s="26" t="s">
        <v>1529</v>
      </c>
      <c r="C427" s="3">
        <f>COUNTA(A$2:A427)</f>
        <v>426</v>
      </c>
      <c r="D427" s="28">
        <v>31</v>
      </c>
      <c r="E427" s="28"/>
      <c r="F427" s="30"/>
      <c r="G427" s="28"/>
      <c r="H427" s="7">
        <f>D427+E427+F427+Table_Fiscal_Year_Total_Consumption_8_20_10[[#This Row],[GAS MBTU]]</f>
        <v>31</v>
      </c>
      <c r="I427" s="7">
        <f>SUM(H$2:H427)</f>
        <v>3462620</v>
      </c>
      <c r="J427" s="8">
        <f>I427/SUM(H:H)</f>
        <v>0.99985360051768246</v>
      </c>
      <c r="K427" s="24"/>
      <c r="L427" s="31"/>
      <c r="M427" s="24"/>
      <c r="N427" s="7">
        <f>K427+L427+M427</f>
        <v>0</v>
      </c>
      <c r="O427" s="8">
        <f>IF(ISERROR(N427/H427),0,N427/H427)</f>
        <v>0</v>
      </c>
      <c r="P427" s="28">
        <v>0</v>
      </c>
      <c r="Q427" s="33"/>
      <c r="R427" s="33" t="s">
        <v>770</v>
      </c>
      <c r="S4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27" s="21"/>
      <c r="U427"/>
      <c r="V427"/>
      <c r="W427"/>
      <c r="X427"/>
      <c r="Y427"/>
    </row>
    <row r="428" spans="1:25" x14ac:dyDescent="0.25">
      <c r="A428" s="26" t="s">
        <v>2222</v>
      </c>
      <c r="B428" s="26" t="s">
        <v>2223</v>
      </c>
      <c r="C428" s="3">
        <f>COUNTA(A$2:A428)</f>
        <v>427</v>
      </c>
      <c r="D428" s="28">
        <v>31</v>
      </c>
      <c r="E428" s="28"/>
      <c r="F428" s="30"/>
      <c r="G428" s="28"/>
      <c r="H428" s="7">
        <f>D428+E428+F428+Table_Fiscal_Year_Total_Consumption_8_20_10[[#This Row],[GAS MBTU]]</f>
        <v>31</v>
      </c>
      <c r="I428" s="7">
        <f>SUM(H$2:H428)</f>
        <v>3462651</v>
      </c>
      <c r="J428" s="8">
        <f>I428/SUM(H:H)</f>
        <v>0.99986255196531926</v>
      </c>
      <c r="K428" s="24"/>
      <c r="L428" s="31"/>
      <c r="M428" s="24"/>
      <c r="N428" s="7">
        <f>K428+L428+M428</f>
        <v>0</v>
      </c>
      <c r="O428" s="8">
        <f>IF(ISERROR(N428/H428),0,N428/H428)</f>
        <v>0</v>
      </c>
      <c r="P428" s="28">
        <v>976</v>
      </c>
      <c r="Q428" s="33"/>
      <c r="R428" s="33" t="s">
        <v>770</v>
      </c>
      <c r="S4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31762.295081967211</v>
      </c>
      <c r="T428" s="21"/>
      <c r="U428"/>
      <c r="V428"/>
      <c r="W428"/>
      <c r="X428"/>
      <c r="Y428"/>
    </row>
    <row r="429" spans="1:25" x14ac:dyDescent="0.25">
      <c r="A429" s="26" t="s">
        <v>2165</v>
      </c>
      <c r="B429" s="26" t="s">
        <v>2166</v>
      </c>
      <c r="C429" s="3">
        <f>COUNTA(A$2:A429)</f>
        <v>428</v>
      </c>
      <c r="D429" s="28">
        <v>31</v>
      </c>
      <c r="E429" s="28"/>
      <c r="F429" s="30"/>
      <c r="G429" s="28"/>
      <c r="H429" s="7">
        <f>D429+E429+F429+Table_Fiscal_Year_Total_Consumption_8_20_10[[#This Row],[GAS MBTU]]</f>
        <v>31</v>
      </c>
      <c r="I429" s="7">
        <f>SUM(H$2:H429)</f>
        <v>3462682</v>
      </c>
      <c r="J429" s="8">
        <f>I429/SUM(H:H)</f>
        <v>0.99987150341295594</v>
      </c>
      <c r="K429" s="24"/>
      <c r="L429" s="31"/>
      <c r="M429" s="24"/>
      <c r="N429" s="7">
        <f>K429+L429+M429</f>
        <v>0</v>
      </c>
      <c r="O429" s="8">
        <f>IF(ISERROR(N429/H429),0,N429/H429)</f>
        <v>0</v>
      </c>
      <c r="P429" s="28">
        <v>1940</v>
      </c>
      <c r="Q429" s="33"/>
      <c r="R429" s="33" t="s">
        <v>770</v>
      </c>
      <c r="S4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15979.381443298969</v>
      </c>
      <c r="T429" s="21"/>
      <c r="U429"/>
      <c r="V429"/>
      <c r="W429"/>
      <c r="X429"/>
      <c r="Y429"/>
    </row>
    <row r="430" spans="1:25" x14ac:dyDescent="0.25">
      <c r="A430" s="26" t="s">
        <v>991</v>
      </c>
      <c r="B430" s="26" t="s">
        <v>992</v>
      </c>
      <c r="C430" s="3">
        <f>COUNTA(A$2:A430)</f>
        <v>429</v>
      </c>
      <c r="D430" s="28">
        <v>30</v>
      </c>
      <c r="E430" s="28"/>
      <c r="F430" s="30"/>
      <c r="G430" s="28"/>
      <c r="H430" s="7">
        <f>D430+E430+F430+Table_Fiscal_Year_Total_Consumption_8_20_10[[#This Row],[GAS MBTU]]</f>
        <v>30</v>
      </c>
      <c r="I430" s="7">
        <f>SUM(H$2:H430)</f>
        <v>3462712</v>
      </c>
      <c r="J430" s="8">
        <f>I430/SUM(H:H)</f>
        <v>0.99988016610421737</v>
      </c>
      <c r="K430" s="24"/>
      <c r="L430" s="31"/>
      <c r="M430" s="24"/>
      <c r="N430" s="7">
        <f>K430+L430+M430</f>
        <v>0</v>
      </c>
      <c r="O430" s="8">
        <f>IF(ISERROR(N430/H430),0,N430/H430)</f>
        <v>0</v>
      </c>
      <c r="P430" s="28">
        <v>0</v>
      </c>
      <c r="Q430" s="33"/>
      <c r="R430" s="33" t="s">
        <v>770</v>
      </c>
      <c r="S4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30" s="21"/>
      <c r="U430"/>
      <c r="V430"/>
      <c r="W430"/>
      <c r="X430"/>
      <c r="Y430"/>
    </row>
    <row r="431" spans="1:25" x14ac:dyDescent="0.25">
      <c r="A431" s="26" t="s">
        <v>901</v>
      </c>
      <c r="B431" s="26" t="s">
        <v>902</v>
      </c>
      <c r="C431" s="3">
        <f>COUNTA(A$2:A431)</f>
        <v>430</v>
      </c>
      <c r="D431" s="28">
        <v>30</v>
      </c>
      <c r="E431" s="28"/>
      <c r="F431" s="30"/>
      <c r="G431" s="28"/>
      <c r="H431" s="7">
        <f>D431+E431+F431+Table_Fiscal_Year_Total_Consumption_8_20_10[[#This Row],[GAS MBTU]]</f>
        <v>30</v>
      </c>
      <c r="I431" s="7">
        <f>SUM(H$2:H431)</f>
        <v>3462742</v>
      </c>
      <c r="J431" s="8">
        <f>I431/SUM(H:H)</f>
        <v>0.9998888287954788</v>
      </c>
      <c r="K431" s="24"/>
      <c r="L431" s="31"/>
      <c r="M431" s="24"/>
      <c r="N431" s="7">
        <f>K431+L431+M431</f>
        <v>0</v>
      </c>
      <c r="O431" s="8">
        <f>IF(ISERROR(N431/H431),0,N431/H431)</f>
        <v>0</v>
      </c>
      <c r="P431" s="28">
        <v>0</v>
      </c>
      <c r="Q431" s="33"/>
      <c r="R431" s="33" t="s">
        <v>770</v>
      </c>
      <c r="S4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31" s="21"/>
      <c r="U431"/>
      <c r="V431"/>
      <c r="W431"/>
      <c r="X431"/>
      <c r="Y431"/>
    </row>
    <row r="432" spans="1:25" x14ac:dyDescent="0.25">
      <c r="A432" s="26" t="s">
        <v>917</v>
      </c>
      <c r="B432" s="26" t="s">
        <v>918</v>
      </c>
      <c r="C432" s="3">
        <f>COUNTA(A$2:A432)</f>
        <v>431</v>
      </c>
      <c r="D432" s="28">
        <v>30</v>
      </c>
      <c r="E432" s="28"/>
      <c r="F432" s="30"/>
      <c r="G432" s="28"/>
      <c r="H432" s="7">
        <f>D432+E432+F432+Table_Fiscal_Year_Total_Consumption_8_20_10[[#This Row],[GAS MBTU]]</f>
        <v>30</v>
      </c>
      <c r="I432" s="7">
        <f>SUM(H$2:H432)</f>
        <v>3462772</v>
      </c>
      <c r="J432" s="8">
        <f>I432/SUM(H:H)</f>
        <v>0.99989749148674012</v>
      </c>
      <c r="K432" s="24"/>
      <c r="L432" s="31"/>
      <c r="M432" s="24"/>
      <c r="N432" s="7">
        <f>K432+L432+M432</f>
        <v>0</v>
      </c>
      <c r="O432" s="8">
        <f>IF(ISERROR(N432/H432),0,N432/H432)</f>
        <v>0</v>
      </c>
      <c r="P432" s="28">
        <v>0</v>
      </c>
      <c r="Q432" s="33"/>
      <c r="R432" s="33" t="s">
        <v>770</v>
      </c>
      <c r="S4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32" s="21"/>
      <c r="U432"/>
      <c r="V432"/>
      <c r="W432"/>
      <c r="X432"/>
      <c r="Y432"/>
    </row>
    <row r="433" spans="1:25" x14ac:dyDescent="0.25">
      <c r="A433" s="26" t="s">
        <v>919</v>
      </c>
      <c r="B433" s="26" t="s">
        <v>920</v>
      </c>
      <c r="C433" s="3">
        <f>COUNTA(A$2:A433)</f>
        <v>432</v>
      </c>
      <c r="D433" s="28">
        <v>30</v>
      </c>
      <c r="E433" s="28"/>
      <c r="F433" s="30"/>
      <c r="G433" s="28"/>
      <c r="H433" s="7">
        <f>D433+E433+F433+Table_Fiscal_Year_Total_Consumption_8_20_10[[#This Row],[GAS MBTU]]</f>
        <v>30</v>
      </c>
      <c r="I433" s="7">
        <f>SUM(H$2:H433)</f>
        <v>3462802</v>
      </c>
      <c r="J433" s="8">
        <f>I433/SUM(H:H)</f>
        <v>0.99990615417800155</v>
      </c>
      <c r="K433" s="24"/>
      <c r="L433" s="31"/>
      <c r="M433" s="24"/>
      <c r="N433" s="7">
        <f>K433+L433+M433</f>
        <v>0</v>
      </c>
      <c r="O433" s="8">
        <f>IF(ISERROR(N433/H433),0,N433/H433)</f>
        <v>0</v>
      </c>
      <c r="P433" s="28">
        <v>0</v>
      </c>
      <c r="Q433" s="33"/>
      <c r="R433" s="33" t="s">
        <v>770</v>
      </c>
      <c r="S4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33" s="21"/>
      <c r="U433"/>
      <c r="V433"/>
      <c r="W433"/>
      <c r="X433"/>
      <c r="Y433"/>
    </row>
    <row r="434" spans="1:25" x14ac:dyDescent="0.25">
      <c r="A434" s="26" t="s">
        <v>1368</v>
      </c>
      <c r="B434" s="26" t="s">
        <v>1369</v>
      </c>
      <c r="C434" s="3">
        <f>COUNTA(A$2:A434)</f>
        <v>433</v>
      </c>
      <c r="D434" s="28">
        <v>30</v>
      </c>
      <c r="E434" s="28"/>
      <c r="F434" s="30"/>
      <c r="G434" s="28"/>
      <c r="H434" s="7">
        <f>D434+E434+F434+Table_Fiscal_Year_Total_Consumption_8_20_10[[#This Row],[GAS MBTU]]</f>
        <v>30</v>
      </c>
      <c r="I434" s="7">
        <f>SUM(H$2:H434)</f>
        <v>3462832</v>
      </c>
      <c r="J434" s="8">
        <f>I434/SUM(H:H)</f>
        <v>0.99991481686926298</v>
      </c>
      <c r="K434" s="24"/>
      <c r="L434" s="31"/>
      <c r="M434" s="24"/>
      <c r="N434" s="7">
        <f>K434+L434+M434</f>
        <v>0</v>
      </c>
      <c r="O434" s="8">
        <f>IF(ISERROR(N434/H434),0,N434/H434)</f>
        <v>0</v>
      </c>
      <c r="P434" s="28">
        <v>5822</v>
      </c>
      <c r="Q434" s="33"/>
      <c r="R434" s="33" t="s">
        <v>770</v>
      </c>
      <c r="S4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5152.8684300927516</v>
      </c>
      <c r="T434" s="21"/>
      <c r="U434"/>
      <c r="V434"/>
      <c r="W434"/>
      <c r="X434"/>
      <c r="Y434"/>
    </row>
    <row r="435" spans="1:25" x14ac:dyDescent="0.25">
      <c r="A435" s="26" t="s">
        <v>1576</v>
      </c>
      <c r="B435" s="26" t="s">
        <v>1577</v>
      </c>
      <c r="C435" s="3">
        <f>COUNTA(A$2:A435)</f>
        <v>434</v>
      </c>
      <c r="D435" s="28">
        <v>30</v>
      </c>
      <c r="E435" s="28"/>
      <c r="F435" s="30"/>
      <c r="G435" s="28"/>
      <c r="H435" s="7">
        <f>D435+E435+F435+Table_Fiscal_Year_Total_Consumption_8_20_10[[#This Row],[GAS MBTU]]</f>
        <v>30</v>
      </c>
      <c r="I435" s="7">
        <f>SUM(H$2:H435)</f>
        <v>3462862</v>
      </c>
      <c r="J435" s="8">
        <f>I435/SUM(H:H)</f>
        <v>0.9999234795605243</v>
      </c>
      <c r="K435" s="24"/>
      <c r="L435" s="31"/>
      <c r="M435" s="24"/>
      <c r="N435" s="7">
        <f>K435+L435+M435</f>
        <v>0</v>
      </c>
      <c r="O435" s="8">
        <f>IF(ISERROR(N435/H435),0,N435/H435)</f>
        <v>0</v>
      </c>
      <c r="P435" s="28">
        <v>0</v>
      </c>
      <c r="Q435" s="33"/>
      <c r="R435" s="33" t="s">
        <v>770</v>
      </c>
      <c r="S4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35" s="21"/>
      <c r="U435"/>
      <c r="V435"/>
      <c r="W435"/>
      <c r="X435"/>
      <c r="Y435"/>
    </row>
    <row r="436" spans="1:25" x14ac:dyDescent="0.25">
      <c r="A436" s="26" t="s">
        <v>720</v>
      </c>
      <c r="B436" s="26" t="s">
        <v>721</v>
      </c>
      <c r="C436" s="3">
        <f>COUNTA(A$2:A436)</f>
        <v>435</v>
      </c>
      <c r="D436" s="28">
        <v>30</v>
      </c>
      <c r="E436" s="28"/>
      <c r="F436" s="30"/>
      <c r="G436" s="28"/>
      <c r="H436" s="7">
        <f>D436+E436+F436+Table_Fiscal_Year_Total_Consumption_8_20_10[[#This Row],[GAS MBTU]]</f>
        <v>30</v>
      </c>
      <c r="I436" s="7">
        <f>SUM(H$2:H436)</f>
        <v>3462892</v>
      </c>
      <c r="J436" s="8">
        <f>I436/SUM(H:H)</f>
        <v>0.99993214225178573</v>
      </c>
      <c r="K436" s="24"/>
      <c r="L436" s="31"/>
      <c r="M436" s="24"/>
      <c r="N436" s="7">
        <f>K436+L436+M436</f>
        <v>0</v>
      </c>
      <c r="O436" s="8">
        <f>IF(ISERROR(N436/H436),0,N436/H436)</f>
        <v>0</v>
      </c>
      <c r="P436" s="28">
        <v>0</v>
      </c>
      <c r="Q436" s="33"/>
      <c r="R436" s="33" t="s">
        <v>770</v>
      </c>
      <c r="S4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36" s="21"/>
      <c r="U436"/>
      <c r="V436"/>
      <c r="W436"/>
      <c r="X436"/>
      <c r="Y436"/>
    </row>
    <row r="437" spans="1:25" x14ac:dyDescent="0.25">
      <c r="A437" s="26" t="s">
        <v>2440</v>
      </c>
      <c r="B437" s="26" t="s">
        <v>2441</v>
      </c>
      <c r="C437" s="3">
        <f>COUNTA(A$2:A437)</f>
        <v>436</v>
      </c>
      <c r="D437" s="28">
        <v>29</v>
      </c>
      <c r="E437" s="28"/>
      <c r="F437" s="30"/>
      <c r="G437" s="28"/>
      <c r="H437" s="7">
        <f>D437+E437+F437+Table_Fiscal_Year_Total_Consumption_8_20_10[[#This Row],[GAS MBTU]]</f>
        <v>29</v>
      </c>
      <c r="I437" s="7">
        <f>SUM(H$2:H437)</f>
        <v>3462921</v>
      </c>
      <c r="J437" s="8">
        <f>I437/SUM(H:H)</f>
        <v>0.99994051618667179</v>
      </c>
      <c r="K437" s="24"/>
      <c r="L437" s="31"/>
      <c r="M437" s="24"/>
      <c r="N437" s="7">
        <f>K437+L437+M437</f>
        <v>0</v>
      </c>
      <c r="O437" s="8">
        <f>IF(ISERROR(N437/H437),0,N437/H437)</f>
        <v>0</v>
      </c>
      <c r="P437" s="28">
        <v>3346</v>
      </c>
      <c r="Q437" s="33"/>
      <c r="R437" s="33" t="s">
        <v>770</v>
      </c>
      <c r="S4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8667.0651524208006</v>
      </c>
      <c r="T437" s="21"/>
      <c r="U437"/>
      <c r="V437"/>
      <c r="W437"/>
      <c r="X437"/>
      <c r="Y437"/>
    </row>
    <row r="438" spans="1:25" x14ac:dyDescent="0.25">
      <c r="A438" s="26" t="s">
        <v>861</v>
      </c>
      <c r="B438" s="26" t="s">
        <v>862</v>
      </c>
      <c r="C438" s="3">
        <f>COUNTA(A$2:A438)</f>
        <v>437</v>
      </c>
      <c r="D438" s="28">
        <v>28</v>
      </c>
      <c r="E438" s="28"/>
      <c r="F438" s="30"/>
      <c r="G438" s="28"/>
      <c r="H438" s="7">
        <f>D438+E438+F438+Table_Fiscal_Year_Total_Consumption_8_20_10[[#This Row],[GAS MBTU]]</f>
        <v>28</v>
      </c>
      <c r="I438" s="7">
        <f>SUM(H$2:H438)</f>
        <v>3462949</v>
      </c>
      <c r="J438" s="8">
        <f>I438/SUM(H:H)</f>
        <v>0.99994860136518238</v>
      </c>
      <c r="K438" s="24"/>
      <c r="L438" s="31"/>
      <c r="M438" s="24"/>
      <c r="N438" s="7">
        <f>K438+L438+M438</f>
        <v>0</v>
      </c>
      <c r="O438" s="8">
        <f>IF(ISERROR(N438/H438),0,N438/H438)</f>
        <v>0</v>
      </c>
      <c r="P438" s="28">
        <v>0</v>
      </c>
      <c r="Q438" s="33"/>
      <c r="R438" s="33" t="s">
        <v>770</v>
      </c>
      <c r="S4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38" s="21"/>
      <c r="U438"/>
      <c r="V438"/>
      <c r="W438"/>
      <c r="X438"/>
      <c r="Y438"/>
    </row>
    <row r="439" spans="1:25" x14ac:dyDescent="0.25">
      <c r="A439" s="26" t="s">
        <v>859</v>
      </c>
      <c r="B439" s="26" t="s">
        <v>860</v>
      </c>
      <c r="C439" s="3">
        <f>COUNTA(A$2:A439)</f>
        <v>438</v>
      </c>
      <c r="D439" s="28">
        <v>28</v>
      </c>
      <c r="E439" s="28"/>
      <c r="F439" s="30"/>
      <c r="G439" s="28"/>
      <c r="H439" s="7">
        <f>D439+E439+F439+Table_Fiscal_Year_Total_Consumption_8_20_10[[#This Row],[GAS MBTU]]</f>
        <v>28</v>
      </c>
      <c r="I439" s="7">
        <f>SUM(H$2:H439)</f>
        <v>3462977</v>
      </c>
      <c r="J439" s="8">
        <f>I439/SUM(H:H)</f>
        <v>0.99995668654369307</v>
      </c>
      <c r="K439" s="24"/>
      <c r="L439" s="31"/>
      <c r="M439" s="24"/>
      <c r="N439" s="7">
        <f>K439+L439+M439</f>
        <v>0</v>
      </c>
      <c r="O439" s="8">
        <f>IF(ISERROR(N439/H439),0,N439/H439)</f>
        <v>0</v>
      </c>
      <c r="P439" s="28">
        <v>0</v>
      </c>
      <c r="Q439" s="33"/>
      <c r="R439" s="33" t="s">
        <v>770</v>
      </c>
      <c r="S4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39" s="21"/>
      <c r="U439"/>
      <c r="V439"/>
      <c r="W439"/>
      <c r="X439"/>
      <c r="Y439"/>
    </row>
    <row r="440" spans="1:25" x14ac:dyDescent="0.25">
      <c r="A440" s="26" t="s">
        <v>825</v>
      </c>
      <c r="B440" s="26" t="s">
        <v>826</v>
      </c>
      <c r="C440" s="3">
        <f>COUNTA(A$2:A440)</f>
        <v>439</v>
      </c>
      <c r="D440" s="28">
        <v>27</v>
      </c>
      <c r="E440" s="28"/>
      <c r="F440" s="30"/>
      <c r="G440" s="28"/>
      <c r="H440" s="7">
        <f>D440+E440+F440+Table_Fiscal_Year_Total_Consumption_8_20_10[[#This Row],[GAS MBTU]]</f>
        <v>27</v>
      </c>
      <c r="I440" s="7">
        <f>SUM(H$2:H440)</f>
        <v>3463004</v>
      </c>
      <c r="J440" s="8">
        <f>I440/SUM(H:H)</f>
        <v>0.99996448296582829</v>
      </c>
      <c r="K440" s="24"/>
      <c r="L440" s="31"/>
      <c r="M440" s="24"/>
      <c r="N440" s="7">
        <f>K440+L440+M440</f>
        <v>0</v>
      </c>
      <c r="O440" s="8">
        <f>IF(ISERROR(N440/H440),0,N440/H440)</f>
        <v>0</v>
      </c>
      <c r="P440" s="28">
        <v>0</v>
      </c>
      <c r="Q440" s="33"/>
      <c r="R440" s="33" t="s">
        <v>770</v>
      </c>
      <c r="S4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40" s="21"/>
      <c r="U440"/>
      <c r="V440"/>
      <c r="W440"/>
      <c r="X440"/>
      <c r="Y440"/>
    </row>
    <row r="441" spans="1:25" x14ac:dyDescent="0.25">
      <c r="A441" s="26" t="s">
        <v>839</v>
      </c>
      <c r="B441" s="26" t="s">
        <v>840</v>
      </c>
      <c r="C441" s="3">
        <f>COUNTA(A$2:A441)</f>
        <v>440</v>
      </c>
      <c r="D441" s="28">
        <v>27</v>
      </c>
      <c r="E441" s="28"/>
      <c r="F441" s="30"/>
      <c r="G441" s="28"/>
      <c r="H441" s="7">
        <f>D441+E441+F441+Table_Fiscal_Year_Total_Consumption_8_20_10[[#This Row],[GAS MBTU]]</f>
        <v>27</v>
      </c>
      <c r="I441" s="7">
        <f>SUM(H$2:H441)</f>
        <v>3463031</v>
      </c>
      <c r="J441" s="8">
        <f>I441/SUM(H:H)</f>
        <v>0.99997227938796351</v>
      </c>
      <c r="K441" s="24"/>
      <c r="L441" s="31"/>
      <c r="M441" s="24"/>
      <c r="N441" s="7">
        <f>K441+L441+M441</f>
        <v>0</v>
      </c>
      <c r="O441" s="8">
        <f>IF(ISERROR(N441/H441),0,N441/H441)</f>
        <v>0</v>
      </c>
      <c r="P441" s="28">
        <v>0</v>
      </c>
      <c r="Q441" s="33"/>
      <c r="R441" s="33" t="s">
        <v>770</v>
      </c>
      <c r="S4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41" s="21"/>
      <c r="U441"/>
      <c r="V441"/>
      <c r="W441"/>
      <c r="X441"/>
      <c r="Y441"/>
    </row>
    <row r="442" spans="1:25" x14ac:dyDescent="0.25">
      <c r="A442" s="26" t="s">
        <v>285</v>
      </c>
      <c r="B442" s="26" t="s">
        <v>284</v>
      </c>
      <c r="C442" s="3">
        <f>COUNTA(A$2:A442)</f>
        <v>441</v>
      </c>
      <c r="D442" s="28">
        <v>27</v>
      </c>
      <c r="E442" s="28"/>
      <c r="F442" s="30"/>
      <c r="G442" s="28"/>
      <c r="H442" s="7">
        <f>D442+E442+F442+Table_Fiscal_Year_Total_Consumption_8_20_10[[#This Row],[GAS MBTU]]</f>
        <v>27</v>
      </c>
      <c r="I442" s="7">
        <f>SUM(H$2:H442)</f>
        <v>3463058</v>
      </c>
      <c r="J442" s="8">
        <f>I442/SUM(H:H)</f>
        <v>0.99998007581009885</v>
      </c>
      <c r="K442" s="24"/>
      <c r="L442" s="31"/>
      <c r="M442" s="24"/>
      <c r="N442" s="7">
        <f>K442+L442+M442</f>
        <v>0</v>
      </c>
      <c r="O442" s="8">
        <f>IF(ISERROR(N442/H442),0,N442/H442)</f>
        <v>0</v>
      </c>
      <c r="P442" s="28">
        <v>3296</v>
      </c>
      <c r="Q442" s="33">
        <v>452.5</v>
      </c>
      <c r="R442" s="33" t="s">
        <v>770</v>
      </c>
      <c r="S4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8191.7475728155341</v>
      </c>
      <c r="T442" s="21"/>
      <c r="U442"/>
      <c r="V442"/>
      <c r="W442"/>
      <c r="X442"/>
      <c r="Y442"/>
    </row>
    <row r="443" spans="1:25" x14ac:dyDescent="0.25">
      <c r="A443" s="26" t="s">
        <v>971</v>
      </c>
      <c r="B443" s="26" t="s">
        <v>972</v>
      </c>
      <c r="C443" s="3">
        <f>COUNTA(A$2:A443)</f>
        <v>442</v>
      </c>
      <c r="D443" s="28">
        <v>26</v>
      </c>
      <c r="E443" s="28"/>
      <c r="F443" s="30"/>
      <c r="G443" s="28"/>
      <c r="H443" s="7">
        <f>D443+E443+F443+Table_Fiscal_Year_Total_Consumption_8_20_10[[#This Row],[GAS MBTU]]</f>
        <v>26</v>
      </c>
      <c r="I443" s="7">
        <f>SUM(H$2:H443)</f>
        <v>3463084</v>
      </c>
      <c r="J443" s="8">
        <f>I443/SUM(H:H)</f>
        <v>0.9999875834758587</v>
      </c>
      <c r="K443" s="24"/>
      <c r="L443" s="31"/>
      <c r="M443" s="24"/>
      <c r="N443" s="7">
        <f>K443+L443+M443</f>
        <v>0</v>
      </c>
      <c r="O443" s="8">
        <f>IF(ISERROR(N443/H443),0,N443/H443)</f>
        <v>0</v>
      </c>
      <c r="P443" s="28">
        <v>0</v>
      </c>
      <c r="Q443" s="33"/>
      <c r="R443" s="33" t="s">
        <v>770</v>
      </c>
      <c r="S4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43" s="21"/>
      <c r="U443"/>
      <c r="V443"/>
      <c r="W443"/>
      <c r="X443"/>
      <c r="Y443"/>
    </row>
    <row r="444" spans="1:25" x14ac:dyDescent="0.25">
      <c r="A444" s="26" t="s">
        <v>222</v>
      </c>
      <c r="B444" s="26" t="s">
        <v>221</v>
      </c>
      <c r="C444" s="3">
        <f>COUNTA(A$2:A444)</f>
        <v>443</v>
      </c>
      <c r="D444" s="28">
        <v>26</v>
      </c>
      <c r="E444" s="28"/>
      <c r="F444" s="30"/>
      <c r="G444" s="28"/>
      <c r="H444" s="7">
        <f>D444+E444+F444+Table_Fiscal_Year_Total_Consumption_8_20_10[[#This Row],[GAS MBTU]]</f>
        <v>26</v>
      </c>
      <c r="I444" s="7">
        <f>SUM(H$2:H444)</f>
        <v>3463110</v>
      </c>
      <c r="J444" s="8">
        <f>I444/SUM(H:H)</f>
        <v>0.99999509114161855</v>
      </c>
      <c r="K444" s="24"/>
      <c r="L444" s="31"/>
      <c r="M444" s="24"/>
      <c r="N444" s="7">
        <f>K444+L444+M444</f>
        <v>0</v>
      </c>
      <c r="O444" s="8">
        <f>IF(ISERROR(N444/H444),0,N444/H444)</f>
        <v>0</v>
      </c>
      <c r="P444" s="28">
        <v>2976</v>
      </c>
      <c r="Q444" s="33">
        <v>643.70000000000005</v>
      </c>
      <c r="R444" s="33" t="s">
        <v>770</v>
      </c>
      <c r="S4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8736.5591397849457</v>
      </c>
      <c r="T444" s="21"/>
      <c r="U444"/>
      <c r="V444"/>
      <c r="W444"/>
      <c r="X444"/>
      <c r="Y444"/>
    </row>
    <row r="445" spans="1:25" x14ac:dyDescent="0.25">
      <c r="A445" s="26" t="s">
        <v>1222</v>
      </c>
      <c r="B445" s="26" t="s">
        <v>1223</v>
      </c>
      <c r="C445" s="3">
        <f>COUNTA(A$2:A445)</f>
        <v>444</v>
      </c>
      <c r="D445" s="28">
        <v>26</v>
      </c>
      <c r="E445" s="28"/>
      <c r="F445" s="30"/>
      <c r="G445" s="28"/>
      <c r="H445" s="7">
        <f>D445+E445+F445+Table_Fiscal_Year_Total_Consumption_8_20_10[[#This Row],[GAS MBTU]]</f>
        <v>26</v>
      </c>
      <c r="I445" s="7">
        <f>SUM(H$2:H445)</f>
        <v>3463136</v>
      </c>
      <c r="J445" s="8">
        <f>I445/SUM(H:H)</f>
        <v>1.0000025988073784</v>
      </c>
      <c r="K445" s="24"/>
      <c r="L445" s="31"/>
      <c r="M445" s="24"/>
      <c r="N445" s="7">
        <f>K445+L445+M445</f>
        <v>0</v>
      </c>
      <c r="O445" s="8">
        <f>IF(ISERROR(N445/H445),0,N445/H445)</f>
        <v>0</v>
      </c>
      <c r="P445" s="28">
        <v>7200</v>
      </c>
      <c r="Q445" s="33"/>
      <c r="R445" s="33" t="s">
        <v>770</v>
      </c>
      <c r="S4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3611.1111111111113</v>
      </c>
      <c r="T445" s="21"/>
      <c r="U445"/>
      <c r="V445"/>
      <c r="W445"/>
      <c r="X445"/>
      <c r="Y445"/>
    </row>
    <row r="446" spans="1:25" x14ac:dyDescent="0.25">
      <c r="A446" s="26" t="s">
        <v>480</v>
      </c>
      <c r="B446" s="26" t="s">
        <v>481</v>
      </c>
      <c r="C446" s="3">
        <f>COUNTA(A$2:A446)</f>
        <v>445</v>
      </c>
      <c r="D446" s="28">
        <v>25</v>
      </c>
      <c r="E446" s="28"/>
      <c r="F446" s="30"/>
      <c r="G446" s="28"/>
      <c r="H446" s="7">
        <f>D446+E446+F446+Table_Fiscal_Year_Total_Consumption_8_20_10[[#This Row],[GAS MBTU]]</f>
        <v>25</v>
      </c>
      <c r="I446" s="7">
        <f>SUM(H$2:H446)</f>
        <v>3463161</v>
      </c>
      <c r="J446" s="8">
        <f>I446/SUM(H:H)</f>
        <v>1.0000098177167629</v>
      </c>
      <c r="K446" s="24"/>
      <c r="L446" s="31"/>
      <c r="M446" s="24"/>
      <c r="N446" s="7">
        <f>K446+L446+M446</f>
        <v>0</v>
      </c>
      <c r="O446" s="8">
        <f>IF(ISERROR(N446/H446),0,N446/H446)</f>
        <v>0</v>
      </c>
      <c r="P446" s="28">
        <v>0</v>
      </c>
      <c r="Q446" s="33"/>
      <c r="R446" s="33" t="s">
        <v>770</v>
      </c>
      <c r="S4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46" s="21"/>
      <c r="U446"/>
      <c r="V446"/>
      <c r="W446"/>
      <c r="X446"/>
      <c r="Y446"/>
    </row>
    <row r="447" spans="1:25" x14ac:dyDescent="0.25">
      <c r="A447" s="26" t="s">
        <v>967</v>
      </c>
      <c r="B447" s="26" t="s">
        <v>968</v>
      </c>
      <c r="C447" s="3">
        <f>COUNTA(A$2:A447)</f>
        <v>446</v>
      </c>
      <c r="D447" s="28">
        <v>24</v>
      </c>
      <c r="E447" s="28"/>
      <c r="F447" s="30"/>
      <c r="G447" s="28"/>
      <c r="H447" s="7">
        <f>D447+E447+F447+Table_Fiscal_Year_Total_Consumption_8_20_10[[#This Row],[GAS MBTU]]</f>
        <v>24</v>
      </c>
      <c r="I447" s="7">
        <f>SUM(H$2:H447)</f>
        <v>3463185</v>
      </c>
      <c r="J447" s="8">
        <f>I447/SUM(H:H)</f>
        <v>1.0000167478697721</v>
      </c>
      <c r="K447" s="24"/>
      <c r="L447" s="31"/>
      <c r="M447" s="24"/>
      <c r="N447" s="7">
        <f>K447+L447+M447</f>
        <v>0</v>
      </c>
      <c r="O447" s="8">
        <f>IF(ISERROR(N447/H447),0,N447/H447)</f>
        <v>0</v>
      </c>
      <c r="P447" s="28">
        <v>0</v>
      </c>
      <c r="Q447" s="33"/>
      <c r="R447" s="33" t="s">
        <v>770</v>
      </c>
      <c r="S4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47" s="21"/>
      <c r="U447"/>
      <c r="V447"/>
      <c r="W447"/>
      <c r="X447"/>
      <c r="Y447"/>
    </row>
    <row r="448" spans="1:25" x14ac:dyDescent="0.25">
      <c r="A448" s="26" t="s">
        <v>855</v>
      </c>
      <c r="B448" s="26" t="s">
        <v>856</v>
      </c>
      <c r="C448" s="3">
        <f>COUNTA(A$2:A448)</f>
        <v>447</v>
      </c>
      <c r="D448" s="28">
        <v>24</v>
      </c>
      <c r="E448" s="28"/>
      <c r="F448" s="30"/>
      <c r="G448" s="28"/>
      <c r="H448" s="7">
        <f>D448+E448+F448+Table_Fiscal_Year_Total_Consumption_8_20_10[[#This Row],[GAS MBTU]]</f>
        <v>24</v>
      </c>
      <c r="I448" s="7">
        <f>SUM(H$2:H448)</f>
        <v>3463209</v>
      </c>
      <c r="J448" s="8">
        <f>I448/SUM(H:H)</f>
        <v>1.0000236780227811</v>
      </c>
      <c r="K448" s="24"/>
      <c r="L448" s="31"/>
      <c r="M448" s="24"/>
      <c r="N448" s="7">
        <f>K448+L448+M448</f>
        <v>0</v>
      </c>
      <c r="O448" s="8">
        <f>IF(ISERROR(N448/H448),0,N448/H448)</f>
        <v>0</v>
      </c>
      <c r="P448" s="28">
        <v>0</v>
      </c>
      <c r="Q448" s="33"/>
      <c r="R448" s="33" t="s">
        <v>770</v>
      </c>
      <c r="S4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48" s="21"/>
      <c r="U448"/>
      <c r="V448"/>
      <c r="W448"/>
      <c r="X448"/>
      <c r="Y448"/>
    </row>
    <row r="449" spans="1:25" x14ac:dyDescent="0.25">
      <c r="A449" s="26" t="s">
        <v>1068</v>
      </c>
      <c r="B449" s="26" t="s">
        <v>1069</v>
      </c>
      <c r="C449" s="3">
        <f>COUNTA(A$2:A449)</f>
        <v>448</v>
      </c>
      <c r="D449" s="28">
        <v>24</v>
      </c>
      <c r="E449" s="28"/>
      <c r="F449" s="30"/>
      <c r="G449" s="28"/>
      <c r="H449" s="7">
        <f>D449+E449+F449+Table_Fiscal_Year_Total_Consumption_8_20_10[[#This Row],[GAS MBTU]]</f>
        <v>24</v>
      </c>
      <c r="I449" s="7">
        <f>SUM(H$2:H449)</f>
        <v>3463233</v>
      </c>
      <c r="J449" s="8">
        <f>I449/SUM(H:H)</f>
        <v>1.0000306081757904</v>
      </c>
      <c r="K449" s="24"/>
      <c r="L449" s="31"/>
      <c r="M449" s="24"/>
      <c r="N449" s="7">
        <f>K449+L449+M449</f>
        <v>0</v>
      </c>
      <c r="O449" s="8">
        <f>IF(ISERROR(N449/H449),0,N449/H449)</f>
        <v>0</v>
      </c>
      <c r="P449" s="28">
        <v>0</v>
      </c>
      <c r="Q449" s="33"/>
      <c r="R449" s="33" t="s">
        <v>770</v>
      </c>
      <c r="S4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49" s="21"/>
      <c r="U449"/>
      <c r="V449"/>
      <c r="W449"/>
      <c r="X449"/>
      <c r="Y449"/>
    </row>
    <row r="450" spans="1:25" x14ac:dyDescent="0.25">
      <c r="A450" s="26" t="s">
        <v>461</v>
      </c>
      <c r="B450" s="26" t="s">
        <v>460</v>
      </c>
      <c r="C450" s="3">
        <f>COUNTA(A$2:A450)</f>
        <v>449</v>
      </c>
      <c r="D450" s="28">
        <v>23</v>
      </c>
      <c r="E450" s="28"/>
      <c r="F450" s="30"/>
      <c r="G450" s="28"/>
      <c r="H450" s="7">
        <f>D450+E450+F450+Table_Fiscal_Year_Total_Consumption_8_20_10[[#This Row],[GAS MBTU]]</f>
        <v>23</v>
      </c>
      <c r="I450" s="7">
        <f>SUM(H$2:H450)</f>
        <v>3463256</v>
      </c>
      <c r="J450" s="8">
        <f>I450/SUM(H:H)</f>
        <v>1.0000372495724239</v>
      </c>
      <c r="K450" s="24"/>
      <c r="L450" s="31"/>
      <c r="M450" s="24"/>
      <c r="N450" s="7">
        <f>K450+L450+M450</f>
        <v>0</v>
      </c>
      <c r="O450" s="8">
        <f>IF(ISERROR(N450/H450),0,N450/H450)</f>
        <v>0</v>
      </c>
      <c r="P450" s="28">
        <v>8389</v>
      </c>
      <c r="Q450" s="33">
        <v>468</v>
      </c>
      <c r="R450" s="33" t="s">
        <v>770</v>
      </c>
      <c r="S4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2741.6855405888664</v>
      </c>
      <c r="T450" s="21"/>
      <c r="U450"/>
      <c r="V450"/>
      <c r="W450"/>
      <c r="X450"/>
      <c r="Y450"/>
    </row>
    <row r="451" spans="1:25" x14ac:dyDescent="0.25">
      <c r="A451" s="26" t="s">
        <v>661</v>
      </c>
      <c r="B451" s="26" t="s">
        <v>662</v>
      </c>
      <c r="C451" s="3">
        <f>COUNTA(A$2:A451)</f>
        <v>450</v>
      </c>
      <c r="D451" s="28">
        <v>23</v>
      </c>
      <c r="E451" s="28"/>
      <c r="F451" s="30"/>
      <c r="G451" s="28"/>
      <c r="H451" s="7">
        <f>D451+E451+F451+Table_Fiscal_Year_Total_Consumption_8_20_10[[#This Row],[GAS MBTU]]</f>
        <v>23</v>
      </c>
      <c r="I451" s="7">
        <f>SUM(H$2:H451)</f>
        <v>3463279</v>
      </c>
      <c r="J451" s="8">
        <f>I451/SUM(H:H)</f>
        <v>1.0000438909690577</v>
      </c>
      <c r="K451" s="24"/>
      <c r="L451" s="31"/>
      <c r="M451" s="24"/>
      <c r="N451" s="7">
        <f>K451+L451+M451</f>
        <v>0</v>
      </c>
      <c r="O451" s="8">
        <f>IF(ISERROR(N451/H451),0,N451/H451)</f>
        <v>0</v>
      </c>
      <c r="P451" s="28">
        <v>0</v>
      </c>
      <c r="Q451" s="33"/>
      <c r="R451" s="33" t="s">
        <v>770</v>
      </c>
      <c r="S4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51" s="21"/>
      <c r="U451"/>
      <c r="V451"/>
      <c r="W451"/>
      <c r="X451"/>
      <c r="Y451"/>
    </row>
    <row r="452" spans="1:25" x14ac:dyDescent="0.25">
      <c r="A452" s="26" t="s">
        <v>532</v>
      </c>
      <c r="B452" s="26" t="s">
        <v>533</v>
      </c>
      <c r="C452" s="3">
        <f>COUNTA(A$2:A452)</f>
        <v>451</v>
      </c>
      <c r="D452" s="28">
        <v>23</v>
      </c>
      <c r="E452" s="28">
        <v>0</v>
      </c>
      <c r="F452" s="30"/>
      <c r="G452" s="28"/>
      <c r="H452" s="7">
        <f>D452+E452+F452+Table_Fiscal_Year_Total_Consumption_8_20_10[[#This Row],[GAS MBTU]]</f>
        <v>23</v>
      </c>
      <c r="I452" s="7">
        <f>SUM(H$2:H452)</f>
        <v>3463302</v>
      </c>
      <c r="J452" s="8">
        <f>I452/SUM(H:H)</f>
        <v>1.0000505323656914</v>
      </c>
      <c r="K452" s="24"/>
      <c r="L452" s="31"/>
      <c r="M452" s="24"/>
      <c r="N452" s="7">
        <f>K452+L452+M452</f>
        <v>0</v>
      </c>
      <c r="O452" s="8">
        <f>IF(ISERROR(N452/H452),0,N452/H452)</f>
        <v>0</v>
      </c>
      <c r="P452" s="28">
        <v>3787</v>
      </c>
      <c r="Q452" s="33"/>
      <c r="R452" s="33" t="s">
        <v>770</v>
      </c>
      <c r="S4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6073.4090308951672</v>
      </c>
      <c r="T452" s="21"/>
      <c r="U452"/>
      <c r="V452"/>
      <c r="W452"/>
      <c r="X452"/>
      <c r="Y452"/>
    </row>
    <row r="453" spans="1:25" x14ac:dyDescent="0.25">
      <c r="A453" s="26" t="s">
        <v>667</v>
      </c>
      <c r="B453" s="26" t="s">
        <v>668</v>
      </c>
      <c r="C453" s="3">
        <f>COUNTA(A$2:A453)</f>
        <v>452</v>
      </c>
      <c r="D453" s="28">
        <v>23</v>
      </c>
      <c r="E453" s="28"/>
      <c r="F453" s="30"/>
      <c r="G453" s="28"/>
      <c r="H453" s="7">
        <f>D453+E453+F453+Table_Fiscal_Year_Total_Consumption_8_20_10[[#This Row],[GAS MBTU]]</f>
        <v>23</v>
      </c>
      <c r="I453" s="7">
        <f>SUM(H$2:H453)</f>
        <v>3463325</v>
      </c>
      <c r="J453" s="8">
        <f>I453/SUM(H:H)</f>
        <v>1.0000571737623252</v>
      </c>
      <c r="K453" s="24"/>
      <c r="L453" s="31"/>
      <c r="M453" s="24"/>
      <c r="N453" s="7">
        <f>K453+L453+M453</f>
        <v>0</v>
      </c>
      <c r="O453" s="8">
        <f>IF(ISERROR(N453/H453),0,N453/H453)</f>
        <v>0</v>
      </c>
      <c r="P453" s="28">
        <v>0</v>
      </c>
      <c r="Q453" s="33"/>
      <c r="R453" s="33" t="s">
        <v>770</v>
      </c>
      <c r="S4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53" s="21"/>
      <c r="U453"/>
      <c r="V453"/>
      <c r="W453"/>
      <c r="X453"/>
      <c r="Y453"/>
    </row>
    <row r="454" spans="1:25" x14ac:dyDescent="0.25">
      <c r="A454" s="26" t="s">
        <v>152</v>
      </c>
      <c r="B454" s="26" t="s">
        <v>151</v>
      </c>
      <c r="C454" s="3">
        <f>COUNTA(A$2:A454)</f>
        <v>453</v>
      </c>
      <c r="D454" s="28">
        <v>21</v>
      </c>
      <c r="E454" s="28"/>
      <c r="F454" s="30"/>
      <c r="G454" s="28"/>
      <c r="H454" s="7">
        <f>D454+E454+F454+Table_Fiscal_Year_Total_Consumption_8_20_10[[#This Row],[GAS MBTU]]</f>
        <v>21</v>
      </c>
      <c r="I454" s="7">
        <f>SUM(H$2:H454)</f>
        <v>3463346</v>
      </c>
      <c r="J454" s="8">
        <f>I454/SUM(H:H)</f>
        <v>1.0000632376462082</v>
      </c>
      <c r="K454" s="24"/>
      <c r="L454" s="31"/>
      <c r="M454" s="24"/>
      <c r="N454" s="7">
        <f>K454+L454+M454</f>
        <v>0</v>
      </c>
      <c r="O454" s="8">
        <f>IF(ISERROR(N454/H454),0,N454/H454)</f>
        <v>0</v>
      </c>
      <c r="P454" s="28">
        <v>2534</v>
      </c>
      <c r="Q454" s="33">
        <v>177.5</v>
      </c>
      <c r="R454" s="33" t="s">
        <v>770</v>
      </c>
      <c r="S4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8287.2928176795576</v>
      </c>
      <c r="T454" s="21"/>
      <c r="U454"/>
      <c r="V454"/>
      <c r="W454"/>
      <c r="X454"/>
      <c r="Y454"/>
    </row>
    <row r="455" spans="1:25" x14ac:dyDescent="0.25">
      <c r="A455" s="26" t="s">
        <v>2434</v>
      </c>
      <c r="B455" s="26" t="s">
        <v>2435</v>
      </c>
      <c r="C455" s="3">
        <f>COUNTA(A$2:A455)</f>
        <v>454</v>
      </c>
      <c r="D455" s="28">
        <v>20</v>
      </c>
      <c r="E455" s="28"/>
      <c r="F455" s="30"/>
      <c r="G455" s="28"/>
      <c r="H455" s="7">
        <f>D455+E455+F455+Table_Fiscal_Year_Total_Consumption_8_20_10[[#This Row],[GAS MBTU]]</f>
        <v>20</v>
      </c>
      <c r="I455" s="7">
        <f>SUM(H$2:H455)</f>
        <v>3463366</v>
      </c>
      <c r="J455" s="8">
        <f>I455/SUM(H:H)</f>
        <v>1.0000690127737157</v>
      </c>
      <c r="K455" s="24"/>
      <c r="L455" s="31"/>
      <c r="M455" s="24"/>
      <c r="N455" s="7">
        <f>K455+L455+M455</f>
        <v>0</v>
      </c>
      <c r="O455" s="8">
        <f>IF(ISERROR(N455/H455),0,N455/H455)</f>
        <v>0</v>
      </c>
      <c r="P455" s="28">
        <v>3982</v>
      </c>
      <c r="Q455" s="33"/>
      <c r="R455" s="33" t="s">
        <v>770</v>
      </c>
      <c r="S4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5022.601707684581</v>
      </c>
      <c r="T455" s="21"/>
      <c r="U455"/>
      <c r="V455"/>
      <c r="W455"/>
      <c r="X455"/>
      <c r="Y455"/>
    </row>
    <row r="456" spans="1:25" x14ac:dyDescent="0.25">
      <c r="A456" s="26" t="s">
        <v>204</v>
      </c>
      <c r="B456" s="26" t="s">
        <v>203</v>
      </c>
      <c r="C456" s="3">
        <f>COUNTA(A$2:A456)</f>
        <v>455</v>
      </c>
      <c r="D456" s="28">
        <v>20</v>
      </c>
      <c r="E456" s="28"/>
      <c r="F456" s="30"/>
      <c r="G456" s="28"/>
      <c r="H456" s="7">
        <f>D456+E456+F456+Table_Fiscal_Year_Total_Consumption_8_20_10[[#This Row],[GAS MBTU]]</f>
        <v>20</v>
      </c>
      <c r="I456" s="7">
        <f>SUM(H$2:H456)</f>
        <v>3463386</v>
      </c>
      <c r="J456" s="8">
        <f>I456/SUM(H:H)</f>
        <v>1.0000747879012233</v>
      </c>
      <c r="K456" s="24"/>
      <c r="L456" s="31"/>
      <c r="M456" s="24"/>
      <c r="N456" s="7">
        <f>K456+L456+M456</f>
        <v>0</v>
      </c>
      <c r="O456" s="8">
        <f>IF(ISERROR(N456/H456),0,N456/H456)</f>
        <v>0</v>
      </c>
      <c r="P456" s="28">
        <v>2207</v>
      </c>
      <c r="Q456" s="33">
        <v>199.7</v>
      </c>
      <c r="R456" s="33" t="s">
        <v>770</v>
      </c>
      <c r="S4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9062.0752152242858</v>
      </c>
      <c r="T456" s="21"/>
      <c r="U456"/>
      <c r="V456"/>
      <c r="W456"/>
      <c r="X456"/>
      <c r="Y456"/>
    </row>
    <row r="457" spans="1:25" x14ac:dyDescent="0.25">
      <c r="A457" s="26" t="s">
        <v>1066</v>
      </c>
      <c r="B457" s="26" t="s">
        <v>1067</v>
      </c>
      <c r="C457" s="3">
        <f>COUNTA(A$2:A457)</f>
        <v>456</v>
      </c>
      <c r="D457" s="28">
        <v>20</v>
      </c>
      <c r="E457" s="28"/>
      <c r="F457" s="30"/>
      <c r="G457" s="28"/>
      <c r="H457" s="7">
        <f>D457+E457+F457+Table_Fiscal_Year_Total_Consumption_8_20_10[[#This Row],[GAS MBTU]]</f>
        <v>20</v>
      </c>
      <c r="I457" s="7">
        <f>SUM(H$2:H457)</f>
        <v>3463406</v>
      </c>
      <c r="J457" s="8">
        <f>I457/SUM(H:H)</f>
        <v>1.0000805630287311</v>
      </c>
      <c r="K457" s="24"/>
      <c r="L457" s="31"/>
      <c r="M457" s="24"/>
      <c r="N457" s="7">
        <f>K457+L457+M457</f>
        <v>0</v>
      </c>
      <c r="O457" s="8">
        <f>IF(ISERROR(N457/H457),0,N457/H457)</f>
        <v>0</v>
      </c>
      <c r="P457" s="28">
        <v>0</v>
      </c>
      <c r="Q457" s="33"/>
      <c r="R457" s="33" t="s">
        <v>770</v>
      </c>
      <c r="S4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57" s="21"/>
      <c r="U457"/>
      <c r="V457"/>
      <c r="W457"/>
      <c r="X457"/>
      <c r="Y457"/>
    </row>
    <row r="458" spans="1:25" x14ac:dyDescent="0.25">
      <c r="A458" s="26" t="s">
        <v>202</v>
      </c>
      <c r="B458" s="26" t="s">
        <v>201</v>
      </c>
      <c r="C458" s="3">
        <f>COUNTA(A$2:A458)</f>
        <v>457</v>
      </c>
      <c r="D458" s="28">
        <v>20</v>
      </c>
      <c r="E458" s="28"/>
      <c r="F458" s="30"/>
      <c r="G458" s="28"/>
      <c r="H458" s="7">
        <f>D458+E458+F458+Table_Fiscal_Year_Total_Consumption_8_20_10[[#This Row],[GAS MBTU]]</f>
        <v>20</v>
      </c>
      <c r="I458" s="7">
        <f>SUM(H$2:H458)</f>
        <v>3463426</v>
      </c>
      <c r="J458" s="8">
        <f>I458/SUM(H:H)</f>
        <v>1.0000863381562386</v>
      </c>
      <c r="K458" s="24"/>
      <c r="L458" s="31"/>
      <c r="M458" s="24"/>
      <c r="N458" s="7">
        <f>K458+L458+M458</f>
        <v>0</v>
      </c>
      <c r="O458" s="8">
        <f>IF(ISERROR(N458/H458),0,N458/H458)</f>
        <v>0</v>
      </c>
      <c r="P458" s="28">
        <v>2980</v>
      </c>
      <c r="Q458" s="33">
        <v>166.9</v>
      </c>
      <c r="R458" s="33" t="s">
        <v>770</v>
      </c>
      <c r="S4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6711.4093959731545</v>
      </c>
      <c r="T458" s="21"/>
      <c r="U458"/>
      <c r="V458"/>
      <c r="W458"/>
      <c r="X458"/>
      <c r="Y458"/>
    </row>
    <row r="459" spans="1:25" x14ac:dyDescent="0.25">
      <c r="A459" s="26" t="s">
        <v>1934</v>
      </c>
      <c r="B459" s="26" t="s">
        <v>1935</v>
      </c>
      <c r="C459" s="3">
        <f>COUNTA(A$2:A459)</f>
        <v>458</v>
      </c>
      <c r="D459" s="28">
        <v>20</v>
      </c>
      <c r="E459" s="28"/>
      <c r="F459" s="30"/>
      <c r="G459" s="28"/>
      <c r="H459" s="7">
        <f>D459+E459+F459+Table_Fiscal_Year_Total_Consumption_8_20_10[[#This Row],[GAS MBTU]]</f>
        <v>20</v>
      </c>
      <c r="I459" s="7">
        <f>SUM(H$2:H459)</f>
        <v>3463446</v>
      </c>
      <c r="J459" s="8">
        <f>I459/SUM(H:H)</f>
        <v>1.0000921132837461</v>
      </c>
      <c r="K459" s="24"/>
      <c r="L459" s="31"/>
      <c r="M459" s="24"/>
      <c r="N459" s="7">
        <f>K459+L459+M459</f>
        <v>0</v>
      </c>
      <c r="O459" s="8">
        <f>IF(ISERROR(N459/H459),0,N459/H459)</f>
        <v>0</v>
      </c>
      <c r="P459" s="28">
        <v>2165</v>
      </c>
      <c r="Q459" s="33"/>
      <c r="R459" s="33" t="s">
        <v>770</v>
      </c>
      <c r="S4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9237.8752886836028</v>
      </c>
      <c r="T459" s="21"/>
      <c r="U459"/>
      <c r="V459"/>
      <c r="W459"/>
      <c r="X459"/>
      <c r="Y459"/>
    </row>
    <row r="460" spans="1:25" x14ac:dyDescent="0.25">
      <c r="A460" s="26" t="s">
        <v>1376</v>
      </c>
      <c r="B460" s="26" t="s">
        <v>1377</v>
      </c>
      <c r="C460" s="3">
        <f>COUNTA(A$2:A460)</f>
        <v>459</v>
      </c>
      <c r="D460" s="28">
        <v>20</v>
      </c>
      <c r="E460" s="28"/>
      <c r="F460" s="30"/>
      <c r="G460" s="28"/>
      <c r="H460" s="7">
        <f>D460+E460+F460+Table_Fiscal_Year_Total_Consumption_8_20_10[[#This Row],[GAS MBTU]]</f>
        <v>20</v>
      </c>
      <c r="I460" s="7">
        <f>SUM(H$2:H460)</f>
        <v>3463466</v>
      </c>
      <c r="J460" s="8">
        <f>I460/SUM(H:H)</f>
        <v>1.0000978884112537</v>
      </c>
      <c r="K460" s="24"/>
      <c r="L460" s="31"/>
      <c r="M460" s="24"/>
      <c r="N460" s="7">
        <f>K460+L460+M460</f>
        <v>0</v>
      </c>
      <c r="O460" s="8">
        <f>IF(ISERROR(N460/H460),0,N460/H460)</f>
        <v>0</v>
      </c>
      <c r="P460" s="28">
        <v>5209</v>
      </c>
      <c r="Q460" s="33"/>
      <c r="R460" s="33" t="s">
        <v>770</v>
      </c>
      <c r="S4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3839.508542906508</v>
      </c>
      <c r="T460" s="21"/>
      <c r="U460"/>
      <c r="V460"/>
      <c r="W460"/>
      <c r="X460"/>
      <c r="Y460"/>
    </row>
    <row r="461" spans="1:25" x14ac:dyDescent="0.25">
      <c r="A461" s="26" t="s">
        <v>1324</v>
      </c>
      <c r="B461" s="26" t="s">
        <v>1325</v>
      </c>
      <c r="C461" s="3">
        <f>COUNTA(A$2:A461)</f>
        <v>460</v>
      </c>
      <c r="D461" s="28">
        <v>19</v>
      </c>
      <c r="E461" s="28"/>
      <c r="F461" s="30"/>
      <c r="G461" s="28"/>
      <c r="H461" s="7">
        <f>D461+E461+F461+Table_Fiscal_Year_Total_Consumption_8_20_10[[#This Row],[GAS MBTU]]</f>
        <v>19</v>
      </c>
      <c r="I461" s="7">
        <f>SUM(H$2:H461)</f>
        <v>3463485</v>
      </c>
      <c r="J461" s="8">
        <f>I461/SUM(H:H)</f>
        <v>1.000103374782386</v>
      </c>
      <c r="K461" s="24"/>
      <c r="L461" s="31"/>
      <c r="M461" s="24"/>
      <c r="N461" s="7">
        <f>K461+L461+M461</f>
        <v>0</v>
      </c>
      <c r="O461" s="8">
        <f>IF(ISERROR(N461/H461),0,N461/H461)</f>
        <v>0</v>
      </c>
      <c r="P461" s="28">
        <v>5435</v>
      </c>
      <c r="Q461" s="33"/>
      <c r="R461" s="33" t="s">
        <v>770</v>
      </c>
      <c r="S4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3495.8601655933762</v>
      </c>
      <c r="T461" s="21"/>
      <c r="U461"/>
      <c r="V461"/>
      <c r="W461"/>
      <c r="X461"/>
      <c r="Y461"/>
    </row>
    <row r="462" spans="1:25" x14ac:dyDescent="0.25">
      <c r="A462" s="26" t="s">
        <v>957</v>
      </c>
      <c r="B462" s="26" t="s">
        <v>958</v>
      </c>
      <c r="C462" s="3">
        <f>COUNTA(A$2:A462)</f>
        <v>461</v>
      </c>
      <c r="D462" s="28">
        <v>18</v>
      </c>
      <c r="E462" s="28"/>
      <c r="F462" s="30"/>
      <c r="G462" s="28"/>
      <c r="H462" s="7">
        <f>D462+E462+F462+Table_Fiscal_Year_Total_Consumption_8_20_10[[#This Row],[GAS MBTU]]</f>
        <v>18</v>
      </c>
      <c r="I462" s="7">
        <f>SUM(H$2:H462)</f>
        <v>3463503</v>
      </c>
      <c r="J462" s="8">
        <f>I462/SUM(H:H)</f>
        <v>1.0001085723971428</v>
      </c>
      <c r="K462" s="24"/>
      <c r="L462" s="31"/>
      <c r="M462" s="24"/>
      <c r="N462" s="7">
        <f>K462+L462+M462</f>
        <v>0</v>
      </c>
      <c r="O462" s="8">
        <f>IF(ISERROR(N462/H462),0,N462/H462)</f>
        <v>0</v>
      </c>
      <c r="P462" s="28">
        <v>0</v>
      </c>
      <c r="Q462" s="33"/>
      <c r="R462" s="33" t="s">
        <v>770</v>
      </c>
      <c r="S4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62" s="21"/>
      <c r="U462"/>
      <c r="V462"/>
      <c r="W462"/>
      <c r="X462"/>
      <c r="Y462"/>
    </row>
    <row r="463" spans="1:25" x14ac:dyDescent="0.25">
      <c r="A463" s="26" t="s">
        <v>1683</v>
      </c>
      <c r="B463" s="26" t="s">
        <v>1684</v>
      </c>
      <c r="C463" s="3">
        <f>COUNTA(A$2:A463)</f>
        <v>462</v>
      </c>
      <c r="D463" s="28">
        <v>18</v>
      </c>
      <c r="E463" s="28"/>
      <c r="F463" s="30"/>
      <c r="G463" s="28"/>
      <c r="H463" s="7">
        <f>D463+E463+F463+Table_Fiscal_Year_Total_Consumption_8_20_10[[#This Row],[GAS MBTU]]</f>
        <v>18</v>
      </c>
      <c r="I463" s="7">
        <f>SUM(H$2:H463)</f>
        <v>3463521</v>
      </c>
      <c r="J463" s="8">
        <f>I463/SUM(H:H)</f>
        <v>1.0001137700118996</v>
      </c>
      <c r="K463" s="24"/>
      <c r="L463" s="31"/>
      <c r="M463" s="24"/>
      <c r="N463" s="7">
        <f>K463+L463+M463</f>
        <v>0</v>
      </c>
      <c r="O463" s="8">
        <f>IF(ISERROR(N463/H463),0,N463/H463)</f>
        <v>0</v>
      </c>
      <c r="P463" s="28">
        <v>0</v>
      </c>
      <c r="Q463" s="33"/>
      <c r="R463" s="33" t="s">
        <v>770</v>
      </c>
      <c r="S4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63" s="21"/>
      <c r="U463"/>
      <c r="V463"/>
      <c r="W463"/>
      <c r="X463"/>
      <c r="Y463"/>
    </row>
    <row r="464" spans="1:25" x14ac:dyDescent="0.25">
      <c r="A464" s="26" t="s">
        <v>1332</v>
      </c>
      <c r="B464" s="26" t="s">
        <v>1333</v>
      </c>
      <c r="C464" s="3">
        <f>COUNTA(A$2:A464)</f>
        <v>463</v>
      </c>
      <c r="D464" s="28">
        <v>17</v>
      </c>
      <c r="E464" s="28"/>
      <c r="F464" s="30"/>
      <c r="G464" s="28"/>
      <c r="H464" s="7">
        <f>D464+E464+F464+Table_Fiscal_Year_Total_Consumption_8_20_10[[#This Row],[GAS MBTU]]</f>
        <v>17</v>
      </c>
      <c r="I464" s="7">
        <f>SUM(H$2:H464)</f>
        <v>3463538</v>
      </c>
      <c r="J464" s="8">
        <f>I464/SUM(H:H)</f>
        <v>1.0001186788702812</v>
      </c>
      <c r="K464" s="24"/>
      <c r="L464" s="31"/>
      <c r="M464" s="24"/>
      <c r="N464" s="7">
        <f>K464+L464+M464</f>
        <v>0</v>
      </c>
      <c r="O464" s="8">
        <f>IF(ISERROR(N464/H464),0,N464/H464)</f>
        <v>0</v>
      </c>
      <c r="P464" s="28">
        <v>3520</v>
      </c>
      <c r="Q464" s="33"/>
      <c r="R464" s="33" t="s">
        <v>770</v>
      </c>
      <c r="S4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4829.545454545455</v>
      </c>
      <c r="T464" s="21"/>
      <c r="U464"/>
      <c r="V464"/>
      <c r="W464"/>
      <c r="X464"/>
      <c r="Y464"/>
    </row>
    <row r="465" spans="1:25" x14ac:dyDescent="0.25">
      <c r="A465" s="26" t="s">
        <v>923</v>
      </c>
      <c r="B465" s="26" t="s">
        <v>924</v>
      </c>
      <c r="C465" s="3">
        <f>COUNTA(A$2:A465)</f>
        <v>464</v>
      </c>
      <c r="D465" s="28">
        <v>16</v>
      </c>
      <c r="E465" s="28"/>
      <c r="F465" s="30"/>
      <c r="G465" s="28"/>
      <c r="H465" s="7">
        <f>D465+E465+F465+Table_Fiscal_Year_Total_Consumption_8_20_10[[#This Row],[GAS MBTU]]</f>
        <v>16</v>
      </c>
      <c r="I465" s="7">
        <f>SUM(H$2:H465)</f>
        <v>3463554</v>
      </c>
      <c r="J465" s="8">
        <f>I465/SUM(H:H)</f>
        <v>1.0001232989722872</v>
      </c>
      <c r="K465" s="24"/>
      <c r="L465" s="31"/>
      <c r="M465" s="24"/>
      <c r="N465" s="7">
        <f>K465+L465+M465</f>
        <v>0</v>
      </c>
      <c r="O465" s="8">
        <f>IF(ISERROR(N465/H465),0,N465/H465)</f>
        <v>0</v>
      </c>
      <c r="P465" s="28">
        <v>0</v>
      </c>
      <c r="Q465" s="33"/>
      <c r="R465" s="33" t="s">
        <v>770</v>
      </c>
      <c r="S4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65" s="21"/>
      <c r="U465"/>
      <c r="V465"/>
      <c r="W465"/>
      <c r="X465"/>
      <c r="Y465"/>
    </row>
    <row r="466" spans="1:25" x14ac:dyDescent="0.25">
      <c r="A466" s="26" t="s">
        <v>921</v>
      </c>
      <c r="B466" s="26" t="s">
        <v>922</v>
      </c>
      <c r="C466" s="3">
        <f>COUNTA(A$2:A466)</f>
        <v>465</v>
      </c>
      <c r="D466" s="28">
        <v>16</v>
      </c>
      <c r="E466" s="28"/>
      <c r="F466" s="30"/>
      <c r="G466" s="28"/>
      <c r="H466" s="7">
        <f>D466+E466+F466+Table_Fiscal_Year_Total_Consumption_8_20_10[[#This Row],[GAS MBTU]]</f>
        <v>16</v>
      </c>
      <c r="I466" s="7">
        <f>SUM(H$2:H466)</f>
        <v>3463570</v>
      </c>
      <c r="J466" s="8">
        <f>I466/SUM(H:H)</f>
        <v>1.0001279190742933</v>
      </c>
      <c r="K466" s="24"/>
      <c r="L466" s="31"/>
      <c r="M466" s="24"/>
      <c r="N466" s="7">
        <f>K466+L466+M466</f>
        <v>0</v>
      </c>
      <c r="O466" s="8">
        <f>IF(ISERROR(N466/H466),0,N466/H466)</f>
        <v>0</v>
      </c>
      <c r="P466" s="28">
        <v>0</v>
      </c>
      <c r="Q466" s="33"/>
      <c r="R466" s="33" t="s">
        <v>770</v>
      </c>
      <c r="S4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66" s="21"/>
      <c r="U466"/>
      <c r="V466"/>
      <c r="W466"/>
      <c r="X466"/>
      <c r="Y466"/>
    </row>
    <row r="467" spans="1:25" x14ac:dyDescent="0.25">
      <c r="A467" s="26" t="s">
        <v>586</v>
      </c>
      <c r="B467" s="26" t="s">
        <v>587</v>
      </c>
      <c r="C467" s="3">
        <f>COUNTA(A$2:A467)</f>
        <v>466</v>
      </c>
      <c r="D467" s="28">
        <v>16</v>
      </c>
      <c r="E467" s="28"/>
      <c r="F467" s="30"/>
      <c r="G467" s="28"/>
      <c r="H467" s="7">
        <f>D467+E467+F467+Table_Fiscal_Year_Total_Consumption_8_20_10[[#This Row],[GAS MBTU]]</f>
        <v>16</v>
      </c>
      <c r="I467" s="7">
        <f>SUM(H$2:H467)</f>
        <v>3463586</v>
      </c>
      <c r="J467" s="8">
        <f>I467/SUM(H:H)</f>
        <v>1.0001325391762994</v>
      </c>
      <c r="K467" s="24"/>
      <c r="L467" s="31"/>
      <c r="M467" s="24"/>
      <c r="N467" s="7">
        <f>K467+L467+M467</f>
        <v>0</v>
      </c>
      <c r="O467" s="8">
        <f>IF(ISERROR(N467/H467),0,N467/H467)</f>
        <v>0</v>
      </c>
      <c r="P467" s="28">
        <v>8850</v>
      </c>
      <c r="Q467" s="33"/>
      <c r="R467" s="33" t="s">
        <v>770</v>
      </c>
      <c r="S4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1807.9096045197741</v>
      </c>
      <c r="T467" s="21"/>
      <c r="U467"/>
      <c r="V467"/>
      <c r="W467"/>
      <c r="X467"/>
      <c r="Y467"/>
    </row>
    <row r="468" spans="1:25" x14ac:dyDescent="0.25">
      <c r="A468" s="26" t="s">
        <v>845</v>
      </c>
      <c r="B468" s="26" t="s">
        <v>846</v>
      </c>
      <c r="C468" s="3">
        <f>COUNTA(A$2:A468)</f>
        <v>467</v>
      </c>
      <c r="D468" s="28">
        <v>16</v>
      </c>
      <c r="E468" s="28"/>
      <c r="F468" s="30"/>
      <c r="G468" s="28"/>
      <c r="H468" s="7">
        <f>D468+E468+F468+Table_Fiscal_Year_Total_Consumption_8_20_10[[#This Row],[GAS MBTU]]</f>
        <v>16</v>
      </c>
      <c r="I468" s="7">
        <f>SUM(H$2:H468)</f>
        <v>3463602</v>
      </c>
      <c r="J468" s="8">
        <f>I468/SUM(H:H)</f>
        <v>1.0001371592783055</v>
      </c>
      <c r="K468" s="24"/>
      <c r="L468" s="31"/>
      <c r="M468" s="24"/>
      <c r="N468" s="7">
        <f>K468+L468+M468</f>
        <v>0</v>
      </c>
      <c r="O468" s="8">
        <f>IF(ISERROR(N468/H468),0,N468/H468)</f>
        <v>0</v>
      </c>
      <c r="P468" s="28">
        <v>0</v>
      </c>
      <c r="Q468" s="33"/>
      <c r="R468" s="33" t="s">
        <v>770</v>
      </c>
      <c r="S4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68" s="21"/>
      <c r="U468"/>
      <c r="V468"/>
      <c r="W468"/>
      <c r="X468"/>
      <c r="Y468"/>
    </row>
    <row r="469" spans="1:25" x14ac:dyDescent="0.25">
      <c r="A469" s="26" t="s">
        <v>887</v>
      </c>
      <c r="B469" s="26" t="s">
        <v>888</v>
      </c>
      <c r="C469" s="3">
        <f>COUNTA(A$2:A469)</f>
        <v>468</v>
      </c>
      <c r="D469" s="28">
        <v>16</v>
      </c>
      <c r="E469" s="28"/>
      <c r="F469" s="30"/>
      <c r="G469" s="28"/>
      <c r="H469" s="7">
        <f>D469+E469+F469+Table_Fiscal_Year_Total_Consumption_8_20_10[[#This Row],[GAS MBTU]]</f>
        <v>16</v>
      </c>
      <c r="I469" s="7">
        <f>SUM(H$2:H469)</f>
        <v>3463618</v>
      </c>
      <c r="J469" s="8">
        <f>I469/SUM(H:H)</f>
        <v>1.0001417793803116</v>
      </c>
      <c r="K469" s="24"/>
      <c r="L469" s="31"/>
      <c r="M469" s="24"/>
      <c r="N469" s="7">
        <f>K469+L469+M469</f>
        <v>0</v>
      </c>
      <c r="O469" s="8">
        <f>IF(ISERROR(N469/H469),0,N469/H469)</f>
        <v>0</v>
      </c>
      <c r="P469" s="28">
        <v>0</v>
      </c>
      <c r="Q469" s="33"/>
      <c r="R469" s="33" t="s">
        <v>770</v>
      </c>
      <c r="S4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69" s="21"/>
      <c r="U469"/>
      <c r="V469"/>
      <c r="W469"/>
      <c r="X469"/>
      <c r="Y469"/>
    </row>
    <row r="470" spans="1:25" x14ac:dyDescent="0.25">
      <c r="A470" s="26" t="s">
        <v>582</v>
      </c>
      <c r="B470" s="26" t="s">
        <v>583</v>
      </c>
      <c r="C470" s="3">
        <f>COUNTA(A$2:A470)</f>
        <v>469</v>
      </c>
      <c r="D470" s="28">
        <v>16</v>
      </c>
      <c r="E470" s="28"/>
      <c r="F470" s="30"/>
      <c r="G470" s="28"/>
      <c r="H470" s="7">
        <f>D470+E470+F470+Table_Fiscal_Year_Total_Consumption_8_20_10[[#This Row],[GAS MBTU]]</f>
        <v>16</v>
      </c>
      <c r="I470" s="7">
        <f>SUM(H$2:H470)</f>
        <v>3463634</v>
      </c>
      <c r="J470" s="8">
        <f>I470/SUM(H:H)</f>
        <v>1.0001463994823176</v>
      </c>
      <c r="K470" s="24"/>
      <c r="L470" s="31"/>
      <c r="M470" s="24"/>
      <c r="N470" s="7">
        <f>K470+L470+M470</f>
        <v>0</v>
      </c>
      <c r="O470" s="8">
        <f>IF(ISERROR(N470/H470),0,N470/H470)</f>
        <v>0</v>
      </c>
      <c r="P470" s="28">
        <v>0</v>
      </c>
      <c r="Q470" s="33"/>
      <c r="R470" s="33" t="s">
        <v>770</v>
      </c>
      <c r="S4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0" s="21"/>
      <c r="U470"/>
      <c r="V470"/>
      <c r="W470"/>
      <c r="X470"/>
      <c r="Y470"/>
    </row>
    <row r="471" spans="1:25" x14ac:dyDescent="0.25">
      <c r="A471" s="26" t="s">
        <v>1512</v>
      </c>
      <c r="B471" s="26" t="s">
        <v>1513</v>
      </c>
      <c r="C471" s="3">
        <f>COUNTA(A$2:A471)</f>
        <v>470</v>
      </c>
      <c r="D471" s="28">
        <v>15</v>
      </c>
      <c r="E471" s="28"/>
      <c r="F471" s="30"/>
      <c r="G471" s="28"/>
      <c r="H471" s="7">
        <f>D471+E471+F471+Table_Fiscal_Year_Total_Consumption_8_20_10[[#This Row],[GAS MBTU]]</f>
        <v>15</v>
      </c>
      <c r="I471" s="7">
        <f>SUM(H$2:H471)</f>
        <v>3463649</v>
      </c>
      <c r="J471" s="8">
        <f>I471/SUM(H:H)</f>
        <v>1.0001507308279483</v>
      </c>
      <c r="K471" s="24"/>
      <c r="L471" s="31"/>
      <c r="M471" s="24"/>
      <c r="N471" s="7">
        <f>K471+L471+M471</f>
        <v>0</v>
      </c>
      <c r="O471" s="8">
        <f>IF(ISERROR(N471/H471),0,N471/H471)</f>
        <v>0</v>
      </c>
      <c r="P471" s="28">
        <v>0</v>
      </c>
      <c r="Q471" s="33"/>
      <c r="R471" s="33" t="s">
        <v>770</v>
      </c>
      <c r="S4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1" s="21"/>
      <c r="U471"/>
      <c r="V471"/>
      <c r="W471"/>
      <c r="X471"/>
      <c r="Y471"/>
    </row>
    <row r="472" spans="1:25" x14ac:dyDescent="0.25">
      <c r="A472" s="26" t="s">
        <v>293</v>
      </c>
      <c r="B472" s="26" t="s">
        <v>292</v>
      </c>
      <c r="C472" s="3">
        <f>COUNTA(A$2:A472)</f>
        <v>471</v>
      </c>
      <c r="D472" s="28">
        <v>15</v>
      </c>
      <c r="E472" s="28"/>
      <c r="F472" s="30"/>
      <c r="G472" s="28"/>
      <c r="H472" s="7">
        <f>D472+E472+F472+Table_Fiscal_Year_Total_Consumption_8_20_10[[#This Row],[GAS MBTU]]</f>
        <v>15</v>
      </c>
      <c r="I472" s="7">
        <f>SUM(H$2:H472)</f>
        <v>3463664</v>
      </c>
      <c r="J472" s="8">
        <f>I472/SUM(H:H)</f>
        <v>1.0001550621735789</v>
      </c>
      <c r="K472" s="24"/>
      <c r="L472" s="31"/>
      <c r="M472" s="24"/>
      <c r="N472" s="7">
        <f>K472+L472+M472</f>
        <v>0</v>
      </c>
      <c r="O472" s="8">
        <f>IF(ISERROR(N472/H472),0,N472/H472)</f>
        <v>0</v>
      </c>
      <c r="P472" s="28">
        <v>5333</v>
      </c>
      <c r="Q472" s="33">
        <v>152.30000000000001</v>
      </c>
      <c r="R472" s="33" t="s">
        <v>770</v>
      </c>
      <c r="S4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2812.6757922370148</v>
      </c>
      <c r="T472" s="21"/>
      <c r="U472"/>
      <c r="V472"/>
      <c r="W472"/>
      <c r="X472"/>
      <c r="Y472"/>
    </row>
    <row r="473" spans="1:25" x14ac:dyDescent="0.25">
      <c r="A473" s="26" t="s">
        <v>1566</v>
      </c>
      <c r="B473" s="26" t="s">
        <v>1567</v>
      </c>
      <c r="C473" s="3">
        <f>COUNTA(A$2:A473)</f>
        <v>472</v>
      </c>
      <c r="D473" s="28">
        <v>15</v>
      </c>
      <c r="E473" s="28"/>
      <c r="F473" s="30"/>
      <c r="G473" s="28"/>
      <c r="H473" s="7">
        <f>D473+E473+F473+Table_Fiscal_Year_Total_Consumption_8_20_10[[#This Row],[GAS MBTU]]</f>
        <v>15</v>
      </c>
      <c r="I473" s="7">
        <f>SUM(H$2:H473)</f>
        <v>3463679</v>
      </c>
      <c r="J473" s="8">
        <f>I473/SUM(H:H)</f>
        <v>1.0001593935192097</v>
      </c>
      <c r="K473" s="24"/>
      <c r="L473" s="31"/>
      <c r="M473" s="24"/>
      <c r="N473" s="7">
        <f>K473+L473+M473</f>
        <v>0</v>
      </c>
      <c r="O473" s="8">
        <f>IF(ISERROR(N473/H473),0,N473/H473)</f>
        <v>0</v>
      </c>
      <c r="P473" s="28">
        <v>0</v>
      </c>
      <c r="Q473" s="33"/>
      <c r="R473" s="33" t="s">
        <v>770</v>
      </c>
      <c r="S4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3" s="21"/>
      <c r="U473"/>
      <c r="V473"/>
      <c r="W473"/>
      <c r="X473"/>
      <c r="Y473"/>
    </row>
    <row r="474" spans="1:25" x14ac:dyDescent="0.25">
      <c r="A474" s="26" t="s">
        <v>953</v>
      </c>
      <c r="B474" s="26" t="s">
        <v>954</v>
      </c>
      <c r="C474" s="3">
        <f>COUNTA(A$2:A474)</f>
        <v>473</v>
      </c>
      <c r="D474" s="28">
        <v>14</v>
      </c>
      <c r="E474" s="28"/>
      <c r="F474" s="30"/>
      <c r="G474" s="28"/>
      <c r="H474" s="7">
        <f>D474+E474+F474+Table_Fiscal_Year_Total_Consumption_8_20_10[[#This Row],[GAS MBTU]]</f>
        <v>14</v>
      </c>
      <c r="I474" s="7">
        <f>SUM(H$2:H474)</f>
        <v>3463693</v>
      </c>
      <c r="J474" s="8">
        <f>I474/SUM(H:H)</f>
        <v>1.000163436108465</v>
      </c>
      <c r="K474" s="24"/>
      <c r="L474" s="31"/>
      <c r="M474" s="24"/>
      <c r="N474" s="7">
        <f>K474+L474+M474</f>
        <v>0</v>
      </c>
      <c r="O474" s="8">
        <f>IF(ISERROR(N474/H474),0,N474/H474)</f>
        <v>0</v>
      </c>
      <c r="P474" s="28">
        <v>0</v>
      </c>
      <c r="Q474" s="33"/>
      <c r="R474" s="33" t="s">
        <v>770</v>
      </c>
      <c r="S4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4" s="21"/>
      <c r="U474"/>
      <c r="V474"/>
      <c r="W474"/>
      <c r="X474"/>
      <c r="Y474"/>
    </row>
    <row r="475" spans="1:25" x14ac:dyDescent="0.25">
      <c r="A475" s="26" t="s">
        <v>1560</v>
      </c>
      <c r="B475" s="26" t="s">
        <v>1561</v>
      </c>
      <c r="C475" s="3">
        <f>COUNTA(A$2:A475)</f>
        <v>474</v>
      </c>
      <c r="D475" s="28">
        <v>14</v>
      </c>
      <c r="E475" s="28"/>
      <c r="F475" s="30"/>
      <c r="G475" s="28"/>
      <c r="H475" s="7">
        <f>D475+E475+F475+Table_Fiscal_Year_Total_Consumption_8_20_10[[#This Row],[GAS MBTU]]</f>
        <v>14</v>
      </c>
      <c r="I475" s="7">
        <f>SUM(H$2:H475)</f>
        <v>3463707</v>
      </c>
      <c r="J475" s="8">
        <f>I475/SUM(H:H)</f>
        <v>1.0001674786977204</v>
      </c>
      <c r="K475" s="24"/>
      <c r="L475" s="31"/>
      <c r="M475" s="24"/>
      <c r="N475" s="7">
        <f>K475+L475+M475</f>
        <v>0</v>
      </c>
      <c r="O475" s="8">
        <f>IF(ISERROR(N475/H475),0,N475/H475)</f>
        <v>0</v>
      </c>
      <c r="P475" s="28">
        <v>0</v>
      </c>
      <c r="Q475" s="33"/>
      <c r="R475" s="33" t="s">
        <v>770</v>
      </c>
      <c r="S4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5" s="21"/>
      <c r="U475"/>
      <c r="V475"/>
      <c r="W475"/>
      <c r="X475"/>
      <c r="Y475"/>
    </row>
    <row r="476" spans="1:25" x14ac:dyDescent="0.25">
      <c r="A476" s="26" t="s">
        <v>751</v>
      </c>
      <c r="B476" s="26" t="s">
        <v>752</v>
      </c>
      <c r="C476" s="3">
        <f>COUNTA(A$2:A476)</f>
        <v>475</v>
      </c>
      <c r="D476" s="28">
        <v>14</v>
      </c>
      <c r="E476" s="28"/>
      <c r="F476" s="30"/>
      <c r="G476" s="28"/>
      <c r="H476" s="7">
        <f>D476+E476+F476+Table_Fiscal_Year_Total_Consumption_8_20_10[[#This Row],[GAS MBTU]]</f>
        <v>14</v>
      </c>
      <c r="I476" s="7">
        <f>SUM(H$2:H476)</f>
        <v>3463721</v>
      </c>
      <c r="J476" s="8">
        <f>I476/SUM(H:H)</f>
        <v>1.0001715212869755</v>
      </c>
      <c r="K476" s="24"/>
      <c r="L476" s="31"/>
      <c r="M476" s="24"/>
      <c r="N476" s="7">
        <f>K476+L476+M476</f>
        <v>0</v>
      </c>
      <c r="O476" s="8">
        <f>IF(ISERROR(N476/H476),0,N476/H476)</f>
        <v>0</v>
      </c>
      <c r="P476" s="28"/>
      <c r="Q476" s="33"/>
      <c r="R476" s="33" t="s">
        <v>770</v>
      </c>
      <c r="S4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6" s="21"/>
      <c r="U476"/>
      <c r="V476"/>
      <c r="W476"/>
      <c r="X476"/>
      <c r="Y476"/>
    </row>
    <row r="477" spans="1:25" x14ac:dyDescent="0.25">
      <c r="A477" s="26" t="s">
        <v>604</v>
      </c>
      <c r="B477" s="26" t="s">
        <v>605</v>
      </c>
      <c r="C477" s="3">
        <f>COUNTA(A$2:A477)</f>
        <v>476</v>
      </c>
      <c r="D477" s="28">
        <v>14</v>
      </c>
      <c r="E477" s="28"/>
      <c r="F477" s="30"/>
      <c r="G477" s="28"/>
      <c r="H477" s="7">
        <f>D477+E477+F477+Table_Fiscal_Year_Total_Consumption_8_20_10[[#This Row],[GAS MBTU]]</f>
        <v>14</v>
      </c>
      <c r="I477" s="7">
        <f>SUM(H$2:H477)</f>
        <v>3463735</v>
      </c>
      <c r="J477" s="8">
        <f>I477/SUM(H:H)</f>
        <v>1.0001755638762309</v>
      </c>
      <c r="K477" s="24"/>
      <c r="L477" s="31"/>
      <c r="M477" s="24"/>
      <c r="N477" s="7">
        <f>K477+L477+M477</f>
        <v>0</v>
      </c>
      <c r="O477" s="8">
        <f>IF(ISERROR(N477/H477),0,N477/H477)</f>
        <v>0</v>
      </c>
      <c r="P477" s="28">
        <v>0</v>
      </c>
      <c r="Q477" s="33"/>
      <c r="R477" s="33" t="s">
        <v>770</v>
      </c>
      <c r="S4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7" s="21"/>
      <c r="U477"/>
      <c r="V477"/>
      <c r="W477"/>
      <c r="X477"/>
      <c r="Y477"/>
    </row>
    <row r="478" spans="1:25" x14ac:dyDescent="0.25">
      <c r="A478" s="26" t="s">
        <v>979</v>
      </c>
      <c r="B478" s="26" t="s">
        <v>980</v>
      </c>
      <c r="C478" s="3">
        <f>COUNTA(A$2:A478)</f>
        <v>477</v>
      </c>
      <c r="D478" s="28">
        <v>13</v>
      </c>
      <c r="E478" s="28"/>
      <c r="F478" s="30"/>
      <c r="G478" s="28"/>
      <c r="H478" s="7">
        <f>D478+E478+F478+Table_Fiscal_Year_Total_Consumption_8_20_10[[#This Row],[GAS MBTU]]</f>
        <v>13</v>
      </c>
      <c r="I478" s="7">
        <f>SUM(H$2:H478)</f>
        <v>3463748</v>
      </c>
      <c r="J478" s="8">
        <f>I478/SUM(H:H)</f>
        <v>1.0001793177091109</v>
      </c>
      <c r="K478" s="24"/>
      <c r="L478" s="31"/>
      <c r="M478" s="24"/>
      <c r="N478" s="7">
        <f>K478+L478+M478</f>
        <v>0</v>
      </c>
      <c r="O478" s="8">
        <f>IF(ISERROR(N478/H478),0,N478/H478)</f>
        <v>0</v>
      </c>
      <c r="P478" s="28">
        <v>0</v>
      </c>
      <c r="Q478" s="33"/>
      <c r="R478" s="33" t="s">
        <v>770</v>
      </c>
      <c r="S4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8" s="21"/>
      <c r="U478"/>
      <c r="V478"/>
      <c r="W478"/>
      <c r="X478"/>
      <c r="Y478"/>
    </row>
    <row r="479" spans="1:25" x14ac:dyDescent="0.25">
      <c r="A479" s="26" t="s">
        <v>905</v>
      </c>
      <c r="B479" s="26" t="s">
        <v>906</v>
      </c>
      <c r="C479" s="3">
        <f>COUNTA(A$2:A479)</f>
        <v>478</v>
      </c>
      <c r="D479" s="28">
        <v>13</v>
      </c>
      <c r="E479" s="28"/>
      <c r="F479" s="30"/>
      <c r="G479" s="28"/>
      <c r="H479" s="7">
        <f>D479+E479+F479+Table_Fiscal_Year_Total_Consumption_8_20_10[[#This Row],[GAS MBTU]]</f>
        <v>13</v>
      </c>
      <c r="I479" s="7">
        <f>SUM(H$2:H479)</f>
        <v>3463761</v>
      </c>
      <c r="J479" s="8">
        <f>I479/SUM(H:H)</f>
        <v>1.0001830715419908</v>
      </c>
      <c r="K479" s="24"/>
      <c r="L479" s="31"/>
      <c r="M479" s="24"/>
      <c r="N479" s="7">
        <f>K479+L479+M479</f>
        <v>0</v>
      </c>
      <c r="O479" s="8">
        <f>IF(ISERROR(N479/H479),0,N479/H479)</f>
        <v>0</v>
      </c>
      <c r="P479" s="28">
        <v>0</v>
      </c>
      <c r="Q479" s="33"/>
      <c r="R479" s="33" t="s">
        <v>770</v>
      </c>
      <c r="S4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79" s="21"/>
      <c r="U479"/>
      <c r="V479"/>
      <c r="W479"/>
      <c r="X479"/>
      <c r="Y479"/>
    </row>
    <row r="480" spans="1:25" x14ac:dyDescent="0.25">
      <c r="A480" s="26" t="s">
        <v>929</v>
      </c>
      <c r="B480" s="26" t="s">
        <v>930</v>
      </c>
      <c r="C480" s="3">
        <f>COUNTA(A$2:A480)</f>
        <v>479</v>
      </c>
      <c r="D480" s="28">
        <v>13</v>
      </c>
      <c r="E480" s="28"/>
      <c r="F480" s="30"/>
      <c r="G480" s="28"/>
      <c r="H480" s="7">
        <f>D480+E480+F480+Table_Fiscal_Year_Total_Consumption_8_20_10[[#This Row],[GAS MBTU]]</f>
        <v>13</v>
      </c>
      <c r="I480" s="7">
        <f>SUM(H$2:H480)</f>
        <v>3463774</v>
      </c>
      <c r="J480" s="8">
        <f>I480/SUM(H:H)</f>
        <v>1.0001868253748707</v>
      </c>
      <c r="K480" s="24"/>
      <c r="L480" s="31"/>
      <c r="M480" s="24"/>
      <c r="N480" s="7">
        <f>K480+L480+M480</f>
        <v>0</v>
      </c>
      <c r="O480" s="8">
        <f>IF(ISERROR(N480/H480),0,N480/H480)</f>
        <v>0</v>
      </c>
      <c r="P480" s="28">
        <v>0</v>
      </c>
      <c r="Q480" s="33"/>
      <c r="R480" s="33" t="s">
        <v>770</v>
      </c>
      <c r="S4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80" s="21"/>
      <c r="U480"/>
      <c r="V480"/>
      <c r="W480"/>
      <c r="X480"/>
      <c r="Y480"/>
    </row>
    <row r="481" spans="1:25" x14ac:dyDescent="0.25">
      <c r="A481" s="26" t="s">
        <v>1548</v>
      </c>
      <c r="B481" s="26" t="s">
        <v>1549</v>
      </c>
      <c r="C481" s="3">
        <f>COUNTA(A$2:A481)</f>
        <v>480</v>
      </c>
      <c r="D481" s="28">
        <v>13</v>
      </c>
      <c r="E481" s="28"/>
      <c r="F481" s="30"/>
      <c r="G481" s="28"/>
      <c r="H481" s="7">
        <f>D481+E481+F481+Table_Fiscal_Year_Total_Consumption_8_20_10[[#This Row],[GAS MBTU]]</f>
        <v>13</v>
      </c>
      <c r="I481" s="7">
        <f>SUM(H$2:H481)</f>
        <v>3463787</v>
      </c>
      <c r="J481" s="8">
        <f>I481/SUM(H:H)</f>
        <v>1.0001905792077508</v>
      </c>
      <c r="K481" s="24"/>
      <c r="L481" s="31"/>
      <c r="M481" s="24"/>
      <c r="N481" s="7">
        <f>K481+L481+M481</f>
        <v>0</v>
      </c>
      <c r="O481" s="8">
        <f>IF(ISERROR(N481/H481),0,N481/H481)</f>
        <v>0</v>
      </c>
      <c r="P481" s="28">
        <v>0</v>
      </c>
      <c r="Q481" s="33"/>
      <c r="R481" s="33" t="s">
        <v>770</v>
      </c>
      <c r="S4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81" s="21"/>
      <c r="U481"/>
      <c r="V481"/>
      <c r="W481"/>
      <c r="X481"/>
      <c r="Y481"/>
    </row>
    <row r="482" spans="1:25" x14ac:dyDescent="0.25">
      <c r="A482" s="26" t="s">
        <v>562</v>
      </c>
      <c r="B482" s="26" t="s">
        <v>563</v>
      </c>
      <c r="C482" s="3">
        <f>COUNTA(A$2:A482)</f>
        <v>481</v>
      </c>
      <c r="D482" s="28">
        <v>13</v>
      </c>
      <c r="E482" s="28"/>
      <c r="F482" s="30"/>
      <c r="G482" s="28"/>
      <c r="H482" s="7">
        <f>D482+E482+F482+Table_Fiscal_Year_Total_Consumption_8_20_10[[#This Row],[GAS MBTU]]</f>
        <v>13</v>
      </c>
      <c r="I482" s="7">
        <f>SUM(H$2:H482)</f>
        <v>3463800</v>
      </c>
      <c r="J482" s="8">
        <f>I482/SUM(H:H)</f>
        <v>1.0001943330406307</v>
      </c>
      <c r="K482" s="24"/>
      <c r="L482" s="31"/>
      <c r="M482" s="24"/>
      <c r="N482" s="7">
        <f>K482+L482+M482</f>
        <v>0</v>
      </c>
      <c r="O482" s="8">
        <f>IF(ISERROR(N482/H482),0,N482/H482)</f>
        <v>0</v>
      </c>
      <c r="P482" s="28">
        <v>2564</v>
      </c>
      <c r="Q482" s="33"/>
      <c r="R482" s="33" t="s">
        <v>770</v>
      </c>
      <c r="S4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5070.2028081123244</v>
      </c>
      <c r="T482" s="21"/>
      <c r="U482"/>
      <c r="V482"/>
      <c r="W482"/>
      <c r="X482"/>
      <c r="Y482"/>
    </row>
    <row r="483" spans="1:25" x14ac:dyDescent="0.25">
      <c r="A483" s="26" t="s">
        <v>867</v>
      </c>
      <c r="B483" s="26" t="s">
        <v>868</v>
      </c>
      <c r="C483" s="3">
        <f>COUNTA(A$2:A483)</f>
        <v>482</v>
      </c>
      <c r="D483" s="28">
        <v>13</v>
      </c>
      <c r="E483" s="28"/>
      <c r="F483" s="30"/>
      <c r="G483" s="28"/>
      <c r="H483" s="7">
        <f>D483+E483+F483+Table_Fiscal_Year_Total_Consumption_8_20_10[[#This Row],[GAS MBTU]]</f>
        <v>13</v>
      </c>
      <c r="I483" s="7">
        <f>SUM(H$2:H483)</f>
        <v>3463813</v>
      </c>
      <c r="J483" s="8">
        <f>I483/SUM(H:H)</f>
        <v>1.0001980868735105</v>
      </c>
      <c r="K483" s="24"/>
      <c r="L483" s="31"/>
      <c r="M483" s="24"/>
      <c r="N483" s="7">
        <f>K483+L483+M483</f>
        <v>0</v>
      </c>
      <c r="O483" s="8">
        <f>IF(ISERROR(N483/H483),0,N483/H483)</f>
        <v>0</v>
      </c>
      <c r="P483" s="28">
        <v>0</v>
      </c>
      <c r="Q483" s="33"/>
      <c r="R483" s="33" t="s">
        <v>770</v>
      </c>
      <c r="S4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83" s="21"/>
      <c r="U483"/>
      <c r="V483"/>
      <c r="W483"/>
      <c r="X483"/>
      <c r="Y483"/>
    </row>
    <row r="484" spans="1:25" x14ac:dyDescent="0.25">
      <c r="A484" s="26" t="s">
        <v>128</v>
      </c>
      <c r="B484" s="26" t="s">
        <v>127</v>
      </c>
      <c r="C484" s="3">
        <f>COUNTA(A$2:A484)</f>
        <v>483</v>
      </c>
      <c r="D484" s="28">
        <v>13</v>
      </c>
      <c r="E484" s="28"/>
      <c r="F484" s="30"/>
      <c r="G484" s="28"/>
      <c r="H484" s="7">
        <f>D484+E484+F484+Table_Fiscal_Year_Total_Consumption_8_20_10[[#This Row],[GAS MBTU]]</f>
        <v>13</v>
      </c>
      <c r="I484" s="7">
        <f>SUM(H$2:H484)</f>
        <v>3463826</v>
      </c>
      <c r="J484" s="8">
        <f>I484/SUM(H:H)</f>
        <v>1.0002018407063904</v>
      </c>
      <c r="K484" s="24"/>
      <c r="L484" s="31"/>
      <c r="M484" s="24"/>
      <c r="N484" s="7">
        <f>K484+L484+M484</f>
        <v>0</v>
      </c>
      <c r="O484" s="8">
        <f>IF(ISERROR(N484/H484),0,N484/H484)</f>
        <v>0</v>
      </c>
      <c r="P484" s="28">
        <v>1700</v>
      </c>
      <c r="Q484" s="33">
        <v>13.4</v>
      </c>
      <c r="R484" s="33" t="s">
        <v>770</v>
      </c>
      <c r="S4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7647.0588235294117</v>
      </c>
      <c r="T484" s="21"/>
      <c r="U484"/>
      <c r="V484"/>
      <c r="W484"/>
      <c r="X484"/>
      <c r="Y484"/>
    </row>
    <row r="485" spans="1:25" x14ac:dyDescent="0.25">
      <c r="A485" s="26" t="s">
        <v>841</v>
      </c>
      <c r="B485" s="26" t="s">
        <v>842</v>
      </c>
      <c r="C485" s="3">
        <f>COUNTA(A$2:A485)</f>
        <v>484</v>
      </c>
      <c r="D485" s="28">
        <v>12</v>
      </c>
      <c r="E485" s="28"/>
      <c r="F485" s="30"/>
      <c r="G485" s="28"/>
      <c r="H485" s="7">
        <f>D485+E485+F485+Table_Fiscal_Year_Total_Consumption_8_20_10[[#This Row],[GAS MBTU]]</f>
        <v>12</v>
      </c>
      <c r="I485" s="7">
        <f>SUM(H$2:H485)</f>
        <v>3463838</v>
      </c>
      <c r="J485" s="8">
        <f>I485/SUM(H:H)</f>
        <v>1.000205305782895</v>
      </c>
      <c r="K485" s="24"/>
      <c r="L485" s="31"/>
      <c r="M485" s="24"/>
      <c r="N485" s="7">
        <f>K485+L485+M485</f>
        <v>0</v>
      </c>
      <c r="O485" s="8">
        <f>IF(ISERROR(N485/H485),0,N485/H485)</f>
        <v>0</v>
      </c>
      <c r="P485" s="28">
        <v>0</v>
      </c>
      <c r="Q485" s="33"/>
      <c r="R485" s="33" t="s">
        <v>770</v>
      </c>
      <c r="S4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85" s="21"/>
      <c r="U485"/>
      <c r="V485"/>
      <c r="W485"/>
      <c r="X485"/>
      <c r="Y485"/>
    </row>
    <row r="486" spans="1:25" x14ac:dyDescent="0.25">
      <c r="A486" s="26" t="s">
        <v>849</v>
      </c>
      <c r="B486" s="26" t="s">
        <v>850</v>
      </c>
      <c r="C486" s="3">
        <f>COUNTA(A$2:A486)</f>
        <v>485</v>
      </c>
      <c r="D486" s="28">
        <v>12</v>
      </c>
      <c r="E486" s="28"/>
      <c r="F486" s="30"/>
      <c r="G486" s="28"/>
      <c r="H486" s="7">
        <f>D486+E486+F486+Table_Fiscal_Year_Total_Consumption_8_20_10[[#This Row],[GAS MBTU]]</f>
        <v>12</v>
      </c>
      <c r="I486" s="7">
        <f>SUM(H$2:H486)</f>
        <v>3463850</v>
      </c>
      <c r="J486" s="8">
        <f>I486/SUM(H:H)</f>
        <v>1.0002087708593996</v>
      </c>
      <c r="K486" s="24"/>
      <c r="L486" s="31"/>
      <c r="M486" s="24"/>
      <c r="N486" s="7">
        <f>K486+L486+M486</f>
        <v>0</v>
      </c>
      <c r="O486" s="8">
        <f>IF(ISERROR(N486/H486),0,N486/H486)</f>
        <v>0</v>
      </c>
      <c r="P486" s="28">
        <v>0</v>
      </c>
      <c r="Q486" s="33"/>
      <c r="R486" s="33" t="s">
        <v>770</v>
      </c>
      <c r="S4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86" s="21"/>
      <c r="U486"/>
      <c r="V486"/>
      <c r="W486"/>
      <c r="X486"/>
      <c r="Y486"/>
    </row>
    <row r="487" spans="1:25" x14ac:dyDescent="0.25">
      <c r="A487" s="26" t="s">
        <v>2049</v>
      </c>
      <c r="B487" s="26" t="s">
        <v>2050</v>
      </c>
      <c r="C487" s="3">
        <f>COUNTA(A$2:A487)</f>
        <v>486</v>
      </c>
      <c r="D487" s="28">
        <v>12</v>
      </c>
      <c r="E487" s="28"/>
      <c r="F487" s="30"/>
      <c r="G487" s="28"/>
      <c r="H487" s="7">
        <f>D487+E487+F487+Table_Fiscal_Year_Total_Consumption_8_20_10[[#This Row],[GAS MBTU]]</f>
        <v>12</v>
      </c>
      <c r="I487" s="7">
        <f>SUM(H$2:H487)</f>
        <v>3463862</v>
      </c>
      <c r="J487" s="8">
        <f>I487/SUM(H:H)</f>
        <v>1.0002122359359042</v>
      </c>
      <c r="K487" s="24"/>
      <c r="L487" s="31"/>
      <c r="M487" s="24"/>
      <c r="N487" s="7">
        <f>K487+L487+M487</f>
        <v>0</v>
      </c>
      <c r="O487" s="8">
        <f>IF(ISERROR(N487/H487),0,N487/H487)</f>
        <v>0</v>
      </c>
      <c r="P487" s="28">
        <v>1575</v>
      </c>
      <c r="Q487" s="33"/>
      <c r="R487" s="33" t="s">
        <v>770</v>
      </c>
      <c r="S4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7619.0476190476193</v>
      </c>
      <c r="T487" s="21"/>
      <c r="U487"/>
      <c r="V487"/>
      <c r="W487"/>
      <c r="X487"/>
      <c r="Y487"/>
    </row>
    <row r="488" spans="1:25" x14ac:dyDescent="0.25">
      <c r="A488" s="26" t="s">
        <v>879</v>
      </c>
      <c r="B488" s="26" t="s">
        <v>880</v>
      </c>
      <c r="C488" s="3">
        <f>COUNTA(A$2:A488)</f>
        <v>487</v>
      </c>
      <c r="D488" s="28">
        <v>12</v>
      </c>
      <c r="E488" s="28"/>
      <c r="F488" s="30"/>
      <c r="G488" s="28"/>
      <c r="H488" s="7">
        <f>D488+E488+F488+Table_Fiscal_Year_Total_Consumption_8_20_10[[#This Row],[GAS MBTU]]</f>
        <v>12</v>
      </c>
      <c r="I488" s="7">
        <f>SUM(H$2:H488)</f>
        <v>3463874</v>
      </c>
      <c r="J488" s="8">
        <f>I488/SUM(H:H)</f>
        <v>1.0002157010124086</v>
      </c>
      <c r="K488" s="24"/>
      <c r="L488" s="31"/>
      <c r="M488" s="24"/>
      <c r="N488" s="7">
        <f>K488+L488+M488</f>
        <v>0</v>
      </c>
      <c r="O488" s="8">
        <f>IF(ISERROR(N488/H488),0,N488/H488)</f>
        <v>0</v>
      </c>
      <c r="P488" s="28">
        <v>0</v>
      </c>
      <c r="Q488" s="33"/>
      <c r="R488" s="33" t="s">
        <v>770</v>
      </c>
      <c r="S4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88" s="21"/>
      <c r="U488"/>
      <c r="V488"/>
      <c r="W488"/>
      <c r="X488"/>
      <c r="Y488"/>
    </row>
    <row r="489" spans="1:25" x14ac:dyDescent="0.25">
      <c r="A489" s="26" t="s">
        <v>1554</v>
      </c>
      <c r="B489" s="26" t="s">
        <v>1555</v>
      </c>
      <c r="C489" s="3">
        <f>COUNTA(A$2:A489)</f>
        <v>488</v>
      </c>
      <c r="D489" s="28">
        <v>12</v>
      </c>
      <c r="E489" s="28"/>
      <c r="F489" s="30"/>
      <c r="G489" s="28"/>
      <c r="H489" s="7">
        <f>D489+E489+F489+Table_Fiscal_Year_Total_Consumption_8_20_10[[#This Row],[GAS MBTU]]</f>
        <v>12</v>
      </c>
      <c r="I489" s="7">
        <f>SUM(H$2:H489)</f>
        <v>3463886</v>
      </c>
      <c r="J489" s="8">
        <f>I489/SUM(H:H)</f>
        <v>1.0002191660889133</v>
      </c>
      <c r="K489" s="24"/>
      <c r="L489" s="31"/>
      <c r="M489" s="24"/>
      <c r="N489" s="7">
        <f>K489+L489+M489</f>
        <v>0</v>
      </c>
      <c r="O489" s="8">
        <f>IF(ISERROR(N489/H489),0,N489/H489)</f>
        <v>0</v>
      </c>
      <c r="P489" s="28">
        <v>0</v>
      </c>
      <c r="Q489" s="33"/>
      <c r="R489" s="33" t="s">
        <v>770</v>
      </c>
      <c r="S4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89" s="21"/>
      <c r="U489"/>
      <c r="V489"/>
      <c r="W489"/>
      <c r="X489"/>
      <c r="Y489"/>
    </row>
    <row r="490" spans="1:25" x14ac:dyDescent="0.25">
      <c r="A490" s="26" t="s">
        <v>975</v>
      </c>
      <c r="B490" s="26" t="s">
        <v>976</v>
      </c>
      <c r="C490" s="3">
        <f>COUNTA(A$2:A490)</f>
        <v>489</v>
      </c>
      <c r="D490" s="28">
        <v>11</v>
      </c>
      <c r="E490" s="28"/>
      <c r="F490" s="30"/>
      <c r="G490" s="28"/>
      <c r="H490" s="7">
        <f>D490+E490+F490+Table_Fiscal_Year_Total_Consumption_8_20_10[[#This Row],[GAS MBTU]]</f>
        <v>11</v>
      </c>
      <c r="I490" s="7">
        <f>SUM(H$2:H490)</f>
        <v>3463897</v>
      </c>
      <c r="J490" s="8">
        <f>I490/SUM(H:H)</f>
        <v>1.0002223424090424</v>
      </c>
      <c r="K490" s="24"/>
      <c r="L490" s="31"/>
      <c r="M490" s="24"/>
      <c r="N490" s="7">
        <f>K490+L490+M490</f>
        <v>0</v>
      </c>
      <c r="O490" s="8">
        <f>IF(ISERROR(N490/H490),0,N490/H490)</f>
        <v>0</v>
      </c>
      <c r="P490" s="28">
        <v>0</v>
      </c>
      <c r="Q490" s="33"/>
      <c r="R490" s="33" t="s">
        <v>770</v>
      </c>
      <c r="S4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90" s="21"/>
      <c r="U490"/>
      <c r="V490"/>
      <c r="W490"/>
      <c r="X490"/>
      <c r="Y490"/>
    </row>
    <row r="491" spans="1:25" x14ac:dyDescent="0.25">
      <c r="A491" s="26" t="s">
        <v>925</v>
      </c>
      <c r="B491" s="26" t="s">
        <v>926</v>
      </c>
      <c r="C491" s="3">
        <f>COUNTA(A$2:A491)</f>
        <v>490</v>
      </c>
      <c r="D491" s="28">
        <v>11</v>
      </c>
      <c r="E491" s="28"/>
      <c r="F491" s="30"/>
      <c r="G491" s="28"/>
      <c r="H491" s="7">
        <f>D491+E491+F491+Table_Fiscal_Year_Total_Consumption_8_20_10[[#This Row],[GAS MBTU]]</f>
        <v>11</v>
      </c>
      <c r="I491" s="7">
        <f>SUM(H$2:H491)</f>
        <v>3463908</v>
      </c>
      <c r="J491" s="8">
        <f>I491/SUM(H:H)</f>
        <v>1.0002255187291715</v>
      </c>
      <c r="K491" s="24"/>
      <c r="L491" s="31"/>
      <c r="M491" s="24"/>
      <c r="N491" s="7">
        <f>K491+L491+M491</f>
        <v>0</v>
      </c>
      <c r="O491" s="8">
        <f>IF(ISERROR(N491/H491),0,N491/H491)</f>
        <v>0</v>
      </c>
      <c r="P491" s="28">
        <v>0</v>
      </c>
      <c r="Q491" s="33"/>
      <c r="R491" s="33" t="s">
        <v>770</v>
      </c>
      <c r="S4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91" s="21"/>
      <c r="U491"/>
      <c r="V491"/>
      <c r="W491"/>
      <c r="X491"/>
      <c r="Y491"/>
    </row>
    <row r="492" spans="1:25" x14ac:dyDescent="0.25">
      <c r="A492" s="26" t="s">
        <v>291</v>
      </c>
      <c r="B492" s="26" t="s">
        <v>290</v>
      </c>
      <c r="C492" s="3">
        <f>COUNTA(A$2:A492)</f>
        <v>491</v>
      </c>
      <c r="D492" s="28">
        <v>11</v>
      </c>
      <c r="E492" s="28"/>
      <c r="F492" s="30"/>
      <c r="G492" s="28"/>
      <c r="H492" s="7">
        <f>D492+E492+F492+Table_Fiscal_Year_Total_Consumption_8_20_10[[#This Row],[GAS MBTU]]</f>
        <v>11</v>
      </c>
      <c r="I492" s="7">
        <f>SUM(H$2:H492)</f>
        <v>3463919</v>
      </c>
      <c r="J492" s="8">
        <f>I492/SUM(H:H)</f>
        <v>1.0002286950493009</v>
      </c>
      <c r="K492" s="24"/>
      <c r="L492" s="31"/>
      <c r="M492" s="24"/>
      <c r="N492" s="7">
        <f>K492+L492+M492</f>
        <v>0</v>
      </c>
      <c r="O492" s="8">
        <f>IF(ISERROR(N492/H492),0,N492/H492)</f>
        <v>0</v>
      </c>
      <c r="P492" s="28">
        <v>3872</v>
      </c>
      <c r="Q492" s="33">
        <v>103.3</v>
      </c>
      <c r="R492" s="33" t="s">
        <v>770</v>
      </c>
      <c r="S4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2840.909090909091</v>
      </c>
      <c r="T492" s="21"/>
      <c r="U492"/>
      <c r="V492"/>
      <c r="W492"/>
      <c r="X492"/>
      <c r="Y492"/>
    </row>
    <row r="493" spans="1:25" x14ac:dyDescent="0.25">
      <c r="A493" s="26" t="s">
        <v>273</v>
      </c>
      <c r="B493" s="26" t="s">
        <v>272</v>
      </c>
      <c r="C493" s="3">
        <f>COUNTA(A$2:A493)</f>
        <v>492</v>
      </c>
      <c r="D493" s="28">
        <v>11</v>
      </c>
      <c r="E493" s="28"/>
      <c r="F493" s="30"/>
      <c r="G493" s="28"/>
      <c r="H493" s="7">
        <f>D493+E493+F493+Table_Fiscal_Year_Total_Consumption_8_20_10[[#This Row],[GAS MBTU]]</f>
        <v>11</v>
      </c>
      <c r="I493" s="7">
        <f>SUM(H$2:H493)</f>
        <v>3463930</v>
      </c>
      <c r="J493" s="8">
        <f>I493/SUM(H:H)</f>
        <v>1.00023187136943</v>
      </c>
      <c r="K493" s="24"/>
      <c r="L493" s="31"/>
      <c r="M493" s="24"/>
      <c r="N493" s="7">
        <f>K493+L493+M493</f>
        <v>0</v>
      </c>
      <c r="O493" s="8">
        <f>IF(ISERROR(N493/H493),0,N493/H493)</f>
        <v>0</v>
      </c>
      <c r="P493" s="28">
        <v>5314</v>
      </c>
      <c r="Q493" s="33">
        <v>399.2</v>
      </c>
      <c r="R493" s="33" t="s">
        <v>770</v>
      </c>
      <c r="S4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2070.0037636432066</v>
      </c>
      <c r="T493" s="21"/>
      <c r="U493"/>
      <c r="V493"/>
      <c r="W493"/>
      <c r="X493"/>
      <c r="Y493"/>
    </row>
    <row r="494" spans="1:25" x14ac:dyDescent="0.25">
      <c r="A494" s="26" t="s">
        <v>915</v>
      </c>
      <c r="B494" s="26" t="s">
        <v>916</v>
      </c>
      <c r="C494" s="3">
        <f>COUNTA(A$2:A494)</f>
        <v>493</v>
      </c>
      <c r="D494" s="28">
        <v>11</v>
      </c>
      <c r="E494" s="28"/>
      <c r="F494" s="30"/>
      <c r="G494" s="28"/>
      <c r="H494" s="7">
        <f>D494+E494+F494+Table_Fiscal_Year_Total_Consumption_8_20_10[[#This Row],[GAS MBTU]]</f>
        <v>11</v>
      </c>
      <c r="I494" s="7">
        <f>SUM(H$2:H494)</f>
        <v>3463941</v>
      </c>
      <c r="J494" s="8">
        <f>I494/SUM(H:H)</f>
        <v>1.0002350476895592</v>
      </c>
      <c r="K494" s="24"/>
      <c r="L494" s="31"/>
      <c r="M494" s="24"/>
      <c r="N494" s="7">
        <f>K494+L494+M494</f>
        <v>0</v>
      </c>
      <c r="O494" s="8">
        <f>IF(ISERROR(N494/H494),0,N494/H494)</f>
        <v>0</v>
      </c>
      <c r="P494" s="28">
        <v>0</v>
      </c>
      <c r="Q494" s="33"/>
      <c r="R494" s="33" t="s">
        <v>770</v>
      </c>
      <c r="S4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94" s="21"/>
      <c r="U494"/>
      <c r="V494"/>
      <c r="W494"/>
      <c r="X494"/>
      <c r="Y494"/>
    </row>
    <row r="495" spans="1:25" x14ac:dyDescent="0.25">
      <c r="A495" s="26" t="s">
        <v>857</v>
      </c>
      <c r="B495" s="26" t="s">
        <v>858</v>
      </c>
      <c r="C495" s="3">
        <f>COUNTA(A$2:A495)</f>
        <v>494</v>
      </c>
      <c r="D495" s="28">
        <v>10</v>
      </c>
      <c r="E495" s="28"/>
      <c r="F495" s="30"/>
      <c r="G495" s="28"/>
      <c r="H495" s="7">
        <f>D495+E495+F495+Table_Fiscal_Year_Total_Consumption_8_20_10[[#This Row],[GAS MBTU]]</f>
        <v>10</v>
      </c>
      <c r="I495" s="7">
        <f>SUM(H$2:H495)</f>
        <v>3463951</v>
      </c>
      <c r="J495" s="8">
        <f>I495/SUM(H:H)</f>
        <v>1.0002379352533131</v>
      </c>
      <c r="K495" s="24"/>
      <c r="L495" s="31"/>
      <c r="M495" s="24"/>
      <c r="N495" s="7">
        <f>K495+L495+M495</f>
        <v>0</v>
      </c>
      <c r="O495" s="8">
        <f>IF(ISERROR(N495/H495),0,N495/H495)</f>
        <v>0</v>
      </c>
      <c r="P495" s="28">
        <v>0</v>
      </c>
      <c r="Q495" s="33"/>
      <c r="R495" s="33" t="s">
        <v>770</v>
      </c>
      <c r="S4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95" s="21"/>
      <c r="U495"/>
      <c r="V495"/>
      <c r="W495"/>
      <c r="X495"/>
      <c r="Y495"/>
    </row>
    <row r="496" spans="1:25" x14ac:dyDescent="0.25">
      <c r="A496" s="26" t="s">
        <v>963</v>
      </c>
      <c r="B496" s="26" t="s">
        <v>964</v>
      </c>
      <c r="C496" s="3">
        <f>COUNTA(A$2:A496)</f>
        <v>495</v>
      </c>
      <c r="D496" s="28">
        <v>10</v>
      </c>
      <c r="E496" s="28"/>
      <c r="F496" s="30"/>
      <c r="G496" s="28"/>
      <c r="H496" s="7">
        <f>D496+E496+F496+Table_Fiscal_Year_Total_Consumption_8_20_10[[#This Row],[GAS MBTU]]</f>
        <v>10</v>
      </c>
      <c r="I496" s="7">
        <f>SUM(H$2:H496)</f>
        <v>3463961</v>
      </c>
      <c r="J496" s="8">
        <f>I496/SUM(H:H)</f>
        <v>1.0002408228170667</v>
      </c>
      <c r="K496" s="24"/>
      <c r="L496" s="31"/>
      <c r="M496" s="24"/>
      <c r="N496" s="7">
        <f>K496+L496+M496</f>
        <v>0</v>
      </c>
      <c r="O496" s="8">
        <f>IF(ISERROR(N496/H496),0,N496/H496)</f>
        <v>0</v>
      </c>
      <c r="P496" s="28">
        <v>0</v>
      </c>
      <c r="Q496" s="33"/>
      <c r="R496" s="33" t="s">
        <v>770</v>
      </c>
      <c r="S4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96" s="21"/>
      <c r="U496"/>
      <c r="V496"/>
      <c r="W496"/>
      <c r="X496"/>
      <c r="Y496"/>
    </row>
    <row r="497" spans="1:25" x14ac:dyDescent="0.25">
      <c r="A497" s="26" t="s">
        <v>939</v>
      </c>
      <c r="B497" s="26" t="s">
        <v>940</v>
      </c>
      <c r="C497" s="3">
        <f>COUNTA(A$2:A497)</f>
        <v>496</v>
      </c>
      <c r="D497" s="28">
        <v>10</v>
      </c>
      <c r="E497" s="28"/>
      <c r="F497" s="30"/>
      <c r="G497" s="28"/>
      <c r="H497" s="7">
        <f>D497+E497+F497+Table_Fiscal_Year_Total_Consumption_8_20_10[[#This Row],[GAS MBTU]]</f>
        <v>10</v>
      </c>
      <c r="I497" s="7">
        <f>SUM(H$2:H497)</f>
        <v>3463971</v>
      </c>
      <c r="J497" s="8">
        <f>I497/SUM(H:H)</f>
        <v>1.0002437103808206</v>
      </c>
      <c r="K497" s="24"/>
      <c r="L497" s="31"/>
      <c r="M497" s="24"/>
      <c r="N497" s="7">
        <f>K497+L497+M497</f>
        <v>0</v>
      </c>
      <c r="O497" s="8">
        <f>IF(ISERROR(N497/H497),0,N497/H497)</f>
        <v>0</v>
      </c>
      <c r="P497" s="28">
        <v>0</v>
      </c>
      <c r="Q497" s="33"/>
      <c r="R497" s="33" t="s">
        <v>770</v>
      </c>
      <c r="S4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97" s="21"/>
      <c r="U497"/>
      <c r="V497"/>
      <c r="W497"/>
      <c r="X497"/>
      <c r="Y497"/>
    </row>
    <row r="498" spans="1:25" x14ac:dyDescent="0.25">
      <c r="A498" s="26" t="s">
        <v>899</v>
      </c>
      <c r="B498" s="26" t="s">
        <v>900</v>
      </c>
      <c r="C498" s="3">
        <f>COUNTA(A$2:A498)</f>
        <v>497</v>
      </c>
      <c r="D498" s="28">
        <v>10</v>
      </c>
      <c r="E498" s="28"/>
      <c r="F498" s="30"/>
      <c r="G498" s="28"/>
      <c r="H498" s="7">
        <f>D498+E498+F498+Table_Fiscal_Year_Total_Consumption_8_20_10[[#This Row],[GAS MBTU]]</f>
        <v>10</v>
      </c>
      <c r="I498" s="7">
        <f>SUM(H$2:H498)</f>
        <v>3463981</v>
      </c>
      <c r="J498" s="8">
        <f>I498/SUM(H:H)</f>
        <v>1.0002465979445743</v>
      </c>
      <c r="K498" s="24"/>
      <c r="L498" s="31"/>
      <c r="M498" s="24"/>
      <c r="N498" s="7">
        <f>K498+L498+M498</f>
        <v>0</v>
      </c>
      <c r="O498" s="8">
        <f>IF(ISERROR(N498/H498),0,N498/H498)</f>
        <v>0</v>
      </c>
      <c r="P498" s="28">
        <v>0</v>
      </c>
      <c r="Q498" s="33"/>
      <c r="R498" s="33" t="s">
        <v>770</v>
      </c>
      <c r="S4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498" s="21"/>
      <c r="U498"/>
      <c r="V498"/>
      <c r="W498"/>
      <c r="X498"/>
      <c r="Y498"/>
    </row>
    <row r="499" spans="1:25" x14ac:dyDescent="0.25">
      <c r="A499" s="26" t="s">
        <v>283</v>
      </c>
      <c r="B499" s="26" t="s">
        <v>282</v>
      </c>
      <c r="C499" s="3">
        <f>COUNTA(A$2:A499)</f>
        <v>498</v>
      </c>
      <c r="D499" s="28">
        <v>10</v>
      </c>
      <c r="E499" s="28"/>
      <c r="F499" s="30"/>
      <c r="G499" s="28"/>
      <c r="H499" s="7">
        <f>D499+E499+F499+Table_Fiscal_Year_Total_Consumption_8_20_10[[#This Row],[GAS MBTU]]</f>
        <v>10</v>
      </c>
      <c r="I499" s="7">
        <f>SUM(H$2:H499)</f>
        <v>3463991</v>
      </c>
      <c r="J499" s="8">
        <f>I499/SUM(H:H)</f>
        <v>1.0002494855083282</v>
      </c>
      <c r="K499" s="24"/>
      <c r="L499" s="31"/>
      <c r="M499" s="24"/>
      <c r="N499" s="7">
        <f>K499+L499+M499</f>
        <v>0</v>
      </c>
      <c r="O499" s="8">
        <f>IF(ISERROR(N499/H499),0,N499/H499)</f>
        <v>0</v>
      </c>
      <c r="P499" s="28">
        <v>5102</v>
      </c>
      <c r="Q499" s="33">
        <v>266.10000000000002</v>
      </c>
      <c r="R499" s="33" t="s">
        <v>770</v>
      </c>
      <c r="S4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1960.0156801254409</v>
      </c>
      <c r="T499" s="21"/>
      <c r="U499"/>
      <c r="V499"/>
      <c r="W499"/>
      <c r="X499"/>
      <c r="Y499"/>
    </row>
    <row r="500" spans="1:25" x14ac:dyDescent="0.25">
      <c r="A500" s="26" t="s">
        <v>722</v>
      </c>
      <c r="B500" s="26" t="s">
        <v>723</v>
      </c>
      <c r="C500" s="3">
        <f>COUNTA(A$2:A500)</f>
        <v>499</v>
      </c>
      <c r="D500" s="28">
        <v>10</v>
      </c>
      <c r="E500" s="28"/>
      <c r="F500" s="30"/>
      <c r="G500" s="28"/>
      <c r="H500" s="7">
        <f>D500+E500+F500+Table_Fiscal_Year_Total_Consumption_8_20_10[[#This Row],[GAS MBTU]]</f>
        <v>10</v>
      </c>
      <c r="I500" s="7">
        <f>SUM(H$2:H500)</f>
        <v>3464001</v>
      </c>
      <c r="J500" s="8">
        <f>I500/SUM(H:H)</f>
        <v>1.000252373072082</v>
      </c>
      <c r="K500" s="24"/>
      <c r="L500" s="31"/>
      <c r="M500" s="24"/>
      <c r="N500" s="7">
        <f>K500+L500+M500</f>
        <v>0</v>
      </c>
      <c r="O500" s="8">
        <f>IF(ISERROR(N500/H500),0,N500/H500)</f>
        <v>0</v>
      </c>
      <c r="P500" s="28">
        <v>0</v>
      </c>
      <c r="Q500" s="33"/>
      <c r="R500" s="33" t="s">
        <v>770</v>
      </c>
      <c r="S5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00" s="21"/>
      <c r="U500"/>
      <c r="V500"/>
      <c r="W500"/>
      <c r="X500"/>
      <c r="Y500"/>
    </row>
    <row r="501" spans="1:25" x14ac:dyDescent="0.25">
      <c r="A501" s="26" t="s">
        <v>1408</v>
      </c>
      <c r="B501" s="26" t="s">
        <v>1409</v>
      </c>
      <c r="C501" s="3">
        <f>COUNTA(A$2:A501)</f>
        <v>500</v>
      </c>
      <c r="D501" s="28">
        <v>10</v>
      </c>
      <c r="E501" s="28"/>
      <c r="F501" s="30"/>
      <c r="G501" s="28"/>
      <c r="H501" s="7">
        <f>D501+E501+F501+Table_Fiscal_Year_Total_Consumption_8_20_10[[#This Row],[GAS MBTU]]</f>
        <v>10</v>
      </c>
      <c r="I501" s="7">
        <f>SUM(H$2:H501)</f>
        <v>3464011</v>
      </c>
      <c r="J501" s="8">
        <f>I501/SUM(H:H)</f>
        <v>1.0002552606358357</v>
      </c>
      <c r="K501" s="24"/>
      <c r="L501" s="31"/>
      <c r="M501" s="24"/>
      <c r="N501" s="7">
        <f>K501+L501+M501</f>
        <v>0</v>
      </c>
      <c r="O501" s="8">
        <f>IF(ISERROR(N501/H501),0,N501/H501)</f>
        <v>0</v>
      </c>
      <c r="P501" s="28">
        <v>11192</v>
      </c>
      <c r="Q501" s="33"/>
      <c r="R501" s="33" t="s">
        <v>770</v>
      </c>
      <c r="S5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893.49535382416013</v>
      </c>
      <c r="T501" s="21"/>
      <c r="U501"/>
      <c r="V501"/>
      <c r="W501"/>
      <c r="X501"/>
      <c r="Y501"/>
    </row>
    <row r="502" spans="1:25" x14ac:dyDescent="0.25">
      <c r="A502" s="26" t="s">
        <v>1584</v>
      </c>
      <c r="B502" s="26" t="s">
        <v>1585</v>
      </c>
      <c r="C502" s="3">
        <f>COUNTA(A$2:A502)</f>
        <v>501</v>
      </c>
      <c r="D502" s="28">
        <v>10</v>
      </c>
      <c r="E502" s="28"/>
      <c r="F502" s="30"/>
      <c r="G502" s="28"/>
      <c r="H502" s="7">
        <f>D502+E502+F502+Table_Fiscal_Year_Total_Consumption_8_20_10[[#This Row],[GAS MBTU]]</f>
        <v>10</v>
      </c>
      <c r="I502" s="7">
        <f>SUM(H$2:H502)</f>
        <v>3464021</v>
      </c>
      <c r="J502" s="8">
        <f>I502/SUM(H:H)</f>
        <v>1.0002581481995896</v>
      </c>
      <c r="K502" s="24"/>
      <c r="L502" s="31"/>
      <c r="M502" s="24"/>
      <c r="N502" s="7">
        <f>K502+L502+M502</f>
        <v>0</v>
      </c>
      <c r="O502" s="8">
        <f>IF(ISERROR(N502/H502),0,N502/H502)</f>
        <v>0</v>
      </c>
      <c r="P502" s="28">
        <v>0</v>
      </c>
      <c r="Q502" s="33"/>
      <c r="R502" s="33" t="s">
        <v>770</v>
      </c>
      <c r="S5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02" s="21"/>
      <c r="U502"/>
      <c r="V502"/>
      <c r="W502"/>
      <c r="X502"/>
      <c r="Y502"/>
    </row>
    <row r="503" spans="1:25" x14ac:dyDescent="0.25">
      <c r="A503" s="26" t="s">
        <v>951</v>
      </c>
      <c r="B503" s="26" t="s">
        <v>952</v>
      </c>
      <c r="C503" s="3">
        <f>COUNTA(A$2:A503)</f>
        <v>502</v>
      </c>
      <c r="D503" s="28">
        <v>9</v>
      </c>
      <c r="E503" s="28"/>
      <c r="F503" s="30"/>
      <c r="G503" s="28"/>
      <c r="H503" s="7">
        <f>D503+E503+F503+Table_Fiscal_Year_Total_Consumption_8_20_10[[#This Row],[GAS MBTU]]</f>
        <v>9</v>
      </c>
      <c r="I503" s="7">
        <f>SUM(H$2:H503)</f>
        <v>3464030</v>
      </c>
      <c r="J503" s="8">
        <f>I503/SUM(H:H)</f>
        <v>1.000260747006968</v>
      </c>
      <c r="K503" s="24"/>
      <c r="L503" s="31"/>
      <c r="M503" s="24"/>
      <c r="N503" s="7">
        <f>K503+L503+M503</f>
        <v>0</v>
      </c>
      <c r="O503" s="8">
        <f>IF(ISERROR(N503/H503),0,N503/H503)</f>
        <v>0</v>
      </c>
      <c r="P503" s="28">
        <v>0</v>
      </c>
      <c r="Q503" s="33"/>
      <c r="R503" s="33" t="s">
        <v>770</v>
      </c>
      <c r="S5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03" s="21"/>
      <c r="U503"/>
      <c r="V503"/>
      <c r="W503"/>
      <c r="X503"/>
      <c r="Y503"/>
    </row>
    <row r="504" spans="1:25" x14ac:dyDescent="0.25">
      <c r="A504" s="26" t="s">
        <v>829</v>
      </c>
      <c r="B504" s="26" t="s">
        <v>830</v>
      </c>
      <c r="C504" s="3">
        <f>COUNTA(A$2:A504)</f>
        <v>503</v>
      </c>
      <c r="D504" s="28">
        <v>9</v>
      </c>
      <c r="E504" s="28"/>
      <c r="F504" s="30"/>
      <c r="G504" s="28"/>
      <c r="H504" s="7">
        <f>D504+E504+F504+Table_Fiscal_Year_Total_Consumption_8_20_10[[#This Row],[GAS MBTU]]</f>
        <v>9</v>
      </c>
      <c r="I504" s="7">
        <f>SUM(H$2:H504)</f>
        <v>3464039</v>
      </c>
      <c r="J504" s="8">
        <f>I504/SUM(H:H)</f>
        <v>1.0002633458143464</v>
      </c>
      <c r="K504" s="24"/>
      <c r="L504" s="31"/>
      <c r="M504" s="24"/>
      <c r="N504" s="7">
        <f>K504+L504+M504</f>
        <v>0</v>
      </c>
      <c r="O504" s="8">
        <f>IF(ISERROR(N504/H504),0,N504/H504)</f>
        <v>0</v>
      </c>
      <c r="P504" s="28">
        <v>0</v>
      </c>
      <c r="Q504" s="33"/>
      <c r="R504" s="33" t="s">
        <v>770</v>
      </c>
      <c r="S5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04" s="21"/>
      <c r="U504"/>
      <c r="V504"/>
      <c r="W504"/>
      <c r="X504"/>
      <c r="Y504"/>
    </row>
    <row r="505" spans="1:25" x14ac:dyDescent="0.25">
      <c r="A505" s="26" t="s">
        <v>1496</v>
      </c>
      <c r="B505" s="26" t="s">
        <v>1497</v>
      </c>
      <c r="C505" s="3">
        <f>COUNTA(A$2:A505)</f>
        <v>504</v>
      </c>
      <c r="D505" s="28">
        <v>9</v>
      </c>
      <c r="E505" s="28"/>
      <c r="F505" s="30"/>
      <c r="G505" s="28"/>
      <c r="H505" s="7">
        <f>D505+E505+F505+Table_Fiscal_Year_Total_Consumption_8_20_10[[#This Row],[GAS MBTU]]</f>
        <v>9</v>
      </c>
      <c r="I505" s="7">
        <f>SUM(H$2:H505)</f>
        <v>3464048</v>
      </c>
      <c r="J505" s="8">
        <f>I505/SUM(H:H)</f>
        <v>1.0002659446217248</v>
      </c>
      <c r="K505" s="24"/>
      <c r="L505" s="31"/>
      <c r="M505" s="24"/>
      <c r="N505" s="7">
        <f>K505+L505+M505</f>
        <v>0</v>
      </c>
      <c r="O505" s="8">
        <f>IF(ISERROR(N505/H505),0,N505/H505)</f>
        <v>0</v>
      </c>
      <c r="P505" s="28">
        <v>0</v>
      </c>
      <c r="Q505" s="33"/>
      <c r="R505" s="33" t="s">
        <v>770</v>
      </c>
      <c r="S5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05" s="21"/>
      <c r="U505"/>
      <c r="V505"/>
      <c r="W505"/>
      <c r="X505"/>
      <c r="Y505"/>
    </row>
    <row r="506" spans="1:25" x14ac:dyDescent="0.25">
      <c r="A506" s="26" t="s">
        <v>1774</v>
      </c>
      <c r="B506" s="26" t="s">
        <v>1775</v>
      </c>
      <c r="C506" s="3">
        <f>COUNTA(A$2:A506)</f>
        <v>505</v>
      </c>
      <c r="D506" s="28">
        <v>9</v>
      </c>
      <c r="E506" s="28"/>
      <c r="F506" s="30"/>
      <c r="G506" s="28"/>
      <c r="H506" s="7">
        <f>D506+E506+F506+Table_Fiscal_Year_Total_Consumption_8_20_10[[#This Row],[GAS MBTU]]</f>
        <v>9</v>
      </c>
      <c r="I506" s="7">
        <f>SUM(H$2:H506)</f>
        <v>3464057</v>
      </c>
      <c r="J506" s="8">
        <f>I506/SUM(H:H)</f>
        <v>1.0002685434291032</v>
      </c>
      <c r="K506" s="24"/>
      <c r="L506" s="31"/>
      <c r="M506" s="24"/>
      <c r="N506" s="7">
        <f>K506+L506+M506</f>
        <v>0</v>
      </c>
      <c r="O506" s="8">
        <f>IF(ISERROR(N506/H506),0,N506/H506)</f>
        <v>0</v>
      </c>
      <c r="P506" s="28">
        <v>0</v>
      </c>
      <c r="Q506" s="33"/>
      <c r="R506" s="33" t="s">
        <v>770</v>
      </c>
      <c r="S5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06" s="21"/>
      <c r="U506"/>
      <c r="V506"/>
      <c r="W506"/>
      <c r="X506"/>
      <c r="Y506"/>
    </row>
    <row r="507" spans="1:25" x14ac:dyDescent="0.25">
      <c r="A507" s="26" t="s">
        <v>1691</v>
      </c>
      <c r="B507" s="26" t="s">
        <v>1692</v>
      </c>
      <c r="C507" s="3">
        <f>COUNTA(A$2:A507)</f>
        <v>506</v>
      </c>
      <c r="D507" s="28">
        <v>8</v>
      </c>
      <c r="E507" s="28"/>
      <c r="F507" s="30"/>
      <c r="G507" s="28"/>
      <c r="H507" s="7">
        <f>D507+E507+F507+Table_Fiscal_Year_Total_Consumption_8_20_10[[#This Row],[GAS MBTU]]</f>
        <v>8</v>
      </c>
      <c r="I507" s="7">
        <f>SUM(H$2:H507)</f>
        <v>3464065</v>
      </c>
      <c r="J507" s="8">
        <f>I507/SUM(H:H)</f>
        <v>1.0002708534801064</v>
      </c>
      <c r="K507" s="24"/>
      <c r="L507" s="31"/>
      <c r="M507" s="24"/>
      <c r="N507" s="7">
        <f>K507+L507+M507</f>
        <v>0</v>
      </c>
      <c r="O507" s="8">
        <f>IF(ISERROR(N507/H507),0,N507/H507)</f>
        <v>0</v>
      </c>
      <c r="P507" s="28">
        <v>0</v>
      </c>
      <c r="Q507" s="33"/>
      <c r="R507" s="33" t="s">
        <v>770</v>
      </c>
      <c r="S5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07" s="21"/>
      <c r="U507"/>
      <c r="V507"/>
      <c r="W507"/>
      <c r="X507"/>
      <c r="Y507"/>
    </row>
    <row r="508" spans="1:25" x14ac:dyDescent="0.25">
      <c r="A508" s="26" t="s">
        <v>602</v>
      </c>
      <c r="B508" s="26" t="s">
        <v>603</v>
      </c>
      <c r="C508" s="3">
        <f>COUNTA(A$2:A508)</f>
        <v>507</v>
      </c>
      <c r="D508" s="28">
        <v>8</v>
      </c>
      <c r="E508" s="28"/>
      <c r="F508" s="30"/>
      <c r="G508" s="28"/>
      <c r="H508" s="7">
        <f>D508+E508+F508+Table_Fiscal_Year_Total_Consumption_8_20_10[[#This Row],[GAS MBTU]]</f>
        <v>8</v>
      </c>
      <c r="I508" s="7">
        <f>SUM(H$2:H508)</f>
        <v>3464073</v>
      </c>
      <c r="J508" s="8">
        <f>I508/SUM(H:H)</f>
        <v>1.0002731635311093</v>
      </c>
      <c r="K508" s="24"/>
      <c r="L508" s="31"/>
      <c r="M508" s="24"/>
      <c r="N508" s="7">
        <f>K508+L508+M508</f>
        <v>0</v>
      </c>
      <c r="O508" s="8">
        <f>IF(ISERROR(N508/H508),0,N508/H508)</f>
        <v>0</v>
      </c>
      <c r="P508" s="28">
        <v>0</v>
      </c>
      <c r="Q508" s="33"/>
      <c r="R508" s="33" t="s">
        <v>770</v>
      </c>
      <c r="S5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08" s="21"/>
      <c r="U508"/>
      <c r="V508"/>
      <c r="W508"/>
      <c r="X508"/>
      <c r="Y508"/>
    </row>
    <row r="509" spans="1:25" x14ac:dyDescent="0.25">
      <c r="A509" s="26" t="s">
        <v>124</v>
      </c>
      <c r="B509" s="26" t="s">
        <v>123</v>
      </c>
      <c r="C509" s="3">
        <f>COUNTA(A$2:A509)</f>
        <v>508</v>
      </c>
      <c r="D509" s="28">
        <v>8</v>
      </c>
      <c r="E509" s="28"/>
      <c r="F509" s="30"/>
      <c r="G509" s="28"/>
      <c r="H509" s="7">
        <f>D509+E509+F509+Table_Fiscal_Year_Total_Consumption_8_20_10[[#This Row],[GAS MBTU]]</f>
        <v>8</v>
      </c>
      <c r="I509" s="7">
        <f>SUM(H$2:H509)</f>
        <v>3464081</v>
      </c>
      <c r="J509" s="8">
        <f>I509/SUM(H:H)</f>
        <v>1.0002754735821124</v>
      </c>
      <c r="K509" s="24"/>
      <c r="L509" s="31"/>
      <c r="M509" s="24"/>
      <c r="N509" s="7">
        <f>K509+L509+M509</f>
        <v>0</v>
      </c>
      <c r="O509" s="8">
        <f>IF(ISERROR(N509/H509),0,N509/H509)</f>
        <v>0</v>
      </c>
      <c r="P509" s="28">
        <v>2455</v>
      </c>
      <c r="Q509" s="33">
        <v>153.9</v>
      </c>
      <c r="R509" s="33" t="s">
        <v>770</v>
      </c>
      <c r="S5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3258.6558044806516</v>
      </c>
      <c r="T509" s="21"/>
      <c r="U509"/>
      <c r="V509"/>
      <c r="W509"/>
      <c r="X509"/>
      <c r="Y509"/>
    </row>
    <row r="510" spans="1:25" x14ac:dyDescent="0.25">
      <c r="A510" s="26" t="s">
        <v>475</v>
      </c>
      <c r="B510" s="26" t="s">
        <v>476</v>
      </c>
      <c r="C510" s="3">
        <f>COUNTA(A$2:A510)</f>
        <v>509</v>
      </c>
      <c r="D510" s="28">
        <v>8</v>
      </c>
      <c r="E510" s="28"/>
      <c r="F510" s="30"/>
      <c r="G510" s="28"/>
      <c r="H510" s="7">
        <f>D510+E510+F510+Table_Fiscal_Year_Total_Consumption_8_20_10[[#This Row],[GAS MBTU]]</f>
        <v>8</v>
      </c>
      <c r="I510" s="7">
        <f>SUM(H$2:H510)</f>
        <v>3464089</v>
      </c>
      <c r="J510" s="8">
        <f>I510/SUM(H:H)</f>
        <v>1.0002777836331154</v>
      </c>
      <c r="K510" s="24"/>
      <c r="L510" s="31"/>
      <c r="M510" s="24"/>
      <c r="N510" s="7">
        <f>K510+L510+M510</f>
        <v>0</v>
      </c>
      <c r="O510" s="8">
        <f>IF(ISERROR(N510/H510),0,N510/H510)</f>
        <v>0</v>
      </c>
      <c r="P510" s="28">
        <v>0</v>
      </c>
      <c r="Q510" s="33">
        <v>72.3</v>
      </c>
      <c r="R510" s="33" t="s">
        <v>770</v>
      </c>
      <c r="S5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10" s="21"/>
      <c r="U510"/>
      <c r="V510"/>
      <c r="W510"/>
      <c r="X510"/>
      <c r="Y510"/>
    </row>
    <row r="511" spans="1:25" x14ac:dyDescent="0.25">
      <c r="A511" s="26" t="s">
        <v>965</v>
      </c>
      <c r="B511" s="26" t="s">
        <v>966</v>
      </c>
      <c r="C511" s="3">
        <f>COUNTA(A$2:A511)</f>
        <v>510</v>
      </c>
      <c r="D511" s="28">
        <v>7</v>
      </c>
      <c r="E511" s="28"/>
      <c r="F511" s="30"/>
      <c r="G511" s="28"/>
      <c r="H511" s="7">
        <f>D511+E511+F511+Table_Fiscal_Year_Total_Consumption_8_20_10[[#This Row],[GAS MBTU]]</f>
        <v>7</v>
      </c>
      <c r="I511" s="7">
        <f>SUM(H$2:H511)</f>
        <v>3464096</v>
      </c>
      <c r="J511" s="8">
        <f>I511/SUM(H:H)</f>
        <v>1.000279804927743</v>
      </c>
      <c r="K511" s="24"/>
      <c r="L511" s="31"/>
      <c r="M511" s="24"/>
      <c r="N511" s="7">
        <f>K511+L511+M511</f>
        <v>0</v>
      </c>
      <c r="O511" s="8">
        <f>IF(ISERROR(N511/H511),0,N511/H511)</f>
        <v>0</v>
      </c>
      <c r="P511" s="28">
        <v>0</v>
      </c>
      <c r="Q511" s="33"/>
      <c r="R511" s="33" t="s">
        <v>770</v>
      </c>
      <c r="S5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11" s="21"/>
      <c r="U511"/>
      <c r="V511"/>
      <c r="W511"/>
      <c r="X511"/>
      <c r="Y511"/>
    </row>
    <row r="512" spans="1:25" x14ac:dyDescent="0.25">
      <c r="A512" s="26" t="s">
        <v>949</v>
      </c>
      <c r="B512" s="26" t="s">
        <v>950</v>
      </c>
      <c r="C512" s="3">
        <f>COUNTA(A$2:A512)</f>
        <v>511</v>
      </c>
      <c r="D512" s="28">
        <v>7</v>
      </c>
      <c r="E512" s="28"/>
      <c r="F512" s="30"/>
      <c r="G512" s="28"/>
      <c r="H512" s="7">
        <f>D512+E512+F512+Table_Fiscal_Year_Total_Consumption_8_20_10[[#This Row],[GAS MBTU]]</f>
        <v>7</v>
      </c>
      <c r="I512" s="7">
        <f>SUM(H$2:H512)</f>
        <v>3464103</v>
      </c>
      <c r="J512" s="8">
        <f>I512/SUM(H:H)</f>
        <v>1.0002818262223707</v>
      </c>
      <c r="K512" s="24"/>
      <c r="L512" s="31"/>
      <c r="M512" s="24"/>
      <c r="N512" s="7">
        <f>K512+L512+M512</f>
        <v>0</v>
      </c>
      <c r="O512" s="8">
        <f>IF(ISERROR(N512/H512),0,N512/H512)</f>
        <v>0</v>
      </c>
      <c r="P512" s="28">
        <v>0</v>
      </c>
      <c r="Q512" s="33"/>
      <c r="R512" s="33" t="s">
        <v>770</v>
      </c>
      <c r="S5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12" s="21"/>
      <c r="U512"/>
      <c r="V512"/>
      <c r="W512"/>
      <c r="X512"/>
      <c r="Y512"/>
    </row>
    <row r="513" spans="1:25" x14ac:dyDescent="0.25">
      <c r="A513" s="26" t="s">
        <v>881</v>
      </c>
      <c r="B513" s="26" t="s">
        <v>882</v>
      </c>
      <c r="C513" s="3">
        <f>COUNTA(A$2:A513)</f>
        <v>512</v>
      </c>
      <c r="D513" s="28">
        <v>7</v>
      </c>
      <c r="E513" s="28"/>
      <c r="F513" s="30"/>
      <c r="G513" s="28"/>
      <c r="H513" s="7">
        <f>D513+E513+F513+Table_Fiscal_Year_Total_Consumption_8_20_10[[#This Row],[GAS MBTU]]</f>
        <v>7</v>
      </c>
      <c r="I513" s="7">
        <f>SUM(H$2:H513)</f>
        <v>3464110</v>
      </c>
      <c r="J513" s="8">
        <f>I513/SUM(H:H)</f>
        <v>1.0002838475169984</v>
      </c>
      <c r="K513" s="24"/>
      <c r="L513" s="31"/>
      <c r="M513" s="24"/>
      <c r="N513" s="7">
        <f>K513+L513+M513</f>
        <v>0</v>
      </c>
      <c r="O513" s="8">
        <f>IF(ISERROR(N513/H513),0,N513/H513)</f>
        <v>0</v>
      </c>
      <c r="P513" s="28">
        <v>0</v>
      </c>
      <c r="Q513" s="33"/>
      <c r="R513" s="33" t="s">
        <v>770</v>
      </c>
      <c r="S5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13" s="21"/>
      <c r="U513"/>
      <c r="V513"/>
      <c r="W513"/>
      <c r="X513"/>
      <c r="Y513"/>
    </row>
    <row r="514" spans="1:25" x14ac:dyDescent="0.25">
      <c r="A514" s="26" t="s">
        <v>102</v>
      </c>
      <c r="B514" s="26" t="s">
        <v>101</v>
      </c>
      <c r="C514" s="3">
        <f>COUNTA(A$2:A514)</f>
        <v>513</v>
      </c>
      <c r="D514" s="28">
        <v>7</v>
      </c>
      <c r="E514" s="28"/>
      <c r="F514" s="30"/>
      <c r="G514" s="28"/>
      <c r="H514" s="7">
        <f>D514+E514+F514+Table_Fiscal_Year_Total_Consumption_8_20_10[[#This Row],[GAS MBTU]]</f>
        <v>7</v>
      </c>
      <c r="I514" s="7">
        <f>SUM(H$2:H514)</f>
        <v>3464117</v>
      </c>
      <c r="J514" s="8">
        <f>I514/SUM(H:H)</f>
        <v>1.0002858688116261</v>
      </c>
      <c r="K514" s="24"/>
      <c r="L514" s="31"/>
      <c r="M514" s="24"/>
      <c r="N514" s="7">
        <f>K514+L514+M514</f>
        <v>0</v>
      </c>
      <c r="O514" s="8">
        <f>IF(ISERROR(N514/H514),0,N514/H514)</f>
        <v>0</v>
      </c>
      <c r="P514" s="28">
        <v>8015</v>
      </c>
      <c r="Q514" s="33">
        <v>0</v>
      </c>
      <c r="R514" s="33" t="s">
        <v>770</v>
      </c>
      <c r="S5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873.36244541484712</v>
      </c>
      <c r="T514" s="21"/>
      <c r="U514"/>
      <c r="V514"/>
      <c r="W514"/>
      <c r="X514"/>
      <c r="Y514"/>
    </row>
    <row r="515" spans="1:25" x14ac:dyDescent="0.25">
      <c r="A515" s="26" t="s">
        <v>1033</v>
      </c>
      <c r="B515" s="26" t="s">
        <v>1034</v>
      </c>
      <c r="C515" s="3">
        <f>COUNTA(A$2:A515)</f>
        <v>514</v>
      </c>
      <c r="D515" s="28">
        <v>7</v>
      </c>
      <c r="E515" s="28"/>
      <c r="F515" s="30"/>
      <c r="G515" s="28"/>
      <c r="H515" s="7">
        <f>D515+E515+F515+Table_Fiscal_Year_Total_Consumption_8_20_10[[#This Row],[GAS MBTU]]</f>
        <v>7</v>
      </c>
      <c r="I515" s="7">
        <f>SUM(H$2:H515)</f>
        <v>3464124</v>
      </c>
      <c r="J515" s="8">
        <f>I515/SUM(H:H)</f>
        <v>1.0002878901062537</v>
      </c>
      <c r="K515" s="24"/>
      <c r="L515" s="31"/>
      <c r="M515" s="24"/>
      <c r="N515" s="7">
        <f>K515+L515+M515</f>
        <v>0</v>
      </c>
      <c r="O515" s="8">
        <f>IF(ISERROR(N515/H515),0,N515/H515)</f>
        <v>0</v>
      </c>
      <c r="P515" s="28">
        <v>0</v>
      </c>
      <c r="Q515" s="33"/>
      <c r="R515" s="33" t="s">
        <v>770</v>
      </c>
      <c r="S5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15" s="21"/>
      <c r="U515"/>
      <c r="V515"/>
      <c r="W515"/>
      <c r="X515"/>
      <c r="Y515"/>
    </row>
    <row r="516" spans="1:25" x14ac:dyDescent="0.25">
      <c r="A516" s="26" t="s">
        <v>831</v>
      </c>
      <c r="B516" s="26" t="s">
        <v>832</v>
      </c>
      <c r="C516" s="3">
        <f>COUNTA(A$2:A516)</f>
        <v>515</v>
      </c>
      <c r="D516" s="28">
        <v>6</v>
      </c>
      <c r="E516" s="28"/>
      <c r="F516" s="30"/>
      <c r="G516" s="28"/>
      <c r="H516" s="7">
        <f>D516+E516+F516+Table_Fiscal_Year_Total_Consumption_8_20_10[[#This Row],[GAS MBTU]]</f>
        <v>6</v>
      </c>
      <c r="I516" s="7">
        <f>SUM(H$2:H516)</f>
        <v>3464130</v>
      </c>
      <c r="J516" s="8">
        <f>I516/SUM(H:H)</f>
        <v>1.0002896226445059</v>
      </c>
      <c r="K516" s="24"/>
      <c r="L516" s="31"/>
      <c r="M516" s="24"/>
      <c r="N516" s="7">
        <f>K516+L516+M516</f>
        <v>0</v>
      </c>
      <c r="O516" s="8">
        <f>IF(ISERROR(N516/H516),0,N516/H516)</f>
        <v>0</v>
      </c>
      <c r="P516" s="28">
        <v>0</v>
      </c>
      <c r="Q516" s="33"/>
      <c r="R516" s="33" t="s">
        <v>770</v>
      </c>
      <c r="S5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16" s="21"/>
      <c r="U516"/>
      <c r="V516"/>
      <c r="W516"/>
      <c r="X516"/>
      <c r="Y516"/>
    </row>
    <row r="517" spans="1:25" x14ac:dyDescent="0.25">
      <c r="A517" s="26" t="s">
        <v>1316</v>
      </c>
      <c r="B517" s="26" t="s">
        <v>1317</v>
      </c>
      <c r="C517" s="3">
        <f>COUNTA(A$2:A517)</f>
        <v>516</v>
      </c>
      <c r="D517" s="28">
        <v>6</v>
      </c>
      <c r="E517" s="28"/>
      <c r="F517" s="30"/>
      <c r="G517" s="28"/>
      <c r="H517" s="7">
        <f>D517+E517+F517+Table_Fiscal_Year_Total_Consumption_8_20_10[[#This Row],[GAS MBTU]]</f>
        <v>6</v>
      </c>
      <c r="I517" s="7">
        <f>SUM(H$2:H517)</f>
        <v>3464136</v>
      </c>
      <c r="J517" s="8">
        <f>I517/SUM(H:H)</f>
        <v>1.0002913551827581</v>
      </c>
      <c r="K517" s="24"/>
      <c r="L517" s="31"/>
      <c r="M517" s="24"/>
      <c r="N517" s="7">
        <f>K517+L517+M517</f>
        <v>0</v>
      </c>
      <c r="O517" s="8">
        <f>IF(ISERROR(N517/H517),0,N517/H517)</f>
        <v>0</v>
      </c>
      <c r="P517" s="28">
        <v>8968</v>
      </c>
      <c r="Q517" s="33"/>
      <c r="R517" s="33" t="s">
        <v>770</v>
      </c>
      <c r="S5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669.04549509366632</v>
      </c>
      <c r="T517" s="21"/>
      <c r="U517"/>
      <c r="V517"/>
      <c r="W517"/>
      <c r="X517"/>
      <c r="Y517"/>
    </row>
    <row r="518" spans="1:25" x14ac:dyDescent="0.25">
      <c r="A518" s="26" t="s">
        <v>1955</v>
      </c>
      <c r="B518" s="26" t="s">
        <v>1956</v>
      </c>
      <c r="C518" s="3">
        <f>COUNTA(A$2:A518)</f>
        <v>517</v>
      </c>
      <c r="D518" s="28">
        <v>6</v>
      </c>
      <c r="E518" s="28"/>
      <c r="F518" s="30"/>
      <c r="G518" s="28"/>
      <c r="H518" s="7">
        <f>D518+E518+F518+Table_Fiscal_Year_Total_Consumption_8_20_10[[#This Row],[GAS MBTU]]</f>
        <v>6</v>
      </c>
      <c r="I518" s="7">
        <f>SUM(H$2:H518)</f>
        <v>3464142</v>
      </c>
      <c r="J518" s="8">
        <f>I518/SUM(H:H)</f>
        <v>1.0002930877210106</v>
      </c>
      <c r="K518" s="24"/>
      <c r="L518" s="31"/>
      <c r="M518" s="24"/>
      <c r="N518" s="7">
        <f>K518+L518+M518</f>
        <v>0</v>
      </c>
      <c r="O518" s="8">
        <f>IF(ISERROR(N518/H518),0,N518/H518)</f>
        <v>0</v>
      </c>
      <c r="P518" s="28">
        <v>3500</v>
      </c>
      <c r="Q518" s="33"/>
      <c r="R518" s="33" t="s">
        <v>770</v>
      </c>
      <c r="S5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1714.2857142857142</v>
      </c>
      <c r="T518" s="21"/>
      <c r="U518"/>
      <c r="V518"/>
      <c r="W518"/>
      <c r="X518"/>
      <c r="Y518"/>
    </row>
    <row r="519" spans="1:25" x14ac:dyDescent="0.25">
      <c r="A519" s="26" t="s">
        <v>764</v>
      </c>
      <c r="B519" s="26" t="s">
        <v>765</v>
      </c>
      <c r="C519" s="3">
        <f>COUNTA(A$2:A519)</f>
        <v>518</v>
      </c>
      <c r="D519" s="28">
        <v>6</v>
      </c>
      <c r="E519" s="28"/>
      <c r="F519" s="30"/>
      <c r="G519" s="28"/>
      <c r="H519" s="7">
        <f>D519+E519+F519+Table_Fiscal_Year_Total_Consumption_8_20_10[[#This Row],[GAS MBTU]]</f>
        <v>6</v>
      </c>
      <c r="I519" s="7">
        <f>SUM(H$2:H519)</f>
        <v>3464148</v>
      </c>
      <c r="J519" s="8">
        <f>I519/SUM(H:H)</f>
        <v>1.0002948202592628</v>
      </c>
      <c r="K519" s="24"/>
      <c r="L519" s="31"/>
      <c r="M519" s="24"/>
      <c r="N519" s="7">
        <f>K519+L519+M519</f>
        <v>0</v>
      </c>
      <c r="O519" s="8">
        <f>IF(ISERROR(N519/H519),0,N519/H519)</f>
        <v>0</v>
      </c>
      <c r="P519" s="28">
        <v>0</v>
      </c>
      <c r="Q519" s="33"/>
      <c r="R519" s="33" t="s">
        <v>770</v>
      </c>
      <c r="S5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19" s="21"/>
      <c r="U519"/>
      <c r="V519"/>
      <c r="W519"/>
      <c r="X519"/>
      <c r="Y519"/>
    </row>
    <row r="520" spans="1:25" x14ac:dyDescent="0.25">
      <c r="A520" s="26" t="s">
        <v>685</v>
      </c>
      <c r="B520" s="26" t="s">
        <v>686</v>
      </c>
      <c r="C520" s="3">
        <f>COUNTA(A$2:A520)</f>
        <v>519</v>
      </c>
      <c r="D520" s="28">
        <v>5</v>
      </c>
      <c r="E520" s="28"/>
      <c r="F520" s="30"/>
      <c r="G520" s="28"/>
      <c r="H520" s="7">
        <f>D520+E520+F520+Table_Fiscal_Year_Total_Consumption_8_20_10[[#This Row],[GAS MBTU]]</f>
        <v>5</v>
      </c>
      <c r="I520" s="7">
        <f>SUM(H$2:H520)</f>
        <v>3464153</v>
      </c>
      <c r="J520" s="8">
        <f>I520/SUM(H:H)</f>
        <v>1.0002962640411397</v>
      </c>
      <c r="K520" s="24"/>
      <c r="L520" s="31"/>
      <c r="M520" s="24"/>
      <c r="N520" s="7">
        <f>K520+L520+M520</f>
        <v>0</v>
      </c>
      <c r="O520" s="8">
        <f>IF(ISERROR(N520/H520),0,N520/H520)</f>
        <v>0</v>
      </c>
      <c r="P520" s="28">
        <v>0</v>
      </c>
      <c r="Q520" s="33"/>
      <c r="R520" s="33" t="s">
        <v>770</v>
      </c>
      <c r="S5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20" s="21"/>
      <c r="U520"/>
      <c r="V520"/>
      <c r="W520"/>
      <c r="X520"/>
      <c r="Y520"/>
    </row>
    <row r="521" spans="1:25" x14ac:dyDescent="0.25">
      <c r="A521" s="26" t="s">
        <v>969</v>
      </c>
      <c r="B521" s="26" t="s">
        <v>970</v>
      </c>
      <c r="C521" s="3">
        <f>COUNTA(A$2:A521)</f>
        <v>520</v>
      </c>
      <c r="D521" s="28">
        <v>5</v>
      </c>
      <c r="E521" s="28"/>
      <c r="F521" s="30"/>
      <c r="G521" s="28"/>
      <c r="H521" s="7">
        <f>D521+E521+F521+Table_Fiscal_Year_Total_Consumption_8_20_10[[#This Row],[GAS MBTU]]</f>
        <v>5</v>
      </c>
      <c r="I521" s="7">
        <f>SUM(H$2:H521)</f>
        <v>3464158</v>
      </c>
      <c r="J521" s="8">
        <f>I521/SUM(H:H)</f>
        <v>1.0002977078230166</v>
      </c>
      <c r="K521" s="24"/>
      <c r="L521" s="31"/>
      <c r="M521" s="24"/>
      <c r="N521" s="7">
        <f>K521+L521+M521</f>
        <v>0</v>
      </c>
      <c r="O521" s="8">
        <f>IF(ISERROR(N521/H521),0,N521/H521)</f>
        <v>0</v>
      </c>
      <c r="P521" s="28">
        <v>0</v>
      </c>
      <c r="Q521" s="33"/>
      <c r="R521" s="33" t="s">
        <v>770</v>
      </c>
      <c r="S5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21" s="21"/>
      <c r="U521"/>
      <c r="V521"/>
      <c r="W521"/>
      <c r="X521"/>
      <c r="Y521"/>
    </row>
    <row r="522" spans="1:25" x14ac:dyDescent="0.25">
      <c r="A522" s="26" t="s">
        <v>1556</v>
      </c>
      <c r="B522" s="26" t="s">
        <v>1557</v>
      </c>
      <c r="C522" s="3">
        <f>COUNTA(A$2:A522)</f>
        <v>521</v>
      </c>
      <c r="D522" s="28">
        <v>5</v>
      </c>
      <c r="E522" s="28"/>
      <c r="F522" s="30"/>
      <c r="G522" s="28"/>
      <c r="H522" s="7">
        <f>D522+E522+F522+Table_Fiscal_Year_Total_Consumption_8_20_10[[#This Row],[GAS MBTU]]</f>
        <v>5</v>
      </c>
      <c r="I522" s="7">
        <f>SUM(H$2:H522)</f>
        <v>3464163</v>
      </c>
      <c r="J522" s="8">
        <f>I522/SUM(H:H)</f>
        <v>1.0002991516048936</v>
      </c>
      <c r="K522" s="24"/>
      <c r="L522" s="31"/>
      <c r="M522" s="24"/>
      <c r="N522" s="7">
        <f>K522+L522+M522</f>
        <v>0</v>
      </c>
      <c r="O522" s="8">
        <f>IF(ISERROR(N522/H522),0,N522/H522)</f>
        <v>0</v>
      </c>
      <c r="P522" s="28">
        <v>0</v>
      </c>
      <c r="Q522" s="33"/>
      <c r="R522" s="33" t="s">
        <v>770</v>
      </c>
      <c r="S5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22" s="21"/>
      <c r="U522"/>
      <c r="V522"/>
      <c r="W522"/>
      <c r="X522"/>
      <c r="Y522"/>
    </row>
    <row r="523" spans="1:25" x14ac:dyDescent="0.25">
      <c r="A523" s="26" t="s">
        <v>931</v>
      </c>
      <c r="B523" s="26" t="s">
        <v>932</v>
      </c>
      <c r="C523" s="3">
        <f>COUNTA(A$2:A523)</f>
        <v>522</v>
      </c>
      <c r="D523" s="28">
        <v>5</v>
      </c>
      <c r="E523" s="28"/>
      <c r="F523" s="30"/>
      <c r="G523" s="28"/>
      <c r="H523" s="7">
        <f>D523+E523+F523+Table_Fiscal_Year_Total_Consumption_8_20_10[[#This Row],[GAS MBTU]]</f>
        <v>5</v>
      </c>
      <c r="I523" s="7">
        <f>SUM(H$2:H523)</f>
        <v>3464168</v>
      </c>
      <c r="J523" s="8">
        <f>I523/SUM(H:H)</f>
        <v>1.0003005953867703</v>
      </c>
      <c r="K523" s="24"/>
      <c r="L523" s="31"/>
      <c r="M523" s="24"/>
      <c r="N523" s="7">
        <f>K523+L523+M523</f>
        <v>0</v>
      </c>
      <c r="O523" s="8">
        <f>IF(ISERROR(N523/H523),0,N523/H523)</f>
        <v>0</v>
      </c>
      <c r="P523" s="28">
        <v>0</v>
      </c>
      <c r="Q523" s="33"/>
      <c r="R523" s="33" t="s">
        <v>770</v>
      </c>
      <c r="S5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23" s="21"/>
      <c r="U523"/>
      <c r="V523"/>
      <c r="W523"/>
      <c r="X523"/>
      <c r="Y523"/>
    </row>
    <row r="524" spans="1:25" x14ac:dyDescent="0.25">
      <c r="A524" s="26" t="s">
        <v>827</v>
      </c>
      <c r="B524" s="26" t="s">
        <v>828</v>
      </c>
      <c r="C524" s="3">
        <f>COUNTA(A$2:A524)</f>
        <v>523</v>
      </c>
      <c r="D524" s="28">
        <v>5</v>
      </c>
      <c r="E524" s="28"/>
      <c r="F524" s="30"/>
      <c r="G524" s="28"/>
      <c r="H524" s="7">
        <f>D524+E524+F524+Table_Fiscal_Year_Total_Consumption_8_20_10[[#This Row],[GAS MBTU]]</f>
        <v>5</v>
      </c>
      <c r="I524" s="7">
        <f>SUM(H$2:H524)</f>
        <v>3464173</v>
      </c>
      <c r="J524" s="8">
        <f>I524/SUM(H:H)</f>
        <v>1.0003020391686472</v>
      </c>
      <c r="K524" s="24"/>
      <c r="L524" s="31"/>
      <c r="M524" s="24"/>
      <c r="N524" s="7">
        <f>K524+L524+M524</f>
        <v>0</v>
      </c>
      <c r="O524" s="8">
        <f>IF(ISERROR(N524/H524),0,N524/H524)</f>
        <v>0</v>
      </c>
      <c r="P524" s="28">
        <v>0</v>
      </c>
      <c r="Q524" s="33"/>
      <c r="R524" s="33" t="s">
        <v>770</v>
      </c>
      <c r="S5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24" s="21"/>
      <c r="U524"/>
      <c r="V524"/>
      <c r="W524"/>
      <c r="X524"/>
      <c r="Y524"/>
    </row>
    <row r="525" spans="1:25" x14ac:dyDescent="0.25">
      <c r="A525" s="26" t="s">
        <v>140</v>
      </c>
      <c r="B525" s="26" t="s">
        <v>139</v>
      </c>
      <c r="C525" s="3">
        <f>COUNTA(A$2:A525)</f>
        <v>524</v>
      </c>
      <c r="D525" s="28">
        <v>5</v>
      </c>
      <c r="E525" s="28"/>
      <c r="F525" s="30"/>
      <c r="G525" s="28"/>
      <c r="H525" s="7">
        <f>D525+E525+F525+Table_Fiscal_Year_Total_Consumption_8_20_10[[#This Row],[GAS MBTU]]</f>
        <v>5</v>
      </c>
      <c r="I525" s="7">
        <f>SUM(H$2:H525)</f>
        <v>3464178</v>
      </c>
      <c r="J525" s="8">
        <f>I525/SUM(H:H)</f>
        <v>1.0003034829505242</v>
      </c>
      <c r="K525" s="24"/>
      <c r="L525" s="31"/>
      <c r="M525" s="24"/>
      <c r="N525" s="7">
        <f>K525+L525+M525</f>
        <v>0</v>
      </c>
      <c r="O525" s="8">
        <f>IF(ISERROR(N525/H525),0,N525/H525)</f>
        <v>0</v>
      </c>
      <c r="P525" s="28">
        <v>2268</v>
      </c>
      <c r="Q525" s="33">
        <v>67.900000000000006</v>
      </c>
      <c r="R525" s="33" t="s">
        <v>770</v>
      </c>
      <c r="S5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2204.5855379188711</v>
      </c>
      <c r="T525" s="21"/>
      <c r="U525"/>
      <c r="V525"/>
      <c r="W525"/>
      <c r="X525"/>
      <c r="Y525"/>
    </row>
    <row r="526" spans="1:25" x14ac:dyDescent="0.25">
      <c r="A526" s="26" t="s">
        <v>1362</v>
      </c>
      <c r="B526" s="26" t="s">
        <v>1363</v>
      </c>
      <c r="C526" s="3">
        <f>COUNTA(A$2:A526)</f>
        <v>525</v>
      </c>
      <c r="D526" s="28">
        <v>5</v>
      </c>
      <c r="E526" s="28"/>
      <c r="F526" s="30"/>
      <c r="G526" s="28"/>
      <c r="H526" s="7">
        <f>D526+E526+F526+Table_Fiscal_Year_Total_Consumption_8_20_10[[#This Row],[GAS MBTU]]</f>
        <v>5</v>
      </c>
      <c r="I526" s="7">
        <f>SUM(H$2:H526)</f>
        <v>3464183</v>
      </c>
      <c r="J526" s="8">
        <f>I526/SUM(H:H)</f>
        <v>1.0003049267324011</v>
      </c>
      <c r="K526" s="24"/>
      <c r="L526" s="31"/>
      <c r="M526" s="24"/>
      <c r="N526" s="7">
        <f>K526+L526+M526</f>
        <v>0</v>
      </c>
      <c r="O526" s="8">
        <f>IF(ISERROR(N526/H526),0,N526/H526)</f>
        <v>0</v>
      </c>
      <c r="P526" s="28">
        <v>789</v>
      </c>
      <c r="Q526" s="33"/>
      <c r="R526" s="33" t="s">
        <v>770</v>
      </c>
      <c r="S5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6337.1356147021543</v>
      </c>
      <c r="T526" s="21"/>
      <c r="U526"/>
      <c r="V526"/>
      <c r="W526"/>
      <c r="X526"/>
      <c r="Y526"/>
    </row>
    <row r="527" spans="1:25" x14ac:dyDescent="0.25">
      <c r="A527" s="26" t="s">
        <v>631</v>
      </c>
      <c r="B527" s="26" t="s">
        <v>632</v>
      </c>
      <c r="C527" s="3">
        <f>COUNTA(A$2:A527)</f>
        <v>526</v>
      </c>
      <c r="D527" s="28">
        <v>5</v>
      </c>
      <c r="E527" s="28"/>
      <c r="F527" s="30"/>
      <c r="G527" s="28"/>
      <c r="H527" s="7">
        <f>D527+E527+F527+Table_Fiscal_Year_Total_Consumption_8_20_10[[#This Row],[GAS MBTU]]</f>
        <v>5</v>
      </c>
      <c r="I527" s="7">
        <f>SUM(H$2:H527)</f>
        <v>3464188</v>
      </c>
      <c r="J527" s="8">
        <f>I527/SUM(H:H)</f>
        <v>1.0003063705142781</v>
      </c>
      <c r="K527" s="24"/>
      <c r="L527" s="31"/>
      <c r="M527" s="24"/>
      <c r="N527" s="7">
        <f>K527+L527+M527</f>
        <v>0</v>
      </c>
      <c r="O527" s="8">
        <f>IF(ISERROR(N527/H527),0,N527/H527)</f>
        <v>0</v>
      </c>
      <c r="P527" s="28">
        <v>0</v>
      </c>
      <c r="Q527" s="33"/>
      <c r="R527" s="33" t="s">
        <v>770</v>
      </c>
      <c r="S5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27" s="21"/>
      <c r="U527"/>
      <c r="V527"/>
      <c r="W527"/>
      <c r="X527"/>
      <c r="Y527"/>
    </row>
    <row r="528" spans="1:25" x14ac:dyDescent="0.25">
      <c r="A528" s="26" t="s">
        <v>498</v>
      </c>
      <c r="B528" s="26" t="s">
        <v>499</v>
      </c>
      <c r="C528" s="3">
        <f>COUNTA(A$2:A528)</f>
        <v>527</v>
      </c>
      <c r="D528" s="28">
        <v>4</v>
      </c>
      <c r="E528" s="28"/>
      <c r="F528" s="30"/>
      <c r="G528" s="28"/>
      <c r="H528" s="7">
        <f>D528+E528+F528+Table_Fiscal_Year_Total_Consumption_8_20_10[[#This Row],[GAS MBTU]]</f>
        <v>4</v>
      </c>
      <c r="I528" s="7">
        <f>SUM(H$2:H528)</f>
        <v>3464192</v>
      </c>
      <c r="J528" s="8">
        <f>I528/SUM(H:H)</f>
        <v>1.0003075255397795</v>
      </c>
      <c r="K528" s="24"/>
      <c r="L528" s="31"/>
      <c r="M528" s="24"/>
      <c r="N528" s="7">
        <f>K528+L528+M528</f>
        <v>0</v>
      </c>
      <c r="O528" s="8">
        <f>IF(ISERROR(N528/H528),0,N528/H528)</f>
        <v>0</v>
      </c>
      <c r="P528" s="28">
        <v>10100</v>
      </c>
      <c r="Q528" s="33"/>
      <c r="R528" s="33" t="s">
        <v>770</v>
      </c>
      <c r="S5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396.03960396039605</v>
      </c>
      <c r="T528" s="21"/>
      <c r="U528"/>
      <c r="V528"/>
      <c r="W528"/>
      <c r="X528"/>
      <c r="Y528"/>
    </row>
    <row r="529" spans="1:25" x14ac:dyDescent="0.25">
      <c r="A529" s="26" t="s">
        <v>913</v>
      </c>
      <c r="B529" s="26" t="s">
        <v>914</v>
      </c>
      <c r="C529" s="3">
        <f>COUNTA(A$2:A529)</f>
        <v>528</v>
      </c>
      <c r="D529" s="28">
        <v>4</v>
      </c>
      <c r="E529" s="28"/>
      <c r="F529" s="30"/>
      <c r="G529" s="28"/>
      <c r="H529" s="7">
        <f>D529+E529+F529+Table_Fiscal_Year_Total_Consumption_8_20_10[[#This Row],[GAS MBTU]]</f>
        <v>4</v>
      </c>
      <c r="I529" s="7">
        <f>SUM(H$2:H529)</f>
        <v>3464196</v>
      </c>
      <c r="J529" s="8">
        <f>I529/SUM(H:H)</f>
        <v>1.000308680565281</v>
      </c>
      <c r="K529" s="24"/>
      <c r="L529" s="31"/>
      <c r="M529" s="24"/>
      <c r="N529" s="7">
        <f>K529+L529+M529</f>
        <v>0</v>
      </c>
      <c r="O529" s="8">
        <f>IF(ISERROR(N529/H529),0,N529/H529)</f>
        <v>0</v>
      </c>
      <c r="P529" s="28">
        <v>0</v>
      </c>
      <c r="Q529" s="33"/>
      <c r="R529" s="33" t="s">
        <v>770</v>
      </c>
      <c r="S5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29" s="21"/>
      <c r="U529"/>
      <c r="V529"/>
      <c r="W529"/>
      <c r="X529"/>
      <c r="Y529"/>
    </row>
    <row r="530" spans="1:25" x14ac:dyDescent="0.25">
      <c r="A530" s="26" t="s">
        <v>847</v>
      </c>
      <c r="B530" s="26" t="s">
        <v>848</v>
      </c>
      <c r="C530" s="3">
        <f>COUNTA(A$2:A530)</f>
        <v>529</v>
      </c>
      <c r="D530" s="28">
        <v>4</v>
      </c>
      <c r="E530" s="28"/>
      <c r="F530" s="30"/>
      <c r="G530" s="28"/>
      <c r="H530" s="7">
        <f>D530+E530+F530+Table_Fiscal_Year_Total_Consumption_8_20_10[[#This Row],[GAS MBTU]]</f>
        <v>4</v>
      </c>
      <c r="I530" s="7">
        <f>SUM(H$2:H530)</f>
        <v>3464200</v>
      </c>
      <c r="J530" s="8">
        <f>I530/SUM(H:H)</f>
        <v>1.0003098355907825</v>
      </c>
      <c r="K530" s="24"/>
      <c r="L530" s="31"/>
      <c r="M530" s="24"/>
      <c r="N530" s="7">
        <f>K530+L530+M530</f>
        <v>0</v>
      </c>
      <c r="O530" s="8">
        <f>IF(ISERROR(N530/H530),0,N530/H530)</f>
        <v>0</v>
      </c>
      <c r="P530" s="28">
        <v>0</v>
      </c>
      <c r="Q530" s="33"/>
      <c r="R530" s="33" t="s">
        <v>770</v>
      </c>
      <c r="S5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30" s="21"/>
      <c r="U530"/>
      <c r="V530"/>
      <c r="W530"/>
      <c r="X530"/>
      <c r="Y530"/>
    </row>
    <row r="531" spans="1:25" x14ac:dyDescent="0.25">
      <c r="A531" s="26" t="s">
        <v>903</v>
      </c>
      <c r="B531" s="26" t="s">
        <v>904</v>
      </c>
      <c r="C531" s="3">
        <f>COUNTA(A$2:A531)</f>
        <v>530</v>
      </c>
      <c r="D531" s="28">
        <v>4</v>
      </c>
      <c r="E531" s="28"/>
      <c r="F531" s="30"/>
      <c r="G531" s="28"/>
      <c r="H531" s="7">
        <f>D531+E531+F531+Table_Fiscal_Year_Total_Consumption_8_20_10[[#This Row],[GAS MBTU]]</f>
        <v>4</v>
      </c>
      <c r="I531" s="7">
        <f>SUM(H$2:H531)</f>
        <v>3464204</v>
      </c>
      <c r="J531" s="8">
        <f>I531/SUM(H:H)</f>
        <v>1.0003109906162841</v>
      </c>
      <c r="K531" s="24"/>
      <c r="L531" s="31"/>
      <c r="M531" s="24"/>
      <c r="N531" s="7">
        <f>K531+L531+M531</f>
        <v>0</v>
      </c>
      <c r="O531" s="8">
        <f>IF(ISERROR(N531/H531),0,N531/H531)</f>
        <v>0</v>
      </c>
      <c r="P531" s="28">
        <v>0</v>
      </c>
      <c r="Q531" s="33"/>
      <c r="R531" s="33" t="s">
        <v>770</v>
      </c>
      <c r="S5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31" s="21"/>
      <c r="U531"/>
      <c r="V531"/>
      <c r="W531"/>
      <c r="X531"/>
      <c r="Y531"/>
    </row>
    <row r="532" spans="1:25" x14ac:dyDescent="0.25">
      <c r="A532" s="26" t="s">
        <v>1488</v>
      </c>
      <c r="B532" s="26" t="s">
        <v>1489</v>
      </c>
      <c r="C532" s="3">
        <f>COUNTA(A$2:A532)</f>
        <v>531</v>
      </c>
      <c r="D532" s="28">
        <v>4</v>
      </c>
      <c r="E532" s="28"/>
      <c r="F532" s="30"/>
      <c r="G532" s="28"/>
      <c r="H532" s="7">
        <f>D532+E532+F532+Table_Fiscal_Year_Total_Consumption_8_20_10[[#This Row],[GAS MBTU]]</f>
        <v>4</v>
      </c>
      <c r="I532" s="7">
        <f>SUM(H$2:H532)</f>
        <v>3464208</v>
      </c>
      <c r="J532" s="8">
        <f>I532/SUM(H:H)</f>
        <v>1.0003121456417856</v>
      </c>
      <c r="K532" s="24"/>
      <c r="L532" s="31"/>
      <c r="M532" s="24"/>
      <c r="N532" s="7">
        <f>K532+L532+M532</f>
        <v>0</v>
      </c>
      <c r="O532" s="8">
        <f>IF(ISERROR(N532/H532),0,N532/H532)</f>
        <v>0</v>
      </c>
      <c r="P532" s="28">
        <v>0</v>
      </c>
      <c r="Q532" s="33"/>
      <c r="R532" s="33" t="s">
        <v>770</v>
      </c>
      <c r="S5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32" s="21"/>
      <c r="U532"/>
      <c r="V532"/>
      <c r="W532"/>
      <c r="X532"/>
      <c r="Y532"/>
    </row>
    <row r="533" spans="1:25" x14ac:dyDescent="0.25">
      <c r="A533" s="26" t="s">
        <v>381</v>
      </c>
      <c r="B533" s="26" t="s">
        <v>380</v>
      </c>
      <c r="C533" s="3">
        <f>COUNTA(A$2:A533)</f>
        <v>532</v>
      </c>
      <c r="D533" s="28">
        <v>4</v>
      </c>
      <c r="E533" s="28"/>
      <c r="F533" s="30"/>
      <c r="G533" s="28"/>
      <c r="H533" s="7">
        <f>D533+E533+F533+Table_Fiscal_Year_Total_Consumption_8_20_10[[#This Row],[GAS MBTU]]</f>
        <v>4</v>
      </c>
      <c r="I533" s="7">
        <f>SUM(H$2:H533)</f>
        <v>3464212</v>
      </c>
      <c r="J533" s="8">
        <f>I533/SUM(H:H)</f>
        <v>1.0003133006672871</v>
      </c>
      <c r="K533" s="24"/>
      <c r="L533" s="31"/>
      <c r="M533" s="24"/>
      <c r="N533" s="7">
        <f>K533+L533+M533</f>
        <v>0</v>
      </c>
      <c r="O533" s="8">
        <f>IF(ISERROR(N533/H533),0,N533/H533)</f>
        <v>0</v>
      </c>
      <c r="P533" s="28">
        <v>4960</v>
      </c>
      <c r="Q533" s="33">
        <v>316.3</v>
      </c>
      <c r="R533" s="33" t="s">
        <v>770</v>
      </c>
      <c r="S5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806.45161290322585</v>
      </c>
      <c r="T533" s="21"/>
      <c r="U533"/>
      <c r="V533"/>
      <c r="W533"/>
      <c r="X533"/>
      <c r="Y533"/>
    </row>
    <row r="534" spans="1:25" x14ac:dyDescent="0.25">
      <c r="A534" s="26" t="s">
        <v>484</v>
      </c>
      <c r="B534" s="26" t="s">
        <v>485</v>
      </c>
      <c r="C534" s="3">
        <f>COUNTA(A$2:A534)</f>
        <v>533</v>
      </c>
      <c r="D534" s="28">
        <v>4</v>
      </c>
      <c r="E534" s="28"/>
      <c r="F534" s="30"/>
      <c r="G534" s="28"/>
      <c r="H534" s="7">
        <f>D534+E534+F534+Table_Fiscal_Year_Total_Consumption_8_20_10[[#This Row],[GAS MBTU]]</f>
        <v>4</v>
      </c>
      <c r="I534" s="7">
        <f>SUM(H$2:H534)</f>
        <v>3464216</v>
      </c>
      <c r="J534" s="8">
        <f>I534/SUM(H:H)</f>
        <v>1.0003144556927885</v>
      </c>
      <c r="K534" s="24"/>
      <c r="L534" s="31"/>
      <c r="M534" s="24"/>
      <c r="N534" s="7">
        <f>K534+L534+M534</f>
        <v>0</v>
      </c>
      <c r="O534" s="8">
        <f>IF(ISERROR(N534/H534),0,N534/H534)</f>
        <v>0</v>
      </c>
      <c r="P534" s="28">
        <v>4814</v>
      </c>
      <c r="Q534" s="33"/>
      <c r="R534" s="33" t="s">
        <v>770</v>
      </c>
      <c r="S5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830.90984628167848</v>
      </c>
      <c r="T534" s="21"/>
      <c r="U534"/>
      <c r="V534"/>
      <c r="W534"/>
      <c r="X534"/>
      <c r="Y534"/>
    </row>
    <row r="535" spans="1:25" x14ac:dyDescent="0.25">
      <c r="A535" s="26" t="s">
        <v>2098</v>
      </c>
      <c r="B535" s="26" t="s">
        <v>2099</v>
      </c>
      <c r="C535" s="3">
        <f>COUNTA(A$2:A535)</f>
        <v>534</v>
      </c>
      <c r="D535" s="28">
        <v>4</v>
      </c>
      <c r="E535" s="28"/>
      <c r="F535" s="30"/>
      <c r="G535" s="28"/>
      <c r="H535" s="7">
        <f>D535+E535+F535+Table_Fiscal_Year_Total_Consumption_8_20_10[[#This Row],[GAS MBTU]]</f>
        <v>4</v>
      </c>
      <c r="I535" s="7">
        <f>SUM(H$2:H535)</f>
        <v>3464220</v>
      </c>
      <c r="J535" s="8">
        <f>I535/SUM(H:H)</f>
        <v>1.0003156107182902</v>
      </c>
      <c r="K535" s="24"/>
      <c r="L535" s="31"/>
      <c r="M535" s="24"/>
      <c r="N535" s="7">
        <f>K535+L535+M535</f>
        <v>0</v>
      </c>
      <c r="O535" s="8">
        <f>IF(ISERROR(N535/H535),0,N535/H535)</f>
        <v>0</v>
      </c>
      <c r="P535" s="28">
        <v>2100</v>
      </c>
      <c r="Q535" s="33"/>
      <c r="R535" s="33" t="s">
        <v>770</v>
      </c>
      <c r="S5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1904.7619047619048</v>
      </c>
      <c r="T535" s="21"/>
      <c r="U535"/>
      <c r="V535"/>
      <c r="W535"/>
      <c r="X535"/>
      <c r="Y535"/>
    </row>
    <row r="536" spans="1:25" x14ac:dyDescent="0.25">
      <c r="A536" s="26" t="s">
        <v>596</v>
      </c>
      <c r="B536" s="26" t="s">
        <v>597</v>
      </c>
      <c r="C536" s="3">
        <f>COUNTA(A$2:A536)</f>
        <v>535</v>
      </c>
      <c r="D536" s="28">
        <v>4</v>
      </c>
      <c r="E536" s="28"/>
      <c r="F536" s="30"/>
      <c r="G536" s="28"/>
      <c r="H536" s="7">
        <f>D536+E536+F536+Table_Fiscal_Year_Total_Consumption_8_20_10[[#This Row],[GAS MBTU]]</f>
        <v>4</v>
      </c>
      <c r="I536" s="7">
        <f>SUM(H$2:H536)</f>
        <v>3464224</v>
      </c>
      <c r="J536" s="8">
        <f>I536/SUM(H:H)</f>
        <v>1.0003167657437917</v>
      </c>
      <c r="K536" s="24"/>
      <c r="L536" s="31"/>
      <c r="M536" s="24"/>
      <c r="N536" s="7">
        <f>K536+L536+M536</f>
        <v>0</v>
      </c>
      <c r="O536" s="8">
        <f>IF(ISERROR(N536/H536),0,N536/H536)</f>
        <v>0</v>
      </c>
      <c r="P536" s="28">
        <v>0</v>
      </c>
      <c r="Q536" s="33"/>
      <c r="R536" s="33" t="s">
        <v>770</v>
      </c>
      <c r="S5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36" s="21"/>
      <c r="U536"/>
      <c r="V536"/>
      <c r="W536"/>
      <c r="X536"/>
      <c r="Y536"/>
    </row>
    <row r="537" spans="1:25" x14ac:dyDescent="0.25">
      <c r="A537" s="26" t="s">
        <v>691</v>
      </c>
      <c r="B537" s="26" t="s">
        <v>692</v>
      </c>
      <c r="C537" s="3">
        <f>COUNTA(A$2:A537)</f>
        <v>536</v>
      </c>
      <c r="D537" s="28">
        <v>4</v>
      </c>
      <c r="E537" s="28"/>
      <c r="F537" s="30"/>
      <c r="G537" s="28"/>
      <c r="H537" s="7">
        <f>D537+E537+F537+Table_Fiscal_Year_Total_Consumption_8_20_10[[#This Row],[GAS MBTU]]</f>
        <v>4</v>
      </c>
      <c r="I537" s="7">
        <f>SUM(H$2:H537)</f>
        <v>3464228</v>
      </c>
      <c r="J537" s="8">
        <f>I537/SUM(H:H)</f>
        <v>1.0003179207692932</v>
      </c>
      <c r="K537" s="24"/>
      <c r="L537" s="31"/>
      <c r="M537" s="24"/>
      <c r="N537" s="7">
        <f>K537+L537+M537</f>
        <v>0</v>
      </c>
      <c r="O537" s="8">
        <f>IF(ISERROR(N537/H537),0,N537/H537)</f>
        <v>0</v>
      </c>
      <c r="P537" s="28">
        <v>0</v>
      </c>
      <c r="Q537" s="33"/>
      <c r="R537" s="33" t="s">
        <v>770</v>
      </c>
      <c r="S5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37" s="21"/>
      <c r="U537"/>
      <c r="V537"/>
      <c r="W537"/>
      <c r="X537"/>
      <c r="Y537"/>
    </row>
    <row r="538" spans="1:25" x14ac:dyDescent="0.25">
      <c r="A538" s="26" t="s">
        <v>716</v>
      </c>
      <c r="B538" s="26" t="s">
        <v>717</v>
      </c>
      <c r="C538" s="3">
        <f>COUNTA(A$2:A538)</f>
        <v>537</v>
      </c>
      <c r="D538" s="28">
        <v>3</v>
      </c>
      <c r="E538" s="28"/>
      <c r="F538" s="30"/>
      <c r="G538" s="28"/>
      <c r="H538" s="7">
        <f>D538+E538+F538+Table_Fiscal_Year_Total_Consumption_8_20_10[[#This Row],[GAS MBTU]]</f>
        <v>3</v>
      </c>
      <c r="I538" s="7">
        <f>SUM(H$2:H538)</f>
        <v>3464231</v>
      </c>
      <c r="J538" s="8">
        <f>I538/SUM(H:H)</f>
        <v>1.0003187870384194</v>
      </c>
      <c r="K538" s="24"/>
      <c r="L538" s="31"/>
      <c r="M538" s="24"/>
      <c r="N538" s="7">
        <f>K538+L538+M538</f>
        <v>0</v>
      </c>
      <c r="O538" s="8">
        <f>IF(ISERROR(N538/H538),0,N538/H538)</f>
        <v>0</v>
      </c>
      <c r="P538" s="28">
        <v>0</v>
      </c>
      <c r="Q538" s="33"/>
      <c r="R538" s="33" t="s">
        <v>770</v>
      </c>
      <c r="S5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38" s="21"/>
      <c r="U538"/>
      <c r="V538"/>
      <c r="W538"/>
      <c r="X538"/>
      <c r="Y538"/>
    </row>
    <row r="539" spans="1:25" x14ac:dyDescent="0.25">
      <c r="A539" s="26" t="s">
        <v>409</v>
      </c>
      <c r="B539" s="26" t="s">
        <v>408</v>
      </c>
      <c r="C539" s="3">
        <f>COUNTA(A$2:A539)</f>
        <v>538</v>
      </c>
      <c r="D539" s="28">
        <v>3</v>
      </c>
      <c r="E539" s="28"/>
      <c r="F539" s="30"/>
      <c r="G539" s="28"/>
      <c r="H539" s="7">
        <f>D539+E539+F539+Table_Fiscal_Year_Total_Consumption_8_20_10[[#This Row],[GAS MBTU]]</f>
        <v>3</v>
      </c>
      <c r="I539" s="7">
        <f>SUM(H$2:H539)</f>
        <v>3464234</v>
      </c>
      <c r="J539" s="8">
        <f>I539/SUM(H:H)</f>
        <v>1.0003196533075454</v>
      </c>
      <c r="K539" s="24"/>
      <c r="L539" s="31"/>
      <c r="M539" s="24"/>
      <c r="N539" s="7">
        <f>K539+L539+M539</f>
        <v>0</v>
      </c>
      <c r="O539" s="8">
        <f>IF(ISERROR(N539/H539),0,N539/H539)</f>
        <v>0</v>
      </c>
      <c r="P539" s="28">
        <v>1874</v>
      </c>
      <c r="Q539" s="33">
        <v>8.3000000000000007</v>
      </c>
      <c r="R539" s="33" t="s">
        <v>770</v>
      </c>
      <c r="S5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1600.8537886872998</v>
      </c>
      <c r="T539" s="21"/>
      <c r="U539"/>
      <c r="V539"/>
      <c r="W539"/>
      <c r="X539"/>
      <c r="Y539"/>
    </row>
    <row r="540" spans="1:25" x14ac:dyDescent="0.25">
      <c r="A540" s="26" t="s">
        <v>973</v>
      </c>
      <c r="B540" s="26" t="s">
        <v>974</v>
      </c>
      <c r="C540" s="3">
        <f>COUNTA(A$2:A540)</f>
        <v>539</v>
      </c>
      <c r="D540" s="28">
        <v>3</v>
      </c>
      <c r="E540" s="28"/>
      <c r="F540" s="30"/>
      <c r="G540" s="28"/>
      <c r="H540" s="7">
        <f>D540+E540+F540+Table_Fiscal_Year_Total_Consumption_8_20_10[[#This Row],[GAS MBTU]]</f>
        <v>3</v>
      </c>
      <c r="I540" s="7">
        <f>SUM(H$2:H540)</f>
        <v>3464237</v>
      </c>
      <c r="J540" s="8">
        <f>I540/SUM(H:H)</f>
        <v>1.0003205195766716</v>
      </c>
      <c r="K540" s="24"/>
      <c r="L540" s="31"/>
      <c r="M540" s="24"/>
      <c r="N540" s="7">
        <f>K540+L540+M540</f>
        <v>0</v>
      </c>
      <c r="O540" s="8">
        <f>IF(ISERROR(N540/H540),0,N540/H540)</f>
        <v>0</v>
      </c>
      <c r="P540" s="28">
        <v>0</v>
      </c>
      <c r="Q540" s="33"/>
      <c r="R540" s="33" t="s">
        <v>770</v>
      </c>
      <c r="S5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40" s="21"/>
      <c r="U540"/>
      <c r="V540"/>
      <c r="W540"/>
      <c r="X540"/>
      <c r="Y540"/>
    </row>
    <row r="541" spans="1:25" x14ac:dyDescent="0.25">
      <c r="A541" s="26" t="s">
        <v>947</v>
      </c>
      <c r="B541" s="26" t="s">
        <v>948</v>
      </c>
      <c r="C541" s="3">
        <f>COUNTA(A$2:A541)</f>
        <v>540</v>
      </c>
      <c r="D541" s="28">
        <v>3</v>
      </c>
      <c r="E541" s="28"/>
      <c r="F541" s="30"/>
      <c r="G541" s="28"/>
      <c r="H541" s="7">
        <f>D541+E541+F541+Table_Fiscal_Year_Total_Consumption_8_20_10[[#This Row],[GAS MBTU]]</f>
        <v>3</v>
      </c>
      <c r="I541" s="7">
        <f>SUM(H$2:H541)</f>
        <v>3464240</v>
      </c>
      <c r="J541" s="8">
        <f>I541/SUM(H:H)</f>
        <v>1.0003213858457978</v>
      </c>
      <c r="K541" s="24"/>
      <c r="L541" s="31"/>
      <c r="M541" s="24"/>
      <c r="N541" s="7">
        <f>K541+L541+M541</f>
        <v>0</v>
      </c>
      <c r="O541" s="8">
        <f>IF(ISERROR(N541/H541),0,N541/H541)</f>
        <v>0</v>
      </c>
      <c r="P541" s="28">
        <v>0</v>
      </c>
      <c r="Q541" s="33"/>
      <c r="R541" s="33" t="s">
        <v>770</v>
      </c>
      <c r="S5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41" s="21"/>
      <c r="U541"/>
      <c r="V541"/>
      <c r="W541"/>
      <c r="X541"/>
      <c r="Y541"/>
    </row>
    <row r="542" spans="1:25" x14ac:dyDescent="0.25">
      <c r="A542" s="26" t="s">
        <v>2181</v>
      </c>
      <c r="B542" s="26" t="s">
        <v>2182</v>
      </c>
      <c r="C542" s="3">
        <f>COUNTA(A$2:A542)</f>
        <v>541</v>
      </c>
      <c r="D542" s="28">
        <v>3</v>
      </c>
      <c r="E542" s="28"/>
      <c r="F542" s="30"/>
      <c r="G542" s="28"/>
      <c r="H542" s="7">
        <f>D542+E542+F542+Table_Fiscal_Year_Total_Consumption_8_20_10[[#This Row],[GAS MBTU]]</f>
        <v>3</v>
      </c>
      <c r="I542" s="7">
        <f>SUM(H$2:H542)</f>
        <v>3464243</v>
      </c>
      <c r="J542" s="8">
        <f>I542/SUM(H:H)</f>
        <v>1.000322252114924</v>
      </c>
      <c r="K542" s="24"/>
      <c r="L542" s="31"/>
      <c r="M542" s="24"/>
      <c r="N542" s="7">
        <f>K542+L542+M542</f>
        <v>0</v>
      </c>
      <c r="O542" s="8">
        <f>IF(ISERROR(N542/H542),0,N542/H542)</f>
        <v>0</v>
      </c>
      <c r="P542" s="28">
        <v>900</v>
      </c>
      <c r="Q542" s="33"/>
      <c r="R542" s="33" t="s">
        <v>770</v>
      </c>
      <c r="S5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3333.3333333333335</v>
      </c>
      <c r="T542" s="21"/>
      <c r="U542"/>
      <c r="V542"/>
      <c r="W542"/>
      <c r="X542"/>
      <c r="Y542"/>
    </row>
    <row r="543" spans="1:25" x14ac:dyDescent="0.25">
      <c r="A543" s="26" t="s">
        <v>297</v>
      </c>
      <c r="B543" s="26" t="s">
        <v>296</v>
      </c>
      <c r="C543" s="3">
        <f>COUNTA(A$2:A543)</f>
        <v>542</v>
      </c>
      <c r="D543" s="28">
        <v>3</v>
      </c>
      <c r="E543" s="28"/>
      <c r="F543" s="30"/>
      <c r="G543" s="28"/>
      <c r="H543" s="7">
        <f>D543+E543+F543+Table_Fiscal_Year_Total_Consumption_8_20_10[[#This Row],[GAS MBTU]]</f>
        <v>3</v>
      </c>
      <c r="I543" s="7">
        <f>SUM(H$2:H543)</f>
        <v>3464246</v>
      </c>
      <c r="J543" s="8">
        <f>I543/SUM(H:H)</f>
        <v>1.00032311838405</v>
      </c>
      <c r="K543" s="24"/>
      <c r="L543" s="31"/>
      <c r="M543" s="24"/>
      <c r="N543" s="7">
        <f>K543+L543+M543</f>
        <v>0</v>
      </c>
      <c r="O543" s="8">
        <f>IF(ISERROR(N543/H543),0,N543/H543)</f>
        <v>0</v>
      </c>
      <c r="P543" s="28">
        <v>3882</v>
      </c>
      <c r="Q543" s="33">
        <v>0</v>
      </c>
      <c r="R543" s="33" t="s">
        <v>770</v>
      </c>
      <c r="S5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772.79752704791349</v>
      </c>
      <c r="T543" s="21"/>
      <c r="U543"/>
      <c r="V543"/>
      <c r="W543"/>
      <c r="X543"/>
      <c r="Y543"/>
    </row>
    <row r="544" spans="1:25" x14ac:dyDescent="0.25">
      <c r="A544" s="26" t="s">
        <v>608</v>
      </c>
      <c r="B544" s="26" t="s">
        <v>609</v>
      </c>
      <c r="C544" s="3">
        <f>COUNTA(A$2:A544)</f>
        <v>543</v>
      </c>
      <c r="D544" s="28">
        <v>3</v>
      </c>
      <c r="E544" s="28"/>
      <c r="F544" s="30"/>
      <c r="G544" s="28"/>
      <c r="H544" s="7">
        <f>D544+E544+F544+Table_Fiscal_Year_Total_Consumption_8_20_10[[#This Row],[GAS MBTU]]</f>
        <v>3</v>
      </c>
      <c r="I544" s="7">
        <f>SUM(H$2:H544)</f>
        <v>3464249</v>
      </c>
      <c r="J544" s="8">
        <f>I544/SUM(H:H)</f>
        <v>1.0003239846531762</v>
      </c>
      <c r="K544" s="24"/>
      <c r="L544" s="31"/>
      <c r="M544" s="24"/>
      <c r="N544" s="7">
        <f>K544+L544+M544</f>
        <v>0</v>
      </c>
      <c r="O544" s="8">
        <f>IF(ISERROR(N544/H544),0,N544/H544)</f>
        <v>0</v>
      </c>
      <c r="P544" s="28">
        <v>0</v>
      </c>
      <c r="Q544" s="33"/>
      <c r="R544" s="33" t="s">
        <v>770</v>
      </c>
      <c r="S5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44" s="21"/>
      <c r="U544"/>
      <c r="V544"/>
      <c r="W544"/>
      <c r="X544"/>
      <c r="Y544"/>
    </row>
    <row r="545" spans="1:25" x14ac:dyDescent="0.25">
      <c r="A545" s="26" t="s">
        <v>1997</v>
      </c>
      <c r="B545" s="26" t="s">
        <v>1998</v>
      </c>
      <c r="C545" s="3">
        <f>COUNTA(A$2:A545)</f>
        <v>544</v>
      </c>
      <c r="D545" s="28">
        <v>3</v>
      </c>
      <c r="E545" s="28"/>
      <c r="F545" s="30"/>
      <c r="G545" s="28"/>
      <c r="H545" s="7">
        <f>D545+E545+F545+Table_Fiscal_Year_Total_Consumption_8_20_10[[#This Row],[GAS MBTU]]</f>
        <v>3</v>
      </c>
      <c r="I545" s="7">
        <f>SUM(H$2:H545)</f>
        <v>3464252</v>
      </c>
      <c r="J545" s="8">
        <f>I545/SUM(H:H)</f>
        <v>1.0003248509223024</v>
      </c>
      <c r="K545" s="24"/>
      <c r="L545" s="31"/>
      <c r="M545" s="24"/>
      <c r="N545" s="7">
        <f>K545+L545+M545</f>
        <v>0</v>
      </c>
      <c r="O545" s="8">
        <f>IF(ISERROR(N545/H545),0,N545/H545)</f>
        <v>0</v>
      </c>
      <c r="P545" s="28">
        <v>4992</v>
      </c>
      <c r="Q545" s="33"/>
      <c r="R545" s="33" t="s">
        <v>770</v>
      </c>
      <c r="S5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600.96153846153845</v>
      </c>
      <c r="T545" s="21"/>
      <c r="U545"/>
      <c r="V545"/>
      <c r="W545"/>
      <c r="X545"/>
      <c r="Y545"/>
    </row>
    <row r="546" spans="1:25" x14ac:dyDescent="0.25">
      <c r="A546" s="26" t="s">
        <v>1162</v>
      </c>
      <c r="B546" s="26" t="s">
        <v>1163</v>
      </c>
      <c r="C546" s="3">
        <f>COUNTA(A$2:A546)</f>
        <v>545</v>
      </c>
      <c r="D546" s="28">
        <v>3</v>
      </c>
      <c r="E546" s="28"/>
      <c r="F546" s="30"/>
      <c r="G546" s="28"/>
      <c r="H546" s="7">
        <f>D546+E546+F546+Table_Fiscal_Year_Total_Consumption_8_20_10[[#This Row],[GAS MBTU]]</f>
        <v>3</v>
      </c>
      <c r="I546" s="7">
        <f>SUM(H$2:H546)</f>
        <v>3464255</v>
      </c>
      <c r="J546" s="8">
        <f>I546/SUM(H:H)</f>
        <v>1.0003257171914284</v>
      </c>
      <c r="K546" s="24"/>
      <c r="L546" s="31"/>
      <c r="M546" s="24"/>
      <c r="N546" s="7">
        <f>K546+L546+M546</f>
        <v>0</v>
      </c>
      <c r="O546" s="8">
        <f>IF(ISERROR(N546/H546),0,N546/H546)</f>
        <v>0</v>
      </c>
      <c r="P546" s="28">
        <v>0</v>
      </c>
      <c r="Q546" s="33"/>
      <c r="R546" s="33" t="s">
        <v>770</v>
      </c>
      <c r="S5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46" s="21"/>
      <c r="U546"/>
      <c r="V546"/>
      <c r="W546"/>
      <c r="X546"/>
      <c r="Y546"/>
    </row>
    <row r="547" spans="1:25" x14ac:dyDescent="0.25">
      <c r="A547" s="26" t="s">
        <v>616</v>
      </c>
      <c r="B547" s="26" t="s">
        <v>591</v>
      </c>
      <c r="C547" s="3">
        <f>COUNTA(A$2:A547)</f>
        <v>546</v>
      </c>
      <c r="D547" s="28">
        <v>3</v>
      </c>
      <c r="E547" s="28"/>
      <c r="F547" s="30"/>
      <c r="G547" s="28"/>
      <c r="H547" s="7">
        <f>D547+E547+F547+Table_Fiscal_Year_Total_Consumption_8_20_10[[#This Row],[GAS MBTU]]</f>
        <v>3</v>
      </c>
      <c r="I547" s="7">
        <f>SUM(H$2:H547)</f>
        <v>3464258</v>
      </c>
      <c r="J547" s="8">
        <f>I547/SUM(H:H)</f>
        <v>1.0003265834605546</v>
      </c>
      <c r="K547" s="24"/>
      <c r="L547" s="31"/>
      <c r="M547" s="24"/>
      <c r="N547" s="7">
        <f>K547+L547+M547</f>
        <v>0</v>
      </c>
      <c r="O547" s="8">
        <f>IF(ISERROR(N547/H547),0,N547/H547)</f>
        <v>0</v>
      </c>
      <c r="P547" s="28">
        <v>0</v>
      </c>
      <c r="Q547" s="33"/>
      <c r="R547" s="33" t="s">
        <v>770</v>
      </c>
      <c r="S5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47" s="21"/>
      <c r="U547"/>
      <c r="V547"/>
      <c r="W547"/>
      <c r="X547"/>
      <c r="Y547"/>
    </row>
    <row r="548" spans="1:25" x14ac:dyDescent="0.25">
      <c r="A548" s="26" t="s">
        <v>716</v>
      </c>
      <c r="B548" s="26" t="s">
        <v>717</v>
      </c>
      <c r="C548" s="3">
        <f>COUNTA(A$2:A548)</f>
        <v>547</v>
      </c>
      <c r="D548" s="28">
        <v>3</v>
      </c>
      <c r="E548" s="28"/>
      <c r="F548" s="30"/>
      <c r="G548" s="28"/>
      <c r="H548" s="7">
        <f>D548+E548+F548+Table_Fiscal_Year_Total_Consumption_8_20_10[[#This Row],[GAS MBTU]]</f>
        <v>3</v>
      </c>
      <c r="I548" s="7">
        <f>SUM(H$2:H548)</f>
        <v>3464261</v>
      </c>
      <c r="J548" s="8">
        <f>I548/SUM(H:H)</f>
        <v>1.0003274497296808</v>
      </c>
      <c r="K548" s="24"/>
      <c r="L548" s="31"/>
      <c r="M548" s="24"/>
      <c r="N548" s="7">
        <f>K548+L548+M548</f>
        <v>0</v>
      </c>
      <c r="O548" s="8">
        <f>IF(ISERROR(N548/H548),0,N548/H548)</f>
        <v>0</v>
      </c>
      <c r="P548" s="28">
        <v>600</v>
      </c>
      <c r="Q548" s="33"/>
      <c r="R548" s="33" t="s">
        <v>770</v>
      </c>
      <c r="S5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5000</v>
      </c>
      <c r="T548" s="21"/>
      <c r="U548"/>
      <c r="V548"/>
      <c r="W548"/>
      <c r="X548"/>
      <c r="Y548"/>
    </row>
    <row r="549" spans="1:25" x14ac:dyDescent="0.25">
      <c r="A549" s="26" t="s">
        <v>689</v>
      </c>
      <c r="B549" s="26" t="s">
        <v>690</v>
      </c>
      <c r="C549" s="3">
        <f>COUNTA(A$2:A549)</f>
        <v>548</v>
      </c>
      <c r="D549" s="28">
        <v>3</v>
      </c>
      <c r="E549" s="28"/>
      <c r="F549" s="30"/>
      <c r="G549" s="28"/>
      <c r="H549" s="7">
        <f>D549+E549+F549+Table_Fiscal_Year_Total_Consumption_8_20_10[[#This Row],[GAS MBTU]]</f>
        <v>3</v>
      </c>
      <c r="I549" s="7">
        <f>SUM(H$2:H549)</f>
        <v>3464264</v>
      </c>
      <c r="J549" s="8">
        <f>I549/SUM(H:H)</f>
        <v>1.0003283159988068</v>
      </c>
      <c r="K549" s="24"/>
      <c r="L549" s="31"/>
      <c r="M549" s="24"/>
      <c r="N549" s="7">
        <f>K549+L549+M549</f>
        <v>0</v>
      </c>
      <c r="O549" s="8">
        <f>IF(ISERROR(N549/H549),0,N549/H549)</f>
        <v>0</v>
      </c>
      <c r="P549" s="28">
        <v>0</v>
      </c>
      <c r="Q549" s="33"/>
      <c r="R549" s="33" t="s">
        <v>770</v>
      </c>
      <c r="S5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49" s="21"/>
      <c r="U549"/>
      <c r="V549"/>
      <c r="W549"/>
      <c r="X549"/>
      <c r="Y549"/>
    </row>
    <row r="550" spans="1:25" x14ac:dyDescent="0.25">
      <c r="A550" s="26" t="s">
        <v>697</v>
      </c>
      <c r="B550" s="26" t="s">
        <v>698</v>
      </c>
      <c r="C550" s="3">
        <f>COUNTA(A$2:A550)</f>
        <v>549</v>
      </c>
      <c r="D550" s="28">
        <v>3</v>
      </c>
      <c r="E550" s="28"/>
      <c r="F550" s="30"/>
      <c r="G550" s="28"/>
      <c r="H550" s="7">
        <f>D550+E550+F550+Table_Fiscal_Year_Total_Consumption_8_20_10[[#This Row],[GAS MBTU]]</f>
        <v>3</v>
      </c>
      <c r="I550" s="7">
        <f>SUM(H$2:H550)</f>
        <v>3464267</v>
      </c>
      <c r="J550" s="8">
        <f>I550/SUM(H:H)</f>
        <v>1.000329182267933</v>
      </c>
      <c r="K550" s="24"/>
      <c r="L550" s="31"/>
      <c r="M550" s="24"/>
      <c r="N550" s="7">
        <f>K550+L550+M550</f>
        <v>0</v>
      </c>
      <c r="O550" s="8">
        <f>IF(ISERROR(N550/H550),0,N550/H550)</f>
        <v>0</v>
      </c>
      <c r="P550" s="28">
        <v>0</v>
      </c>
      <c r="Q550" s="33"/>
      <c r="R550" s="33" t="s">
        <v>770</v>
      </c>
      <c r="S5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50" s="21"/>
      <c r="U550"/>
      <c r="V550"/>
      <c r="W550"/>
      <c r="X550"/>
      <c r="Y550"/>
    </row>
    <row r="551" spans="1:25" x14ac:dyDescent="0.25">
      <c r="A551" s="26" t="s">
        <v>897</v>
      </c>
      <c r="B551" s="26" t="s">
        <v>898</v>
      </c>
      <c r="C551" s="3">
        <f>COUNTA(A$2:A551)</f>
        <v>550</v>
      </c>
      <c r="D551" s="28">
        <v>2</v>
      </c>
      <c r="E551" s="28"/>
      <c r="F551" s="30"/>
      <c r="G551" s="28"/>
      <c r="H551" s="7">
        <f>D551+E551+F551+Table_Fiscal_Year_Total_Consumption_8_20_10[[#This Row],[GAS MBTU]]</f>
        <v>2</v>
      </c>
      <c r="I551" s="7">
        <f>SUM(H$2:H551)</f>
        <v>3464269</v>
      </c>
      <c r="J551" s="8">
        <f>I551/SUM(H:H)</f>
        <v>1.0003297597806837</v>
      </c>
      <c r="K551" s="24"/>
      <c r="L551" s="31"/>
      <c r="M551" s="24"/>
      <c r="N551" s="7">
        <f>K551+L551+M551</f>
        <v>0</v>
      </c>
      <c r="O551" s="8">
        <f>IF(ISERROR(N551/H551),0,N551/H551)</f>
        <v>0</v>
      </c>
      <c r="P551" s="28">
        <v>0</v>
      </c>
      <c r="Q551" s="33"/>
      <c r="R551" s="33" t="s">
        <v>770</v>
      </c>
      <c r="S5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51" s="21"/>
      <c r="U551"/>
      <c r="V551"/>
      <c r="W551"/>
      <c r="X551"/>
      <c r="Y551"/>
    </row>
    <row r="552" spans="1:25" x14ac:dyDescent="0.25">
      <c r="A552" s="26" t="s">
        <v>1454</v>
      </c>
      <c r="B552" s="26" t="s">
        <v>1455</v>
      </c>
      <c r="C552" s="3">
        <f>COUNTA(A$2:A552)</f>
        <v>551</v>
      </c>
      <c r="D552" s="28">
        <v>2</v>
      </c>
      <c r="E552" s="28"/>
      <c r="F552" s="30"/>
      <c r="G552" s="28"/>
      <c r="H552" s="7">
        <f>D552+E552+F552+Table_Fiscal_Year_Total_Consumption_8_20_10[[#This Row],[GAS MBTU]]</f>
        <v>2</v>
      </c>
      <c r="I552" s="7">
        <f>SUM(H$2:H552)</f>
        <v>3464271</v>
      </c>
      <c r="J552" s="8">
        <f>I552/SUM(H:H)</f>
        <v>1.0003303372934345</v>
      </c>
      <c r="K552" s="24"/>
      <c r="L552" s="31"/>
      <c r="M552" s="24"/>
      <c r="N552" s="7">
        <f>K552+L552+M552</f>
        <v>0</v>
      </c>
      <c r="O552" s="8">
        <f>IF(ISERROR(N552/H552),0,N552/H552)</f>
        <v>0</v>
      </c>
      <c r="P552" s="28">
        <v>0</v>
      </c>
      <c r="Q552" s="33"/>
      <c r="R552" s="33" t="s">
        <v>770</v>
      </c>
      <c r="S5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52" s="21"/>
      <c r="U552"/>
      <c r="V552"/>
      <c r="W552"/>
      <c r="X552"/>
      <c r="Y552"/>
    </row>
    <row r="553" spans="1:25" x14ac:dyDescent="0.25">
      <c r="A553" s="26" t="s">
        <v>1456</v>
      </c>
      <c r="B553" s="26" t="s">
        <v>1457</v>
      </c>
      <c r="C553" s="3">
        <f>COUNTA(A$2:A553)</f>
        <v>552</v>
      </c>
      <c r="D553" s="28">
        <v>2</v>
      </c>
      <c r="E553" s="28"/>
      <c r="F553" s="30"/>
      <c r="G553" s="28"/>
      <c r="H553" s="7">
        <f>D553+E553+F553+Table_Fiscal_Year_Total_Consumption_8_20_10[[#This Row],[GAS MBTU]]</f>
        <v>2</v>
      </c>
      <c r="I553" s="7">
        <f>SUM(H$2:H553)</f>
        <v>3464273</v>
      </c>
      <c r="J553" s="8">
        <f>I553/SUM(H:H)</f>
        <v>1.0003309148061852</v>
      </c>
      <c r="K553" s="24"/>
      <c r="L553" s="31"/>
      <c r="M553" s="24"/>
      <c r="N553" s="7">
        <f>K553+L553+M553</f>
        <v>0</v>
      </c>
      <c r="O553" s="8">
        <f>IF(ISERROR(N553/H553),0,N553/H553)</f>
        <v>0</v>
      </c>
      <c r="P553" s="28">
        <v>0</v>
      </c>
      <c r="Q553" s="33"/>
      <c r="R553" s="33" t="s">
        <v>770</v>
      </c>
      <c r="S5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53" s="21"/>
      <c r="U553"/>
      <c r="V553"/>
      <c r="W553"/>
      <c r="X553"/>
      <c r="Y553"/>
    </row>
    <row r="554" spans="1:25" x14ac:dyDescent="0.25">
      <c r="A554" s="26" t="s">
        <v>281</v>
      </c>
      <c r="B554" s="26" t="s">
        <v>280</v>
      </c>
      <c r="C554" s="3">
        <f>COUNTA(A$2:A554)</f>
        <v>553</v>
      </c>
      <c r="D554" s="28">
        <v>2</v>
      </c>
      <c r="E554" s="28"/>
      <c r="F554" s="30"/>
      <c r="G554" s="28"/>
      <c r="H554" s="7">
        <f>D554+E554+F554+Table_Fiscal_Year_Total_Consumption_8_20_10[[#This Row],[GAS MBTU]]</f>
        <v>2</v>
      </c>
      <c r="I554" s="7">
        <f>SUM(H$2:H554)</f>
        <v>3464275</v>
      </c>
      <c r="J554" s="8">
        <f>I554/SUM(H:H)</f>
        <v>1.0003314923189361</v>
      </c>
      <c r="K554" s="24"/>
      <c r="L554" s="31"/>
      <c r="M554" s="24"/>
      <c r="N554" s="7">
        <f>K554+L554+M554</f>
        <v>0</v>
      </c>
      <c r="O554" s="8">
        <f>IF(ISERROR(N554/H554),0,N554/H554)</f>
        <v>0</v>
      </c>
      <c r="P554" s="28">
        <v>9292</v>
      </c>
      <c r="Q554" s="33">
        <v>0.2</v>
      </c>
      <c r="R554" s="33" t="s">
        <v>770</v>
      </c>
      <c r="S5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215.23891519586741</v>
      </c>
      <c r="T554" s="21"/>
      <c r="U554"/>
      <c r="V554"/>
      <c r="W554"/>
      <c r="X554"/>
      <c r="Y554"/>
    </row>
    <row r="555" spans="1:25" x14ac:dyDescent="0.25">
      <c r="A555" s="26" t="s">
        <v>1675</v>
      </c>
      <c r="B555" s="26" t="s">
        <v>1676</v>
      </c>
      <c r="C555" s="3">
        <f>COUNTA(A$2:A555)</f>
        <v>554</v>
      </c>
      <c r="D555" s="28">
        <v>2</v>
      </c>
      <c r="E555" s="28"/>
      <c r="F555" s="30"/>
      <c r="G555" s="28"/>
      <c r="H555" s="7">
        <f>D555+E555+F555+Table_Fiscal_Year_Total_Consumption_8_20_10[[#This Row],[GAS MBTU]]</f>
        <v>2</v>
      </c>
      <c r="I555" s="7">
        <f>SUM(H$2:H555)</f>
        <v>3464277</v>
      </c>
      <c r="J555" s="8">
        <f>I555/SUM(H:H)</f>
        <v>1.0003320698316869</v>
      </c>
      <c r="K555" s="24"/>
      <c r="L555" s="31"/>
      <c r="M555" s="24"/>
      <c r="N555" s="7">
        <f>K555+L555+M555</f>
        <v>0</v>
      </c>
      <c r="O555" s="8">
        <f>IF(ISERROR(N555/H555),0,N555/H555)</f>
        <v>0</v>
      </c>
      <c r="P555" s="28">
        <v>7680</v>
      </c>
      <c r="Q555" s="33"/>
      <c r="R555" s="33" t="s">
        <v>770</v>
      </c>
      <c r="S5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260.41666666666669</v>
      </c>
      <c r="T555" s="21"/>
      <c r="U555"/>
      <c r="V555"/>
      <c r="W555"/>
      <c r="X555"/>
      <c r="Y555"/>
    </row>
    <row r="556" spans="1:25" x14ac:dyDescent="0.25">
      <c r="A556" s="26" t="s">
        <v>1726</v>
      </c>
      <c r="B556" s="26" t="s">
        <v>1727</v>
      </c>
      <c r="C556" s="3">
        <f>COUNTA(A$2:A556)</f>
        <v>555</v>
      </c>
      <c r="D556" s="28">
        <v>2</v>
      </c>
      <c r="E556" s="28"/>
      <c r="F556" s="30"/>
      <c r="G556" s="28"/>
      <c r="H556" s="7">
        <f>D556+E556+F556+Table_Fiscal_Year_Total_Consumption_8_20_10[[#This Row],[GAS MBTU]]</f>
        <v>2</v>
      </c>
      <c r="I556" s="7">
        <f>SUM(H$2:H556)</f>
        <v>3464279</v>
      </c>
      <c r="J556" s="8">
        <f>I556/SUM(H:H)</f>
        <v>1.0003326473444376</v>
      </c>
      <c r="K556" s="24"/>
      <c r="L556" s="31"/>
      <c r="M556" s="24"/>
      <c r="N556" s="7">
        <f>K556+L556+M556</f>
        <v>0</v>
      </c>
      <c r="O556" s="8">
        <f>IF(ISERROR(N556/H556),0,N556/H556)</f>
        <v>0</v>
      </c>
      <c r="P556" s="28">
        <v>7680</v>
      </c>
      <c r="Q556" s="33"/>
      <c r="R556" s="33" t="s">
        <v>770</v>
      </c>
      <c r="S5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260.41666666666669</v>
      </c>
      <c r="T556" s="21"/>
      <c r="U556"/>
      <c r="V556"/>
      <c r="W556"/>
      <c r="X556"/>
      <c r="Y556"/>
    </row>
    <row r="557" spans="1:25" x14ac:dyDescent="0.25">
      <c r="A557" s="26" t="s">
        <v>1572</v>
      </c>
      <c r="B557" s="26" t="s">
        <v>1573</v>
      </c>
      <c r="C557" s="3">
        <f>COUNTA(A$2:A557)</f>
        <v>556</v>
      </c>
      <c r="D557" s="28">
        <v>2</v>
      </c>
      <c r="E557" s="28"/>
      <c r="F557" s="30"/>
      <c r="G557" s="28"/>
      <c r="H557" s="7">
        <f>D557+E557+F557+Table_Fiscal_Year_Total_Consumption_8_20_10[[#This Row],[GAS MBTU]]</f>
        <v>2</v>
      </c>
      <c r="I557" s="7">
        <f>SUM(H$2:H557)</f>
        <v>3464281</v>
      </c>
      <c r="J557" s="8">
        <f>I557/SUM(H:H)</f>
        <v>1.0003332248571883</v>
      </c>
      <c r="K557" s="24"/>
      <c r="L557" s="31"/>
      <c r="M557" s="24"/>
      <c r="N557" s="7">
        <f>K557+L557+M557</f>
        <v>0</v>
      </c>
      <c r="O557" s="8">
        <f>IF(ISERROR(N557/H557),0,N557/H557)</f>
        <v>0</v>
      </c>
      <c r="P557" s="28">
        <v>0</v>
      </c>
      <c r="Q557" s="33"/>
      <c r="R557" s="33" t="s">
        <v>770</v>
      </c>
      <c r="S5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57" s="21"/>
      <c r="U557"/>
      <c r="V557"/>
      <c r="W557"/>
      <c r="X557"/>
      <c r="Y557"/>
    </row>
    <row r="558" spans="1:25" x14ac:dyDescent="0.25">
      <c r="A558" s="26" t="s">
        <v>1045</v>
      </c>
      <c r="B558" s="26" t="s">
        <v>1046</v>
      </c>
      <c r="C558" s="3">
        <f>COUNTA(A$2:A558)</f>
        <v>557</v>
      </c>
      <c r="D558" s="28">
        <v>2</v>
      </c>
      <c r="E558" s="28"/>
      <c r="F558" s="30"/>
      <c r="G558" s="28"/>
      <c r="H558" s="7">
        <f>D558+E558+F558+Table_Fiscal_Year_Total_Consumption_8_20_10[[#This Row],[GAS MBTU]]</f>
        <v>2</v>
      </c>
      <c r="I558" s="7">
        <f>SUM(H$2:H558)</f>
        <v>3464283</v>
      </c>
      <c r="J558" s="8">
        <f>I558/SUM(H:H)</f>
        <v>1.0003338023699391</v>
      </c>
      <c r="K558" s="24"/>
      <c r="L558" s="31"/>
      <c r="M558" s="24"/>
      <c r="N558" s="7">
        <f>K558+L558+M558</f>
        <v>0</v>
      </c>
      <c r="O558" s="8">
        <f>IF(ISERROR(N558/H558),0,N558/H558)</f>
        <v>0</v>
      </c>
      <c r="P558" s="28">
        <v>0</v>
      </c>
      <c r="Q558" s="33"/>
      <c r="R558" s="33" t="s">
        <v>770</v>
      </c>
      <c r="S5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58" s="21"/>
      <c r="U558"/>
      <c r="V558"/>
      <c r="W558"/>
      <c r="X558"/>
      <c r="Y558"/>
    </row>
    <row r="559" spans="1:25" x14ac:dyDescent="0.25">
      <c r="A559" s="26" t="s">
        <v>1588</v>
      </c>
      <c r="B559" s="26" t="s">
        <v>1589</v>
      </c>
      <c r="C559" s="3">
        <f>COUNTA(A$2:A559)</f>
        <v>558</v>
      </c>
      <c r="D559" s="28">
        <v>1</v>
      </c>
      <c r="E559" s="28"/>
      <c r="F559" s="30"/>
      <c r="G559" s="28"/>
      <c r="H559" s="7">
        <f>D559+E559+F559+Table_Fiscal_Year_Total_Consumption_8_20_10[[#This Row],[GAS MBTU]]</f>
        <v>1</v>
      </c>
      <c r="I559" s="7">
        <f>SUM(H$2:H559)</f>
        <v>3464284</v>
      </c>
      <c r="J559" s="8">
        <f>I559/SUM(H:H)</f>
        <v>1.0003340911263146</v>
      </c>
      <c r="K559" s="24"/>
      <c r="L559" s="31"/>
      <c r="M559" s="24"/>
      <c r="N559" s="7">
        <f>K559+L559+M559</f>
        <v>0</v>
      </c>
      <c r="O559" s="8">
        <f>IF(ISERROR(N559/H559),0,N559/H559)</f>
        <v>0</v>
      </c>
      <c r="P559" s="28">
        <v>0</v>
      </c>
      <c r="Q559" s="33"/>
      <c r="R559" s="33" t="s">
        <v>770</v>
      </c>
      <c r="S5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59" s="21"/>
      <c r="U559"/>
      <c r="V559"/>
      <c r="W559"/>
      <c r="X559"/>
      <c r="Y559"/>
    </row>
    <row r="560" spans="1:25" x14ac:dyDescent="0.25">
      <c r="A560" s="26" t="s">
        <v>1536</v>
      </c>
      <c r="B560" s="26" t="s">
        <v>1537</v>
      </c>
      <c r="C560" s="3">
        <f>COUNTA(A$2:A560)</f>
        <v>559</v>
      </c>
      <c r="D560" s="28">
        <v>1</v>
      </c>
      <c r="E560" s="28"/>
      <c r="F560" s="30"/>
      <c r="G560" s="28"/>
      <c r="H560" s="7">
        <f>D560+E560+F560+Table_Fiscal_Year_Total_Consumption_8_20_10[[#This Row],[GAS MBTU]]</f>
        <v>1</v>
      </c>
      <c r="I560" s="7">
        <f>SUM(H$2:H560)</f>
        <v>3464285</v>
      </c>
      <c r="J560" s="8">
        <f>I560/SUM(H:H)</f>
        <v>1.0003343798826898</v>
      </c>
      <c r="K560" s="24"/>
      <c r="L560" s="31"/>
      <c r="M560" s="24"/>
      <c r="N560" s="7">
        <f>K560+L560+M560</f>
        <v>0</v>
      </c>
      <c r="O560" s="8">
        <f>IF(ISERROR(N560/H560),0,N560/H560)</f>
        <v>0</v>
      </c>
      <c r="P560" s="28">
        <v>0</v>
      </c>
      <c r="Q560" s="33"/>
      <c r="R560" s="33" t="s">
        <v>770</v>
      </c>
      <c r="S5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0" s="21"/>
      <c r="U560"/>
      <c r="V560"/>
      <c r="W560"/>
      <c r="X560"/>
      <c r="Y560"/>
    </row>
    <row r="561" spans="1:25" x14ac:dyDescent="0.25">
      <c r="A561" s="26" t="s">
        <v>877</v>
      </c>
      <c r="B561" s="26" t="s">
        <v>878</v>
      </c>
      <c r="C561" s="3">
        <f>COUNTA(A$2:A561)</f>
        <v>560</v>
      </c>
      <c r="D561" s="28">
        <v>1</v>
      </c>
      <c r="E561" s="28"/>
      <c r="F561" s="30"/>
      <c r="G561" s="28"/>
      <c r="H561" s="7">
        <f>D561+E561+F561+Table_Fiscal_Year_Total_Consumption_8_20_10[[#This Row],[GAS MBTU]]</f>
        <v>1</v>
      </c>
      <c r="I561" s="7">
        <f>SUM(H$2:H561)</f>
        <v>3464286</v>
      </c>
      <c r="J561" s="8">
        <f>I561/SUM(H:H)</f>
        <v>1.0003346686390653</v>
      </c>
      <c r="K561" s="24"/>
      <c r="L561" s="31"/>
      <c r="M561" s="24"/>
      <c r="N561" s="7">
        <f>K561+L561+M561</f>
        <v>0</v>
      </c>
      <c r="O561" s="8">
        <f>IF(ISERROR(N561/H561),0,N561/H561)</f>
        <v>0</v>
      </c>
      <c r="P561" s="28">
        <v>0</v>
      </c>
      <c r="Q561" s="33"/>
      <c r="R561" s="33" t="s">
        <v>770</v>
      </c>
      <c r="S5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1" s="21"/>
      <c r="U561"/>
      <c r="V561"/>
      <c r="W561"/>
      <c r="X561"/>
      <c r="Y561"/>
    </row>
    <row r="562" spans="1:25" x14ac:dyDescent="0.25">
      <c r="A562" s="26" t="s">
        <v>733</v>
      </c>
      <c r="B562" s="26" t="s">
        <v>734</v>
      </c>
      <c r="C562" s="3">
        <f>COUNTA(A$2:A562)</f>
        <v>561</v>
      </c>
      <c r="D562" s="28">
        <v>1</v>
      </c>
      <c r="E562" s="28"/>
      <c r="F562" s="30"/>
      <c r="G562" s="28"/>
      <c r="H562" s="7">
        <f>D562+E562+F562+Table_Fiscal_Year_Total_Consumption_8_20_10[[#This Row],[GAS MBTU]]</f>
        <v>1</v>
      </c>
      <c r="I562" s="7">
        <f>SUM(H$2:H562)</f>
        <v>3464287</v>
      </c>
      <c r="J562" s="8">
        <f>I562/SUM(H:H)</f>
        <v>1.0003349573954405</v>
      </c>
      <c r="K562" s="24"/>
      <c r="L562" s="31"/>
      <c r="M562" s="24"/>
      <c r="N562" s="7">
        <f>K562+L562+M562</f>
        <v>0</v>
      </c>
      <c r="O562" s="8">
        <f>IF(ISERROR(N562/H562),0,N562/H562)</f>
        <v>0</v>
      </c>
      <c r="P562" s="28">
        <v>0</v>
      </c>
      <c r="Q562" s="33"/>
      <c r="R562" s="33" t="s">
        <v>770</v>
      </c>
      <c r="S5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2" s="21"/>
      <c r="U562"/>
      <c r="V562"/>
      <c r="W562"/>
      <c r="X562"/>
      <c r="Y562"/>
    </row>
    <row r="563" spans="1:25" x14ac:dyDescent="0.25">
      <c r="A563" s="26" t="s">
        <v>504</v>
      </c>
      <c r="B563" s="26" t="s">
        <v>505</v>
      </c>
      <c r="C563" s="3">
        <f>COUNTA(A$2:A563)</f>
        <v>562</v>
      </c>
      <c r="D563" s="28"/>
      <c r="E563" s="28"/>
      <c r="F563" s="30"/>
      <c r="G563" s="28"/>
      <c r="H563" s="7">
        <f>D563+E563+F563+Table_Fiscal_Year_Total_Consumption_8_20_10[[#This Row],[GAS MBTU]]</f>
        <v>0</v>
      </c>
      <c r="I563" s="7">
        <f>SUM(H$2:H563)</f>
        <v>3464287</v>
      </c>
      <c r="J563" s="8">
        <f>I563/SUM(H:H)</f>
        <v>1.0003349573954405</v>
      </c>
      <c r="K563" s="24"/>
      <c r="L563" s="31"/>
      <c r="M563" s="24"/>
      <c r="N563" s="7">
        <f>K563+L563+M563</f>
        <v>0</v>
      </c>
      <c r="O563" s="8">
        <f>IF(ISERROR(N563/H563),0,N563/H563)</f>
        <v>0</v>
      </c>
      <c r="P563" s="28">
        <v>4800</v>
      </c>
      <c r="Q563" s="33"/>
      <c r="R563" s="33"/>
      <c r="S5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3" s="21"/>
      <c r="U563"/>
      <c r="V563"/>
      <c r="W563"/>
      <c r="X563"/>
      <c r="Y563"/>
    </row>
    <row r="564" spans="1:25" x14ac:dyDescent="0.25">
      <c r="A564" s="26" t="s">
        <v>2454</v>
      </c>
      <c r="B564" s="26" t="s">
        <v>2455</v>
      </c>
      <c r="C564" s="3">
        <f>COUNTA(A$2:A564)</f>
        <v>563</v>
      </c>
      <c r="D564" s="28"/>
      <c r="E564" s="28"/>
      <c r="F564" s="30"/>
      <c r="G564" s="28"/>
      <c r="H564" s="7">
        <f>D564+E564+F564+Table_Fiscal_Year_Total_Consumption_8_20_10[[#This Row],[GAS MBTU]]</f>
        <v>0</v>
      </c>
      <c r="I564" s="7">
        <f>SUM(H$2:H564)</f>
        <v>3464287</v>
      </c>
      <c r="J564" s="8">
        <f>I564/SUM(H:H)</f>
        <v>1.0003349573954405</v>
      </c>
      <c r="K564" s="24"/>
      <c r="L564" s="31"/>
      <c r="M564" s="24"/>
      <c r="N564" s="7">
        <f>K564+L564+M564</f>
        <v>0</v>
      </c>
      <c r="O564" s="8">
        <f>IF(ISERROR(N564/H564),0,N564/H564)</f>
        <v>0</v>
      </c>
      <c r="P564" s="28">
        <v>912</v>
      </c>
      <c r="Q564" s="33"/>
      <c r="R564" s="33"/>
      <c r="S5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4" s="21"/>
      <c r="U564"/>
      <c r="V564"/>
      <c r="W564"/>
      <c r="X564"/>
      <c r="Y564"/>
    </row>
    <row r="565" spans="1:25" x14ac:dyDescent="0.25">
      <c r="A565" s="26" t="s">
        <v>488</v>
      </c>
      <c r="B565" s="26" t="s">
        <v>489</v>
      </c>
      <c r="C565" s="3">
        <f>COUNTA(A$2:A565)</f>
        <v>564</v>
      </c>
      <c r="D565" s="28"/>
      <c r="E565" s="28"/>
      <c r="F565" s="30"/>
      <c r="G565" s="28"/>
      <c r="H565" s="7">
        <f>D565+E565+F565+Table_Fiscal_Year_Total_Consumption_8_20_10[[#This Row],[GAS MBTU]]</f>
        <v>0</v>
      </c>
      <c r="I565" s="7">
        <f>SUM(H$2:H565)</f>
        <v>3464287</v>
      </c>
      <c r="J565" s="8">
        <f>I565/SUM(H:H)</f>
        <v>1.0003349573954405</v>
      </c>
      <c r="K565" s="24"/>
      <c r="L565" s="31"/>
      <c r="M565" s="24"/>
      <c r="N565" s="7">
        <f>K565+L565+M565</f>
        <v>0</v>
      </c>
      <c r="O565" s="8">
        <f>IF(ISERROR(N565/H565),0,N565/H565)</f>
        <v>0</v>
      </c>
      <c r="P565" s="28">
        <v>1937</v>
      </c>
      <c r="Q565" s="33"/>
      <c r="R565" s="33"/>
      <c r="S5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5" s="21"/>
      <c r="U565"/>
      <c r="V565"/>
      <c r="W565"/>
      <c r="X565"/>
      <c r="Y565"/>
    </row>
    <row r="566" spans="1:25" x14ac:dyDescent="0.25">
      <c r="A566" s="26" t="s">
        <v>490</v>
      </c>
      <c r="B566" s="26" t="s">
        <v>491</v>
      </c>
      <c r="C566" s="3">
        <f>COUNTA(A$2:A566)</f>
        <v>565</v>
      </c>
      <c r="D566" s="28"/>
      <c r="E566" s="28"/>
      <c r="F566" s="30"/>
      <c r="G566" s="28"/>
      <c r="H566" s="7">
        <f>D566+E566+F566+Table_Fiscal_Year_Total_Consumption_8_20_10[[#This Row],[GAS MBTU]]</f>
        <v>0</v>
      </c>
      <c r="I566" s="7">
        <f>SUM(H$2:H566)</f>
        <v>3464287</v>
      </c>
      <c r="J566" s="8">
        <f>I566/SUM(H:H)</f>
        <v>1.0003349573954405</v>
      </c>
      <c r="K566" s="24"/>
      <c r="L566" s="31"/>
      <c r="M566" s="24"/>
      <c r="N566" s="7">
        <f>K566+L566+M566</f>
        <v>0</v>
      </c>
      <c r="O566" s="8">
        <f>IF(ISERROR(N566/H566),0,N566/H566)</f>
        <v>0</v>
      </c>
      <c r="P566" s="28">
        <v>0</v>
      </c>
      <c r="Q566" s="33"/>
      <c r="R566" s="33"/>
      <c r="S5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6" s="21"/>
      <c r="U566"/>
      <c r="V566"/>
      <c r="W566"/>
      <c r="X566"/>
      <c r="Y566"/>
    </row>
    <row r="567" spans="1:25" x14ac:dyDescent="0.25">
      <c r="A567" s="26" t="s">
        <v>496</v>
      </c>
      <c r="B567" s="26" t="s">
        <v>497</v>
      </c>
      <c r="C567" s="3">
        <f>COUNTA(A$2:A567)</f>
        <v>566</v>
      </c>
      <c r="D567" s="28"/>
      <c r="E567" s="28"/>
      <c r="F567" s="30"/>
      <c r="G567" s="28"/>
      <c r="H567" s="7">
        <f>D567+E567+F567+Table_Fiscal_Year_Total_Consumption_8_20_10[[#This Row],[GAS MBTU]]</f>
        <v>0</v>
      </c>
      <c r="I567" s="7">
        <f>SUM(H$2:H567)</f>
        <v>3464287</v>
      </c>
      <c r="J567" s="8">
        <f>I567/SUM(H:H)</f>
        <v>1.0003349573954405</v>
      </c>
      <c r="K567" s="24"/>
      <c r="L567" s="31"/>
      <c r="M567" s="24"/>
      <c r="N567" s="7">
        <f>K567+L567+M567</f>
        <v>0</v>
      </c>
      <c r="O567" s="8">
        <f>IF(ISERROR(N567/H567),0,N567/H567)</f>
        <v>0</v>
      </c>
      <c r="P567" s="28">
        <v>0</v>
      </c>
      <c r="Q567" s="33"/>
      <c r="R567" s="33"/>
      <c r="S5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7" s="21"/>
      <c r="U567"/>
      <c r="V567"/>
      <c r="W567"/>
      <c r="X567"/>
      <c r="Y567"/>
    </row>
    <row r="568" spans="1:25" x14ac:dyDescent="0.25">
      <c r="A568" s="26" t="s">
        <v>500</v>
      </c>
      <c r="B568" s="26" t="s">
        <v>501</v>
      </c>
      <c r="C568" s="3">
        <f>COUNTA(A$2:A568)</f>
        <v>567</v>
      </c>
      <c r="D568" s="28"/>
      <c r="E568" s="28"/>
      <c r="F568" s="30"/>
      <c r="G568" s="28"/>
      <c r="H568" s="7">
        <f>D568+E568+F568+Table_Fiscal_Year_Total_Consumption_8_20_10[[#This Row],[GAS MBTU]]</f>
        <v>0</v>
      </c>
      <c r="I568" s="7">
        <f>SUM(H$2:H568)</f>
        <v>3464287</v>
      </c>
      <c r="J568" s="8">
        <f>I568/SUM(H:H)</f>
        <v>1.0003349573954405</v>
      </c>
      <c r="K568" s="24"/>
      <c r="L568" s="31"/>
      <c r="M568" s="24"/>
      <c r="N568" s="7">
        <f>K568+L568+M568</f>
        <v>0</v>
      </c>
      <c r="O568" s="8">
        <f>IF(ISERROR(N568/H568),0,N568/H568)</f>
        <v>0</v>
      </c>
      <c r="P568" s="28">
        <v>1981</v>
      </c>
      <c r="Q568" s="33"/>
      <c r="R568" s="33"/>
      <c r="S5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8" s="21"/>
      <c r="U568"/>
      <c r="V568"/>
      <c r="W568"/>
      <c r="X568"/>
      <c r="Y568"/>
    </row>
    <row r="569" spans="1:25" x14ac:dyDescent="0.25">
      <c r="A569" s="26" t="s">
        <v>1118</v>
      </c>
      <c r="B569" s="26" t="s">
        <v>1119</v>
      </c>
      <c r="C569" s="3">
        <f>COUNTA(A$2:A569)</f>
        <v>568</v>
      </c>
      <c r="D569" s="28"/>
      <c r="E569" s="28"/>
      <c r="F569" s="30"/>
      <c r="G569" s="28"/>
      <c r="H569" s="7">
        <f>D569+E569+F569+Table_Fiscal_Year_Total_Consumption_8_20_10[[#This Row],[GAS MBTU]]</f>
        <v>0</v>
      </c>
      <c r="I569" s="7">
        <f>SUM(H$2:H569)</f>
        <v>3464287</v>
      </c>
      <c r="J569" s="8">
        <f>I569/SUM(H:H)</f>
        <v>1.0003349573954405</v>
      </c>
      <c r="K569" s="24"/>
      <c r="L569" s="31"/>
      <c r="M569" s="24"/>
      <c r="N569" s="7">
        <f>K569+L569+M569</f>
        <v>0</v>
      </c>
      <c r="O569" s="8">
        <f>IF(ISERROR(N569/H569),0,N569/H569)</f>
        <v>0</v>
      </c>
      <c r="P569" s="28">
        <v>3355</v>
      </c>
      <c r="Q569" s="33"/>
      <c r="R569" s="33"/>
      <c r="S5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69" s="21"/>
      <c r="U569"/>
      <c r="V569"/>
      <c r="W569"/>
      <c r="X569"/>
      <c r="Y569"/>
    </row>
    <row r="570" spans="1:25" x14ac:dyDescent="0.25">
      <c r="A570" s="26" t="s">
        <v>1816</v>
      </c>
      <c r="B570" s="26" t="s">
        <v>1817</v>
      </c>
      <c r="C570" s="3">
        <f>COUNTA(A$2:A570)</f>
        <v>569</v>
      </c>
      <c r="D570" s="28"/>
      <c r="E570" s="28"/>
      <c r="F570" s="30"/>
      <c r="G570" s="28"/>
      <c r="H570" s="7">
        <f>D570+E570+F570+Table_Fiscal_Year_Total_Consumption_8_20_10[[#This Row],[GAS MBTU]]</f>
        <v>0</v>
      </c>
      <c r="I570" s="7">
        <f>SUM(H$2:H570)</f>
        <v>3464287</v>
      </c>
      <c r="J570" s="8">
        <f>I570/SUM(H:H)</f>
        <v>1.0003349573954405</v>
      </c>
      <c r="K570" s="24"/>
      <c r="L570" s="31"/>
      <c r="M570" s="24"/>
      <c r="N570" s="7">
        <f>K570+L570+M570</f>
        <v>0</v>
      </c>
      <c r="O570" s="8">
        <f>IF(ISERROR(N570/H570),0,N570/H570)</f>
        <v>0</v>
      </c>
      <c r="P570" s="28">
        <v>156</v>
      </c>
      <c r="Q570" s="33"/>
      <c r="R570" s="33"/>
      <c r="S5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0" s="21"/>
      <c r="U570"/>
      <c r="V570"/>
      <c r="W570"/>
      <c r="X570"/>
      <c r="Y570"/>
    </row>
    <row r="571" spans="1:25" x14ac:dyDescent="0.25">
      <c r="A571" s="26" t="s">
        <v>1818</v>
      </c>
      <c r="B571" s="26" t="s">
        <v>1819</v>
      </c>
      <c r="C571" s="3">
        <f>COUNTA(A$2:A571)</f>
        <v>570</v>
      </c>
      <c r="D571" s="28"/>
      <c r="E571" s="28"/>
      <c r="F571" s="30"/>
      <c r="G571" s="28"/>
      <c r="H571" s="7">
        <f>D571+E571+F571+Table_Fiscal_Year_Total_Consumption_8_20_10[[#This Row],[GAS MBTU]]</f>
        <v>0</v>
      </c>
      <c r="I571" s="7">
        <f>SUM(H$2:H571)</f>
        <v>3464287</v>
      </c>
      <c r="J571" s="8">
        <f>I571/SUM(H:H)</f>
        <v>1.0003349573954405</v>
      </c>
      <c r="K571" s="24"/>
      <c r="L571" s="31"/>
      <c r="M571" s="24"/>
      <c r="N571" s="7">
        <f>K571+L571+M571</f>
        <v>0</v>
      </c>
      <c r="O571" s="8">
        <f>IF(ISERROR(N571/H571),0,N571/H571)</f>
        <v>0</v>
      </c>
      <c r="P571" s="28">
        <v>7806</v>
      </c>
      <c r="Q571" s="33"/>
      <c r="R571" s="33"/>
      <c r="S5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1" s="21"/>
      <c r="U571"/>
      <c r="V571"/>
      <c r="W571"/>
      <c r="X571"/>
      <c r="Y571"/>
    </row>
    <row r="572" spans="1:25" x14ac:dyDescent="0.25">
      <c r="A572" s="26" t="s">
        <v>467</v>
      </c>
      <c r="B572" s="26" t="s">
        <v>466</v>
      </c>
      <c r="C572" s="3">
        <f>COUNTA(A$2:A572)</f>
        <v>571</v>
      </c>
      <c r="D572" s="28"/>
      <c r="E572" s="28"/>
      <c r="F572" s="30"/>
      <c r="G572" s="28"/>
      <c r="H572" s="7">
        <f>D572+E572+F572+Table_Fiscal_Year_Total_Consumption_8_20_10[[#This Row],[GAS MBTU]]</f>
        <v>0</v>
      </c>
      <c r="I572" s="7">
        <f>SUM(H$2:H572)</f>
        <v>3464287</v>
      </c>
      <c r="J572" s="8">
        <f>I572/SUM(H:H)</f>
        <v>1.0003349573954405</v>
      </c>
      <c r="K572" s="24"/>
      <c r="L572" s="31"/>
      <c r="M572" s="24"/>
      <c r="N572" s="7">
        <f>K572+L572+M572</f>
        <v>0</v>
      </c>
      <c r="O572" s="8">
        <f>IF(ISERROR(N572/H572),0,N572/H572)</f>
        <v>0</v>
      </c>
      <c r="P572" s="28">
        <v>3228</v>
      </c>
      <c r="Q572" s="33">
        <v>116.6</v>
      </c>
      <c r="R572" s="33"/>
      <c r="S5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2" s="21"/>
      <c r="U572"/>
      <c r="V572"/>
      <c r="W572"/>
      <c r="X572"/>
      <c r="Y572"/>
    </row>
    <row r="573" spans="1:25" x14ac:dyDescent="0.25">
      <c r="A573" s="26" t="s">
        <v>1820</v>
      </c>
      <c r="B573" s="26" t="s">
        <v>1821</v>
      </c>
      <c r="C573" s="3">
        <f>COUNTA(A$2:A573)</f>
        <v>572</v>
      </c>
      <c r="D573" s="28"/>
      <c r="E573" s="28"/>
      <c r="F573" s="30"/>
      <c r="G573" s="28"/>
      <c r="H573" s="7">
        <f>D573+E573+F573+Table_Fiscal_Year_Total_Consumption_8_20_10[[#This Row],[GAS MBTU]]</f>
        <v>0</v>
      </c>
      <c r="I573" s="7">
        <f>SUM(H$2:H573)</f>
        <v>3464287</v>
      </c>
      <c r="J573" s="8">
        <f>I573/SUM(H:H)</f>
        <v>1.0003349573954405</v>
      </c>
      <c r="K573" s="24"/>
      <c r="L573" s="31"/>
      <c r="M573" s="24"/>
      <c r="N573" s="7">
        <f>K573+L573+M573</f>
        <v>0</v>
      </c>
      <c r="O573" s="8">
        <f>IF(ISERROR(N573/H573),0,N573/H573)</f>
        <v>0</v>
      </c>
      <c r="P573" s="28">
        <v>11868</v>
      </c>
      <c r="Q573" s="33"/>
      <c r="R573" s="33"/>
      <c r="S5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3" s="21"/>
      <c r="U573"/>
      <c r="V573"/>
      <c r="W573"/>
      <c r="X573"/>
      <c r="Y573"/>
    </row>
    <row r="574" spans="1:25" x14ac:dyDescent="0.25">
      <c r="A574" s="26" t="s">
        <v>1822</v>
      </c>
      <c r="B574" s="26" t="s">
        <v>1823</v>
      </c>
      <c r="C574" s="3">
        <f>COUNTA(A$2:A574)</f>
        <v>573</v>
      </c>
      <c r="D574" s="28"/>
      <c r="E574" s="28"/>
      <c r="F574" s="30"/>
      <c r="G574" s="28"/>
      <c r="H574" s="7">
        <f>D574+E574+F574+Table_Fiscal_Year_Total_Consumption_8_20_10[[#This Row],[GAS MBTU]]</f>
        <v>0</v>
      </c>
      <c r="I574" s="7">
        <f>SUM(H$2:H574)</f>
        <v>3464287</v>
      </c>
      <c r="J574" s="8">
        <f>I574/SUM(H:H)</f>
        <v>1.0003349573954405</v>
      </c>
      <c r="K574" s="24"/>
      <c r="L574" s="31"/>
      <c r="M574" s="24"/>
      <c r="N574" s="7">
        <f>K574+L574+M574</f>
        <v>0</v>
      </c>
      <c r="O574" s="8">
        <f>IF(ISERROR(N574/H574),0,N574/H574)</f>
        <v>0</v>
      </c>
      <c r="P574" s="28">
        <v>2604</v>
      </c>
      <c r="Q574" s="33"/>
      <c r="R574" s="33"/>
      <c r="S5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4" s="21"/>
      <c r="U574"/>
      <c r="V574"/>
      <c r="W574"/>
      <c r="X574"/>
      <c r="Y574"/>
    </row>
    <row r="575" spans="1:25" x14ac:dyDescent="0.25">
      <c r="A575" s="26" t="s">
        <v>1824</v>
      </c>
      <c r="B575" s="26" t="s">
        <v>1825</v>
      </c>
      <c r="C575" s="3">
        <f>COUNTA(A$2:A575)</f>
        <v>574</v>
      </c>
      <c r="D575" s="28"/>
      <c r="E575" s="28"/>
      <c r="F575" s="30"/>
      <c r="G575" s="28"/>
      <c r="H575" s="7">
        <f>D575+E575+F575+Table_Fiscal_Year_Total_Consumption_8_20_10[[#This Row],[GAS MBTU]]</f>
        <v>0</v>
      </c>
      <c r="I575" s="7">
        <f>SUM(H$2:H575)</f>
        <v>3464287</v>
      </c>
      <c r="J575" s="8">
        <f>I575/SUM(H:H)</f>
        <v>1.0003349573954405</v>
      </c>
      <c r="K575" s="24"/>
      <c r="L575" s="31"/>
      <c r="M575" s="24"/>
      <c r="N575" s="7">
        <f>K575+L575+M575</f>
        <v>0</v>
      </c>
      <c r="O575" s="8">
        <f>IF(ISERROR(N575/H575),0,N575/H575)</f>
        <v>0</v>
      </c>
      <c r="P575" s="28">
        <v>1525</v>
      </c>
      <c r="Q575" s="33"/>
      <c r="R575" s="33"/>
      <c r="S5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5" s="21"/>
      <c r="U575"/>
      <c r="V575"/>
      <c r="W575"/>
      <c r="X575"/>
      <c r="Y575"/>
    </row>
    <row r="576" spans="1:25" x14ac:dyDescent="0.25">
      <c r="A576" s="26" t="s">
        <v>1826</v>
      </c>
      <c r="B576" s="26" t="s">
        <v>1827</v>
      </c>
      <c r="C576" s="3">
        <f>COUNTA(A$2:A576)</f>
        <v>575</v>
      </c>
      <c r="D576" s="28"/>
      <c r="E576" s="28"/>
      <c r="F576" s="30"/>
      <c r="G576" s="28"/>
      <c r="H576" s="7">
        <f>D576+E576+F576+Table_Fiscal_Year_Total_Consumption_8_20_10[[#This Row],[GAS MBTU]]</f>
        <v>0</v>
      </c>
      <c r="I576" s="7">
        <f>SUM(H$2:H576)</f>
        <v>3464287</v>
      </c>
      <c r="J576" s="8">
        <f>I576/SUM(H:H)</f>
        <v>1.0003349573954405</v>
      </c>
      <c r="K576" s="24"/>
      <c r="L576" s="31"/>
      <c r="M576" s="24"/>
      <c r="N576" s="7">
        <f>K576+L576+M576</f>
        <v>0</v>
      </c>
      <c r="O576" s="8">
        <f>IF(ISERROR(N576/H576),0,N576/H576)</f>
        <v>0</v>
      </c>
      <c r="P576" s="28">
        <v>245</v>
      </c>
      <c r="Q576" s="33"/>
      <c r="R576" s="33"/>
      <c r="S5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6" s="21"/>
      <c r="U576"/>
      <c r="V576"/>
      <c r="W576"/>
      <c r="X576"/>
      <c r="Y576"/>
    </row>
    <row r="577" spans="1:25" x14ac:dyDescent="0.25">
      <c r="A577" s="26" t="s">
        <v>1830</v>
      </c>
      <c r="B577" s="26" t="s">
        <v>1831</v>
      </c>
      <c r="C577" s="3">
        <f>COUNTA(A$2:A577)</f>
        <v>576</v>
      </c>
      <c r="D577" s="28"/>
      <c r="E577" s="28"/>
      <c r="F577" s="30"/>
      <c r="G577" s="28"/>
      <c r="H577" s="7">
        <f>D577+E577+F577+Table_Fiscal_Year_Total_Consumption_8_20_10[[#This Row],[GAS MBTU]]</f>
        <v>0</v>
      </c>
      <c r="I577" s="7">
        <f>SUM(H$2:H577)</f>
        <v>3464287</v>
      </c>
      <c r="J577" s="8">
        <f>I577/SUM(H:H)</f>
        <v>1.0003349573954405</v>
      </c>
      <c r="K577" s="24"/>
      <c r="L577" s="31"/>
      <c r="M577" s="24"/>
      <c r="N577" s="7">
        <f>K577+L577+M577</f>
        <v>0</v>
      </c>
      <c r="O577" s="8">
        <f>IF(ISERROR(N577/H577),0,N577/H577)</f>
        <v>0</v>
      </c>
      <c r="P577" s="28">
        <v>192</v>
      </c>
      <c r="Q577" s="33"/>
      <c r="R577" s="33"/>
      <c r="S5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7" s="21"/>
      <c r="U577"/>
      <c r="V577"/>
      <c r="W577"/>
      <c r="X577"/>
      <c r="Y577"/>
    </row>
    <row r="578" spans="1:25" x14ac:dyDescent="0.25">
      <c r="A578" s="26" t="s">
        <v>1834</v>
      </c>
      <c r="B578" s="26" t="s">
        <v>1835</v>
      </c>
      <c r="C578" s="3">
        <f>COUNTA(A$2:A578)</f>
        <v>577</v>
      </c>
      <c r="D578" s="28"/>
      <c r="E578" s="28"/>
      <c r="F578" s="30"/>
      <c r="G578" s="28"/>
      <c r="H578" s="7">
        <f>D578+E578+F578+Table_Fiscal_Year_Total_Consumption_8_20_10[[#This Row],[GAS MBTU]]</f>
        <v>0</v>
      </c>
      <c r="I578" s="7">
        <f>SUM(H$2:H578)</f>
        <v>3464287</v>
      </c>
      <c r="J578" s="8">
        <f>I578/SUM(H:H)</f>
        <v>1.0003349573954405</v>
      </c>
      <c r="K578" s="24"/>
      <c r="L578" s="31"/>
      <c r="M578" s="24"/>
      <c r="N578" s="7">
        <f>K578+L578+M578</f>
        <v>0</v>
      </c>
      <c r="O578" s="8">
        <f>IF(ISERROR(N578/H578),0,N578/H578)</f>
        <v>0</v>
      </c>
      <c r="P578" s="28">
        <v>400</v>
      </c>
      <c r="Q578" s="33"/>
      <c r="R578" s="33"/>
      <c r="S5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8" s="21"/>
      <c r="U578"/>
      <c r="V578"/>
      <c r="W578"/>
      <c r="X578"/>
      <c r="Y578"/>
    </row>
    <row r="579" spans="1:25" x14ac:dyDescent="0.25">
      <c r="A579" s="26" t="s">
        <v>1836</v>
      </c>
      <c r="B579" s="26" t="s">
        <v>1837</v>
      </c>
      <c r="C579" s="3">
        <f>COUNTA(A$2:A579)</f>
        <v>578</v>
      </c>
      <c r="D579" s="28"/>
      <c r="E579" s="28"/>
      <c r="F579" s="30"/>
      <c r="G579" s="28"/>
      <c r="H579" s="7">
        <f>D579+E579+F579+Table_Fiscal_Year_Total_Consumption_8_20_10[[#This Row],[GAS MBTU]]</f>
        <v>0</v>
      </c>
      <c r="I579" s="7">
        <f>SUM(H$2:H579)</f>
        <v>3464287</v>
      </c>
      <c r="J579" s="8">
        <f>I579/SUM(H:H)</f>
        <v>1.0003349573954405</v>
      </c>
      <c r="K579" s="24"/>
      <c r="L579" s="31"/>
      <c r="M579" s="24"/>
      <c r="N579" s="7">
        <f>K579+L579+M579</f>
        <v>0</v>
      </c>
      <c r="O579" s="8">
        <f>IF(ISERROR(N579/H579),0,N579/H579)</f>
        <v>0</v>
      </c>
      <c r="P579" s="28">
        <v>144</v>
      </c>
      <c r="Q579" s="33"/>
      <c r="R579" s="33"/>
      <c r="S5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79" s="21"/>
      <c r="U579"/>
      <c r="V579"/>
      <c r="W579"/>
      <c r="X579"/>
      <c r="Y579"/>
    </row>
    <row r="580" spans="1:25" x14ac:dyDescent="0.25">
      <c r="A580" s="26" t="s">
        <v>1838</v>
      </c>
      <c r="B580" s="26" t="s">
        <v>1839</v>
      </c>
      <c r="C580" s="3">
        <f>COUNTA(A$2:A580)</f>
        <v>579</v>
      </c>
      <c r="D580" s="28"/>
      <c r="E580" s="28"/>
      <c r="F580" s="30"/>
      <c r="G580" s="28"/>
      <c r="H580" s="7">
        <f>D580+E580+F580+Table_Fiscal_Year_Total_Consumption_8_20_10[[#This Row],[GAS MBTU]]</f>
        <v>0</v>
      </c>
      <c r="I580" s="7">
        <f>SUM(H$2:H580)</f>
        <v>3464287</v>
      </c>
      <c r="J580" s="8">
        <f>I580/SUM(H:H)</f>
        <v>1.0003349573954405</v>
      </c>
      <c r="K580" s="24"/>
      <c r="L580" s="31"/>
      <c r="M580" s="24"/>
      <c r="N580" s="7">
        <f>K580+L580+M580</f>
        <v>0</v>
      </c>
      <c r="O580" s="8">
        <f>IF(ISERROR(N580/H580),0,N580/H580)</f>
        <v>0</v>
      </c>
      <c r="P580" s="28">
        <v>1296</v>
      </c>
      <c r="Q580" s="33"/>
      <c r="R580" s="33"/>
      <c r="S5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0" s="21"/>
      <c r="U580"/>
      <c r="V580"/>
      <c r="W580"/>
      <c r="X580"/>
      <c r="Y580"/>
    </row>
    <row r="581" spans="1:25" x14ac:dyDescent="0.25">
      <c r="A581" s="26" t="s">
        <v>1840</v>
      </c>
      <c r="B581" s="26" t="s">
        <v>1841</v>
      </c>
      <c r="C581" s="3">
        <f>COUNTA(A$2:A581)</f>
        <v>580</v>
      </c>
      <c r="D581" s="28"/>
      <c r="E581" s="28"/>
      <c r="F581" s="30"/>
      <c r="G581" s="28"/>
      <c r="H581" s="7">
        <f>D581+E581+F581+Table_Fiscal_Year_Total_Consumption_8_20_10[[#This Row],[GAS MBTU]]</f>
        <v>0</v>
      </c>
      <c r="I581" s="7">
        <f>SUM(H$2:H581)</f>
        <v>3464287</v>
      </c>
      <c r="J581" s="8">
        <f>I581/SUM(H:H)</f>
        <v>1.0003349573954405</v>
      </c>
      <c r="K581" s="24"/>
      <c r="L581" s="31"/>
      <c r="M581" s="24"/>
      <c r="N581" s="7">
        <f>K581+L581+M581</f>
        <v>0</v>
      </c>
      <c r="O581" s="8">
        <f>IF(ISERROR(N581/H581),0,N581/H581)</f>
        <v>0</v>
      </c>
      <c r="P581" s="28">
        <v>555</v>
      </c>
      <c r="Q581" s="33"/>
      <c r="R581" s="33"/>
      <c r="S5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1" s="21"/>
      <c r="U581"/>
      <c r="V581"/>
      <c r="W581"/>
      <c r="X581"/>
      <c r="Y581"/>
    </row>
    <row r="582" spans="1:25" x14ac:dyDescent="0.25">
      <c r="A582" s="26" t="s">
        <v>1842</v>
      </c>
      <c r="B582" s="26" t="s">
        <v>1843</v>
      </c>
      <c r="C582" s="3">
        <f>COUNTA(A$2:A582)</f>
        <v>581</v>
      </c>
      <c r="D582" s="28"/>
      <c r="E582" s="28"/>
      <c r="F582" s="30"/>
      <c r="G582" s="28"/>
      <c r="H582" s="7">
        <f>D582+E582+F582+Table_Fiscal_Year_Total_Consumption_8_20_10[[#This Row],[GAS MBTU]]</f>
        <v>0</v>
      </c>
      <c r="I582" s="7">
        <f>SUM(H$2:H582)</f>
        <v>3464287</v>
      </c>
      <c r="J582" s="8">
        <f>I582/SUM(H:H)</f>
        <v>1.0003349573954405</v>
      </c>
      <c r="K582" s="24"/>
      <c r="L582" s="31"/>
      <c r="M582" s="24"/>
      <c r="N582" s="7">
        <f>K582+L582+M582</f>
        <v>0</v>
      </c>
      <c r="O582" s="8">
        <f>IF(ISERROR(N582/H582),0,N582/H582)</f>
        <v>0</v>
      </c>
      <c r="P582" s="28">
        <v>1013</v>
      </c>
      <c r="Q582" s="33"/>
      <c r="R582" s="33"/>
      <c r="S5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2" s="21"/>
      <c r="U582"/>
      <c r="V582"/>
      <c r="W582"/>
      <c r="X582"/>
      <c r="Y582"/>
    </row>
    <row r="583" spans="1:25" x14ac:dyDescent="0.25">
      <c r="A583" s="26" t="s">
        <v>1844</v>
      </c>
      <c r="B583" s="26" t="s">
        <v>1845</v>
      </c>
      <c r="C583" s="3">
        <f>COUNTA(A$2:A583)</f>
        <v>582</v>
      </c>
      <c r="D583" s="28"/>
      <c r="E583" s="28"/>
      <c r="F583" s="30"/>
      <c r="G583" s="28"/>
      <c r="H583" s="7">
        <f>D583+E583+F583+Table_Fiscal_Year_Total_Consumption_8_20_10[[#This Row],[GAS MBTU]]</f>
        <v>0</v>
      </c>
      <c r="I583" s="7">
        <f>SUM(H$2:H583)</f>
        <v>3464287</v>
      </c>
      <c r="J583" s="8">
        <f>I583/SUM(H:H)</f>
        <v>1.0003349573954405</v>
      </c>
      <c r="K583" s="24"/>
      <c r="L583" s="31"/>
      <c r="M583" s="24"/>
      <c r="N583" s="7">
        <f>K583+L583+M583</f>
        <v>0</v>
      </c>
      <c r="O583" s="8">
        <f>IF(ISERROR(N583/H583),0,N583/H583)</f>
        <v>0</v>
      </c>
      <c r="P583" s="28">
        <v>137</v>
      </c>
      <c r="Q583" s="33"/>
      <c r="R583" s="33"/>
      <c r="S5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3" s="21"/>
      <c r="U583"/>
      <c r="V583"/>
      <c r="W583"/>
      <c r="X583"/>
      <c r="Y583"/>
    </row>
    <row r="584" spans="1:25" x14ac:dyDescent="0.25">
      <c r="A584" s="26" t="s">
        <v>1850</v>
      </c>
      <c r="B584" s="26" t="s">
        <v>1851</v>
      </c>
      <c r="C584" s="3">
        <f>COUNTA(A$2:A584)</f>
        <v>583</v>
      </c>
      <c r="D584" s="28"/>
      <c r="E584" s="28"/>
      <c r="F584" s="30"/>
      <c r="G584" s="28"/>
      <c r="H584" s="7">
        <f>D584+E584+F584+Table_Fiscal_Year_Total_Consumption_8_20_10[[#This Row],[GAS MBTU]]</f>
        <v>0</v>
      </c>
      <c r="I584" s="7">
        <f>SUM(H$2:H584)</f>
        <v>3464287</v>
      </c>
      <c r="J584" s="8">
        <f>I584/SUM(H:H)</f>
        <v>1.0003349573954405</v>
      </c>
      <c r="K584" s="24"/>
      <c r="L584" s="31"/>
      <c r="M584" s="24"/>
      <c r="N584" s="7">
        <f>K584+L584+M584</f>
        <v>0</v>
      </c>
      <c r="O584" s="8">
        <f>IF(ISERROR(N584/H584),0,N584/H584)</f>
        <v>0</v>
      </c>
      <c r="P584" s="28">
        <v>320</v>
      </c>
      <c r="Q584" s="33"/>
      <c r="R584" s="33"/>
      <c r="S5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4" s="21"/>
      <c r="U584"/>
      <c r="V584"/>
      <c r="W584"/>
      <c r="X584"/>
      <c r="Y584"/>
    </row>
    <row r="585" spans="1:25" x14ac:dyDescent="0.25">
      <c r="A585" s="26" t="s">
        <v>1709</v>
      </c>
      <c r="B585" s="26" t="s">
        <v>1710</v>
      </c>
      <c r="C585" s="3">
        <f>COUNTA(A$2:A585)</f>
        <v>584</v>
      </c>
      <c r="D585" s="28"/>
      <c r="E585" s="28"/>
      <c r="F585" s="30"/>
      <c r="G585" s="28"/>
      <c r="H585" s="7">
        <f>D585+E585+F585+Table_Fiscal_Year_Total_Consumption_8_20_10[[#This Row],[GAS MBTU]]</f>
        <v>0</v>
      </c>
      <c r="I585" s="7">
        <f>SUM(H$2:H585)</f>
        <v>3464287</v>
      </c>
      <c r="J585" s="8">
        <f>I585/SUM(H:H)</f>
        <v>1.0003349573954405</v>
      </c>
      <c r="K585" s="24"/>
      <c r="L585" s="31"/>
      <c r="M585" s="24"/>
      <c r="N585" s="7">
        <f>K585+L585+M585</f>
        <v>0</v>
      </c>
      <c r="O585" s="8">
        <f>IF(ISERROR(N585/H585),0,N585/H585)</f>
        <v>0</v>
      </c>
      <c r="P585" s="28">
        <v>774</v>
      </c>
      <c r="Q585" s="33"/>
      <c r="R585" s="33"/>
      <c r="S5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5" s="21"/>
      <c r="U585"/>
      <c r="V585"/>
      <c r="W585"/>
      <c r="X585"/>
      <c r="Y585"/>
    </row>
    <row r="586" spans="1:25" x14ac:dyDescent="0.25">
      <c r="A586" s="26" t="s">
        <v>2350</v>
      </c>
      <c r="B586" s="26" t="s">
        <v>2351</v>
      </c>
      <c r="C586" s="3">
        <f>COUNTA(A$2:A586)</f>
        <v>585</v>
      </c>
      <c r="D586" s="28"/>
      <c r="E586" s="28"/>
      <c r="F586" s="30"/>
      <c r="G586" s="28"/>
      <c r="H586" s="7">
        <f>D586+E586+F586+Table_Fiscal_Year_Total_Consumption_8_20_10[[#This Row],[GAS MBTU]]</f>
        <v>0</v>
      </c>
      <c r="I586" s="7">
        <f>SUM(H$2:H586)</f>
        <v>3464287</v>
      </c>
      <c r="J586" s="8">
        <f>I586/SUM(H:H)</f>
        <v>1.0003349573954405</v>
      </c>
      <c r="K586" s="24"/>
      <c r="L586" s="31"/>
      <c r="M586" s="24"/>
      <c r="N586" s="7">
        <f>K586+L586+M586</f>
        <v>0</v>
      </c>
      <c r="O586" s="8">
        <f>IF(ISERROR(N586/H586),0,N586/H586)</f>
        <v>0</v>
      </c>
      <c r="P586" s="28">
        <v>0</v>
      </c>
      <c r="Q586" s="33"/>
      <c r="R586" s="33"/>
      <c r="S5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6" s="21"/>
      <c r="U586"/>
      <c r="V586"/>
      <c r="W586"/>
      <c r="X586"/>
      <c r="Y586"/>
    </row>
    <row r="587" spans="1:25" x14ac:dyDescent="0.25">
      <c r="A587" s="26" t="s">
        <v>687</v>
      </c>
      <c r="B587" s="26" t="s">
        <v>688</v>
      </c>
      <c r="C587" s="3">
        <f>COUNTA(A$2:A587)</f>
        <v>586</v>
      </c>
      <c r="D587" s="28">
        <v>0</v>
      </c>
      <c r="E587" s="28"/>
      <c r="F587" s="30"/>
      <c r="G587" s="28"/>
      <c r="H587" s="7">
        <f>D587+E587+F587+Table_Fiscal_Year_Total_Consumption_8_20_10[[#This Row],[GAS MBTU]]</f>
        <v>0</v>
      </c>
      <c r="I587" s="7">
        <f>SUM(H$2:H587)</f>
        <v>3464287</v>
      </c>
      <c r="J587" s="8">
        <f>I587/SUM(H:H)</f>
        <v>1.0003349573954405</v>
      </c>
      <c r="K587" s="24"/>
      <c r="L587" s="31"/>
      <c r="M587" s="24"/>
      <c r="N587" s="7">
        <f>K587+L587+M587</f>
        <v>0</v>
      </c>
      <c r="O587" s="8">
        <f>IF(ISERROR(N587/H587),0,N587/H587)</f>
        <v>0</v>
      </c>
      <c r="P587" s="28">
        <v>0</v>
      </c>
      <c r="Q587" s="33"/>
      <c r="R587" s="33" t="s">
        <v>770</v>
      </c>
      <c r="S5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7" s="21"/>
      <c r="U587"/>
      <c r="V587"/>
      <c r="W587"/>
      <c r="X587"/>
      <c r="Y587"/>
    </row>
    <row r="588" spans="1:25" x14ac:dyDescent="0.25">
      <c r="A588" s="26" t="s">
        <v>701</v>
      </c>
      <c r="B588" s="26" t="s">
        <v>684</v>
      </c>
      <c r="C588" s="3">
        <f>COUNTA(A$2:A588)</f>
        <v>587</v>
      </c>
      <c r="D588" s="28"/>
      <c r="E588" s="28"/>
      <c r="F588" s="30"/>
      <c r="G588" s="28"/>
      <c r="H588" s="7">
        <f>D588+E588+F588+Table_Fiscal_Year_Total_Consumption_8_20_10[[#This Row],[GAS MBTU]]</f>
        <v>0</v>
      </c>
      <c r="I588" s="7">
        <f>SUM(H$2:H588)</f>
        <v>3464287</v>
      </c>
      <c r="J588" s="8">
        <f>I588/SUM(H:H)</f>
        <v>1.0003349573954405</v>
      </c>
      <c r="K588" s="24"/>
      <c r="L588" s="31"/>
      <c r="M588" s="24"/>
      <c r="N588" s="7">
        <f>K588+L588+M588</f>
        <v>0</v>
      </c>
      <c r="O588" s="8">
        <f>IF(ISERROR(N588/H588),0,N588/H588)</f>
        <v>0</v>
      </c>
      <c r="P588" s="28">
        <v>0</v>
      </c>
      <c r="Q588" s="33"/>
      <c r="R588" s="33"/>
      <c r="S5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8" s="21"/>
      <c r="U588"/>
      <c r="V588"/>
      <c r="W588"/>
      <c r="X588"/>
      <c r="Y588"/>
    </row>
    <row r="589" spans="1:25" x14ac:dyDescent="0.25">
      <c r="A589" s="26" t="s">
        <v>1703</v>
      </c>
      <c r="B589" s="26" t="s">
        <v>1704</v>
      </c>
      <c r="C589" s="3">
        <f>COUNTA(A$2:A589)</f>
        <v>588</v>
      </c>
      <c r="D589" s="28"/>
      <c r="E589" s="28"/>
      <c r="F589" s="30"/>
      <c r="G589" s="28"/>
      <c r="H589" s="7">
        <f>D589+E589+F589+Table_Fiscal_Year_Total_Consumption_8_20_10[[#This Row],[GAS MBTU]]</f>
        <v>0</v>
      </c>
      <c r="I589" s="7">
        <f>SUM(H$2:H589)</f>
        <v>3464287</v>
      </c>
      <c r="J589" s="8">
        <f>I589/SUM(H:H)</f>
        <v>1.0003349573954405</v>
      </c>
      <c r="K589" s="24"/>
      <c r="L589" s="31"/>
      <c r="M589" s="24"/>
      <c r="N589" s="7">
        <f>K589+L589+M589</f>
        <v>0</v>
      </c>
      <c r="O589" s="8">
        <f>IF(ISERROR(N589/H589),0,N589/H589)</f>
        <v>0</v>
      </c>
      <c r="P589" s="28">
        <v>4000</v>
      </c>
      <c r="Q589" s="33"/>
      <c r="R589" s="33"/>
      <c r="S5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89" s="21"/>
      <c r="U589"/>
      <c r="V589"/>
      <c r="W589"/>
      <c r="X589"/>
      <c r="Y589"/>
    </row>
    <row r="590" spans="1:25" x14ac:dyDescent="0.25">
      <c r="A590" s="26" t="s">
        <v>704</v>
      </c>
      <c r="B590" s="26" t="s">
        <v>684</v>
      </c>
      <c r="C590" s="3">
        <f>COUNTA(A$2:A590)</f>
        <v>589</v>
      </c>
      <c r="D590" s="28"/>
      <c r="E590" s="28"/>
      <c r="F590" s="30"/>
      <c r="G590" s="28"/>
      <c r="H590" s="7">
        <f>D590+E590+F590+Table_Fiscal_Year_Total_Consumption_8_20_10[[#This Row],[GAS MBTU]]</f>
        <v>0</v>
      </c>
      <c r="I590" s="7">
        <f>SUM(H$2:H590)</f>
        <v>3464287</v>
      </c>
      <c r="J590" s="8">
        <f>I590/SUM(H:H)</f>
        <v>1.0003349573954405</v>
      </c>
      <c r="K590" s="24"/>
      <c r="L590" s="31"/>
      <c r="M590" s="24"/>
      <c r="N590" s="7">
        <f>K590+L590+M590</f>
        <v>0</v>
      </c>
      <c r="O590" s="8">
        <f>IF(ISERROR(N590/H590),0,N590/H590)</f>
        <v>0</v>
      </c>
      <c r="P590" s="28">
        <v>0</v>
      </c>
      <c r="Q590" s="33"/>
      <c r="R590" s="33"/>
      <c r="S5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0" s="21"/>
      <c r="U590"/>
      <c r="V590"/>
      <c r="W590"/>
      <c r="X590"/>
      <c r="Y590"/>
    </row>
    <row r="591" spans="1:25" x14ac:dyDescent="0.25">
      <c r="A591" s="26" t="s">
        <v>1242</v>
      </c>
      <c r="B591" s="26" t="s">
        <v>1243</v>
      </c>
      <c r="C591" s="3">
        <f>COUNTA(A$2:A591)</f>
        <v>590</v>
      </c>
      <c r="D591" s="28">
        <v>0</v>
      </c>
      <c r="E591" s="28"/>
      <c r="F591" s="30"/>
      <c r="G591" s="28"/>
      <c r="H591" s="7">
        <f>D591+E591+F591+Table_Fiscal_Year_Total_Consumption_8_20_10[[#This Row],[GAS MBTU]]</f>
        <v>0</v>
      </c>
      <c r="I591" s="7">
        <f>SUM(H$2:H591)</f>
        <v>3464287</v>
      </c>
      <c r="J591" s="8">
        <f>I591/SUM(H:H)</f>
        <v>1.0003349573954405</v>
      </c>
      <c r="K591" s="24"/>
      <c r="L591" s="31"/>
      <c r="M591" s="24"/>
      <c r="N591" s="7">
        <f>K591+L591+M591</f>
        <v>0</v>
      </c>
      <c r="O591" s="8">
        <f>IF(ISERROR(N591/H591),0,N591/H591)</f>
        <v>0</v>
      </c>
      <c r="P591" s="28">
        <v>3680</v>
      </c>
      <c r="Q591" s="33"/>
      <c r="R591" s="33" t="s">
        <v>770</v>
      </c>
      <c r="S5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1" s="21"/>
      <c r="U591"/>
      <c r="V591"/>
      <c r="W591"/>
      <c r="X591"/>
      <c r="Y591"/>
    </row>
    <row r="592" spans="1:25" x14ac:dyDescent="0.25">
      <c r="A592" s="26" t="s">
        <v>1250</v>
      </c>
      <c r="B592" s="26" t="s">
        <v>1251</v>
      </c>
      <c r="C592" s="3">
        <f>COUNTA(A$2:A592)</f>
        <v>591</v>
      </c>
      <c r="D592" s="28"/>
      <c r="E592" s="28"/>
      <c r="F592" s="30"/>
      <c r="G592" s="28"/>
      <c r="H592" s="7">
        <f>D592+E592+F592+Table_Fiscal_Year_Total_Consumption_8_20_10[[#This Row],[GAS MBTU]]</f>
        <v>0</v>
      </c>
      <c r="I592" s="7">
        <f>SUM(H$2:H592)</f>
        <v>3464287</v>
      </c>
      <c r="J592" s="8">
        <f>I592/SUM(H:H)</f>
        <v>1.0003349573954405</v>
      </c>
      <c r="K592" s="24"/>
      <c r="L592" s="31"/>
      <c r="M592" s="24"/>
      <c r="N592" s="7">
        <f>K592+L592+M592</f>
        <v>0</v>
      </c>
      <c r="O592" s="8">
        <f>IF(ISERROR(N592/H592),0,N592/H592)</f>
        <v>0</v>
      </c>
      <c r="P592" s="28">
        <v>2406</v>
      </c>
      <c r="Q592" s="33"/>
      <c r="R592" s="33"/>
      <c r="S5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2" s="21"/>
      <c r="U592"/>
      <c r="V592"/>
      <c r="W592"/>
      <c r="X592"/>
      <c r="Y592"/>
    </row>
    <row r="593" spans="1:25" x14ac:dyDescent="0.25">
      <c r="A593" s="26" t="s">
        <v>1252</v>
      </c>
      <c r="B593" s="26" t="s">
        <v>1253</v>
      </c>
      <c r="C593" s="3">
        <f>COUNTA(A$2:A593)</f>
        <v>592</v>
      </c>
      <c r="D593" s="28"/>
      <c r="E593" s="28"/>
      <c r="F593" s="30"/>
      <c r="G593" s="28"/>
      <c r="H593" s="7">
        <f>D593+E593+F593+Table_Fiscal_Year_Total_Consumption_8_20_10[[#This Row],[GAS MBTU]]</f>
        <v>0</v>
      </c>
      <c r="I593" s="7">
        <f>SUM(H$2:H593)</f>
        <v>3464287</v>
      </c>
      <c r="J593" s="8">
        <f>I593/SUM(H:H)</f>
        <v>1.0003349573954405</v>
      </c>
      <c r="K593" s="24"/>
      <c r="L593" s="31"/>
      <c r="M593" s="24"/>
      <c r="N593" s="7">
        <f>K593+L593+M593</f>
        <v>0</v>
      </c>
      <c r="O593" s="8">
        <f>IF(ISERROR(N593/H593),0,N593/H593)</f>
        <v>0</v>
      </c>
      <c r="P593" s="28">
        <v>13802</v>
      </c>
      <c r="Q593" s="33"/>
      <c r="R593" s="33"/>
      <c r="S5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3" s="21"/>
      <c r="U593"/>
      <c r="V593"/>
      <c r="W593"/>
      <c r="X593"/>
      <c r="Y593"/>
    </row>
    <row r="594" spans="1:25" x14ac:dyDescent="0.25">
      <c r="A594" s="26" t="s">
        <v>1254</v>
      </c>
      <c r="B594" s="26" t="s">
        <v>1255</v>
      </c>
      <c r="C594" s="3">
        <f>COUNTA(A$2:A594)</f>
        <v>593</v>
      </c>
      <c r="D594" s="28"/>
      <c r="E594" s="28"/>
      <c r="F594" s="30"/>
      <c r="G594" s="28"/>
      <c r="H594" s="7">
        <f>D594+E594+F594+Table_Fiscal_Year_Total_Consumption_8_20_10[[#This Row],[GAS MBTU]]</f>
        <v>0</v>
      </c>
      <c r="I594" s="7">
        <f>SUM(H$2:H594)</f>
        <v>3464287</v>
      </c>
      <c r="J594" s="8">
        <f>I594/SUM(H:H)</f>
        <v>1.0003349573954405</v>
      </c>
      <c r="K594" s="24"/>
      <c r="L594" s="31"/>
      <c r="M594" s="24"/>
      <c r="N594" s="7">
        <f>K594+L594+M594</f>
        <v>0</v>
      </c>
      <c r="O594" s="8">
        <f>IF(ISERROR(N594/H594),0,N594/H594)</f>
        <v>0</v>
      </c>
      <c r="P594" s="28">
        <v>13802</v>
      </c>
      <c r="Q594" s="33"/>
      <c r="R594" s="33"/>
      <c r="S5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4" s="21"/>
      <c r="U594"/>
      <c r="V594"/>
      <c r="W594"/>
      <c r="X594"/>
      <c r="Y594"/>
    </row>
    <row r="595" spans="1:25" x14ac:dyDescent="0.25">
      <c r="A595" s="26" t="s">
        <v>1256</v>
      </c>
      <c r="B595" s="26" t="s">
        <v>1257</v>
      </c>
      <c r="C595" s="3">
        <f>COUNTA(A$2:A595)</f>
        <v>594</v>
      </c>
      <c r="D595" s="28"/>
      <c r="E595" s="28"/>
      <c r="F595" s="30"/>
      <c r="G595" s="28"/>
      <c r="H595" s="7">
        <f>D595+E595+F595+Table_Fiscal_Year_Total_Consumption_8_20_10[[#This Row],[GAS MBTU]]</f>
        <v>0</v>
      </c>
      <c r="I595" s="7">
        <f>SUM(H$2:H595)</f>
        <v>3464287</v>
      </c>
      <c r="J595" s="8">
        <f>I595/SUM(H:H)</f>
        <v>1.0003349573954405</v>
      </c>
      <c r="K595" s="24"/>
      <c r="L595" s="31"/>
      <c r="M595" s="24"/>
      <c r="N595" s="7">
        <f>K595+L595+M595</f>
        <v>0</v>
      </c>
      <c r="O595" s="8">
        <f>IF(ISERROR(N595/H595),0,N595/H595)</f>
        <v>0</v>
      </c>
      <c r="P595" s="28">
        <v>16628</v>
      </c>
      <c r="Q595" s="33"/>
      <c r="R595" s="33"/>
      <c r="S5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5" s="21"/>
      <c r="U595"/>
      <c r="V595"/>
      <c r="W595"/>
      <c r="X595"/>
      <c r="Y595"/>
    </row>
    <row r="596" spans="1:25" x14ac:dyDescent="0.25">
      <c r="A596" s="26" t="s">
        <v>1707</v>
      </c>
      <c r="B596" s="26" t="s">
        <v>1708</v>
      </c>
      <c r="C596" s="3">
        <f>COUNTA(A$2:A596)</f>
        <v>595</v>
      </c>
      <c r="D596" s="28"/>
      <c r="E596" s="28"/>
      <c r="F596" s="30"/>
      <c r="G596" s="28"/>
      <c r="H596" s="7">
        <f>D596+E596+F596+Table_Fiscal_Year_Total_Consumption_8_20_10[[#This Row],[GAS MBTU]]</f>
        <v>0</v>
      </c>
      <c r="I596" s="7">
        <f>SUM(H$2:H596)</f>
        <v>3464287</v>
      </c>
      <c r="J596" s="8">
        <f>I596/SUM(H:H)</f>
        <v>1.0003349573954405</v>
      </c>
      <c r="K596" s="24"/>
      <c r="L596" s="31"/>
      <c r="M596" s="24"/>
      <c r="N596" s="7">
        <f>K596+L596+M596</f>
        <v>0</v>
      </c>
      <c r="O596" s="8">
        <f>IF(ISERROR(N596/H596),0,N596/H596)</f>
        <v>0</v>
      </c>
      <c r="P596" s="28">
        <v>5280</v>
      </c>
      <c r="Q596" s="33"/>
      <c r="R596" s="33"/>
      <c r="S5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6" s="21"/>
      <c r="U596"/>
      <c r="V596"/>
      <c r="W596"/>
      <c r="X596"/>
      <c r="Y596"/>
    </row>
    <row r="597" spans="1:25" x14ac:dyDescent="0.25">
      <c r="A597" s="26" t="s">
        <v>1260</v>
      </c>
      <c r="B597" s="26" t="s">
        <v>1261</v>
      </c>
      <c r="C597" s="3">
        <f>COUNTA(A$2:A597)</f>
        <v>596</v>
      </c>
      <c r="D597" s="28"/>
      <c r="E597" s="28"/>
      <c r="F597" s="30"/>
      <c r="G597" s="28"/>
      <c r="H597" s="7">
        <f>D597+E597+F597+Table_Fiscal_Year_Total_Consumption_8_20_10[[#This Row],[GAS MBTU]]</f>
        <v>0</v>
      </c>
      <c r="I597" s="7">
        <f>SUM(H$2:H597)</f>
        <v>3464287</v>
      </c>
      <c r="J597" s="8">
        <f>I597/SUM(H:H)</f>
        <v>1.0003349573954405</v>
      </c>
      <c r="K597" s="24"/>
      <c r="L597" s="31"/>
      <c r="M597" s="24"/>
      <c r="N597" s="7">
        <f>K597+L597+M597</f>
        <v>0</v>
      </c>
      <c r="O597" s="8">
        <f>IF(ISERROR(N597/H597),0,N597/H597)</f>
        <v>0</v>
      </c>
      <c r="P597" s="28">
        <v>13812</v>
      </c>
      <c r="Q597" s="33"/>
      <c r="R597" s="33"/>
      <c r="S5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7" s="21"/>
      <c r="U597"/>
      <c r="V597"/>
      <c r="W597"/>
      <c r="X597"/>
      <c r="Y597"/>
    </row>
    <row r="598" spans="1:25" x14ac:dyDescent="0.25">
      <c r="A598" s="26" t="s">
        <v>1705</v>
      </c>
      <c r="B598" s="26" t="s">
        <v>1706</v>
      </c>
      <c r="C598" s="3">
        <f>COUNTA(A$2:A598)</f>
        <v>597</v>
      </c>
      <c r="D598" s="28"/>
      <c r="E598" s="28"/>
      <c r="F598" s="30"/>
      <c r="G598" s="28"/>
      <c r="H598" s="7">
        <f>D598+E598+F598+Table_Fiscal_Year_Total_Consumption_8_20_10[[#This Row],[GAS MBTU]]</f>
        <v>0</v>
      </c>
      <c r="I598" s="7">
        <f>SUM(H$2:H598)</f>
        <v>3464287</v>
      </c>
      <c r="J598" s="8">
        <f>I598/SUM(H:H)</f>
        <v>1.0003349573954405</v>
      </c>
      <c r="K598" s="24"/>
      <c r="L598" s="31"/>
      <c r="M598" s="24"/>
      <c r="N598" s="7">
        <f>K598+L598+M598</f>
        <v>0</v>
      </c>
      <c r="O598" s="8">
        <f>IF(ISERROR(N598/H598),0,N598/H598)</f>
        <v>0</v>
      </c>
      <c r="P598" s="28">
        <v>5280</v>
      </c>
      <c r="Q598" s="33"/>
      <c r="R598" s="33"/>
      <c r="S5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8" s="21"/>
      <c r="U598"/>
      <c r="V598"/>
      <c r="W598"/>
      <c r="X598"/>
      <c r="Y598"/>
    </row>
    <row r="599" spans="1:25" x14ac:dyDescent="0.25">
      <c r="A599" s="26" t="s">
        <v>1268</v>
      </c>
      <c r="B599" s="26" t="s">
        <v>1269</v>
      </c>
      <c r="C599" s="3">
        <f>COUNTA(A$2:A599)</f>
        <v>598</v>
      </c>
      <c r="D599" s="28"/>
      <c r="E599" s="28"/>
      <c r="F599" s="30"/>
      <c r="G599" s="28"/>
      <c r="H599" s="7">
        <f>D599+E599+F599+Table_Fiscal_Year_Total_Consumption_8_20_10[[#This Row],[GAS MBTU]]</f>
        <v>0</v>
      </c>
      <c r="I599" s="7">
        <f>SUM(H$2:H599)</f>
        <v>3464287</v>
      </c>
      <c r="J599" s="8">
        <f>I599/SUM(H:H)</f>
        <v>1.0003349573954405</v>
      </c>
      <c r="K599" s="24"/>
      <c r="L599" s="31"/>
      <c r="M599" s="24"/>
      <c r="N599" s="7">
        <f>K599+L599+M599</f>
        <v>0</v>
      </c>
      <c r="O599" s="8">
        <f>IF(ISERROR(N599/H599),0,N599/H599)</f>
        <v>0</v>
      </c>
      <c r="P599" s="28">
        <v>0</v>
      </c>
      <c r="Q599" s="33"/>
      <c r="R599" s="33"/>
      <c r="S5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599" s="21"/>
      <c r="U599"/>
      <c r="V599"/>
      <c r="W599"/>
      <c r="X599"/>
      <c r="Y599"/>
    </row>
    <row r="600" spans="1:25" x14ac:dyDescent="0.25">
      <c r="A600" s="26" t="s">
        <v>1270</v>
      </c>
      <c r="B600" s="26" t="s">
        <v>1271</v>
      </c>
      <c r="C600" s="3">
        <f>COUNTA(A$2:A600)</f>
        <v>599</v>
      </c>
      <c r="D600" s="28"/>
      <c r="E600" s="28"/>
      <c r="F600" s="30"/>
      <c r="G600" s="28"/>
      <c r="H600" s="7">
        <f>D600+E600+F600+Table_Fiscal_Year_Total_Consumption_8_20_10[[#This Row],[GAS MBTU]]</f>
        <v>0</v>
      </c>
      <c r="I600" s="7">
        <f>SUM(H$2:H600)</f>
        <v>3464287</v>
      </c>
      <c r="J600" s="8">
        <f>I600/SUM(H:H)</f>
        <v>1.0003349573954405</v>
      </c>
      <c r="K600" s="24"/>
      <c r="L600" s="31"/>
      <c r="M600" s="24"/>
      <c r="N600" s="7">
        <f>K600+L600+M600</f>
        <v>0</v>
      </c>
      <c r="O600" s="8">
        <f>IF(ISERROR(N600/H600),0,N600/H600)</f>
        <v>0</v>
      </c>
      <c r="P600" s="28">
        <v>0</v>
      </c>
      <c r="Q600" s="33"/>
      <c r="R600" s="33"/>
      <c r="S6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0" s="21"/>
      <c r="U600"/>
      <c r="V600"/>
      <c r="W600"/>
      <c r="X600"/>
      <c r="Y600"/>
    </row>
    <row r="601" spans="1:25" x14ac:dyDescent="0.25">
      <c r="A601" s="26" t="s">
        <v>1272</v>
      </c>
      <c r="B601" s="26" t="s">
        <v>1273</v>
      </c>
      <c r="C601" s="3">
        <f>COUNTA(A$2:A601)</f>
        <v>600</v>
      </c>
      <c r="D601" s="28"/>
      <c r="E601" s="28"/>
      <c r="F601" s="30"/>
      <c r="G601" s="28"/>
      <c r="H601" s="7">
        <f>D601+E601+F601+Table_Fiscal_Year_Total_Consumption_8_20_10[[#This Row],[GAS MBTU]]</f>
        <v>0</v>
      </c>
      <c r="I601" s="7">
        <f>SUM(H$2:H601)</f>
        <v>3464287</v>
      </c>
      <c r="J601" s="8">
        <f>I601/SUM(H:H)</f>
        <v>1.0003349573954405</v>
      </c>
      <c r="K601" s="24"/>
      <c r="L601" s="31"/>
      <c r="M601" s="24"/>
      <c r="N601" s="7">
        <f>K601+L601+M601</f>
        <v>0</v>
      </c>
      <c r="O601" s="8">
        <f>IF(ISERROR(N601/H601),0,N601/H601)</f>
        <v>0</v>
      </c>
      <c r="P601" s="28">
        <v>0</v>
      </c>
      <c r="Q601" s="33"/>
      <c r="R601" s="33"/>
      <c r="S6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1" s="21"/>
      <c r="U601"/>
      <c r="V601"/>
      <c r="W601"/>
      <c r="X601"/>
      <c r="Y601"/>
    </row>
    <row r="602" spans="1:25" x14ac:dyDescent="0.25">
      <c r="A602" s="26" t="s">
        <v>1274</v>
      </c>
      <c r="B602" s="26" t="s">
        <v>1275</v>
      </c>
      <c r="C602" s="3">
        <f>COUNTA(A$2:A602)</f>
        <v>601</v>
      </c>
      <c r="D602" s="28"/>
      <c r="E602" s="28"/>
      <c r="F602" s="30"/>
      <c r="G602" s="28"/>
      <c r="H602" s="7">
        <f>D602+E602+F602+Table_Fiscal_Year_Total_Consumption_8_20_10[[#This Row],[GAS MBTU]]</f>
        <v>0</v>
      </c>
      <c r="I602" s="7">
        <f>SUM(H$2:H602)</f>
        <v>3464287</v>
      </c>
      <c r="J602" s="8">
        <f>I602/SUM(H:H)</f>
        <v>1.0003349573954405</v>
      </c>
      <c r="K602" s="24"/>
      <c r="L602" s="31"/>
      <c r="M602" s="24"/>
      <c r="N602" s="7">
        <f>K602+L602+M602</f>
        <v>0</v>
      </c>
      <c r="O602" s="8">
        <f>IF(ISERROR(N602/H602),0,N602/H602)</f>
        <v>0</v>
      </c>
      <c r="P602" s="28">
        <v>0</v>
      </c>
      <c r="Q602" s="33"/>
      <c r="R602" s="33"/>
      <c r="S6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2" s="21"/>
      <c r="U602"/>
      <c r="V602"/>
      <c r="W602"/>
      <c r="X602"/>
      <c r="Y602"/>
    </row>
    <row r="603" spans="1:25" x14ac:dyDescent="0.25">
      <c r="A603" s="26" t="s">
        <v>1701</v>
      </c>
      <c r="B603" s="26" t="s">
        <v>1702</v>
      </c>
      <c r="C603" s="3">
        <f>COUNTA(A$2:A603)</f>
        <v>602</v>
      </c>
      <c r="D603" s="28"/>
      <c r="E603" s="28"/>
      <c r="F603" s="30"/>
      <c r="G603" s="28"/>
      <c r="H603" s="7">
        <f>D603+E603+F603+Table_Fiscal_Year_Total_Consumption_8_20_10[[#This Row],[GAS MBTU]]</f>
        <v>0</v>
      </c>
      <c r="I603" s="7">
        <f>SUM(H$2:H603)</f>
        <v>3464287</v>
      </c>
      <c r="J603" s="8">
        <f>I603/SUM(H:H)</f>
        <v>1.0003349573954405</v>
      </c>
      <c r="K603" s="24"/>
      <c r="L603" s="31"/>
      <c r="M603" s="24"/>
      <c r="N603" s="7">
        <f>K603+L603+M603</f>
        <v>0</v>
      </c>
      <c r="O603" s="8">
        <f>IF(ISERROR(N603/H603),0,N603/H603)</f>
        <v>0</v>
      </c>
      <c r="P603" s="28">
        <v>4480</v>
      </c>
      <c r="Q603" s="33"/>
      <c r="R603" s="33"/>
      <c r="S6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3" s="21"/>
      <c r="U603"/>
      <c r="V603"/>
      <c r="W603"/>
      <c r="X603"/>
      <c r="Y603"/>
    </row>
    <row r="604" spans="1:25" x14ac:dyDescent="0.25">
      <c r="A604" s="26" t="s">
        <v>1800</v>
      </c>
      <c r="B604" s="26" t="s">
        <v>1801</v>
      </c>
      <c r="C604" s="3">
        <f>COUNTA(A$2:A604)</f>
        <v>603</v>
      </c>
      <c r="D604" s="28"/>
      <c r="E604" s="28"/>
      <c r="F604" s="30"/>
      <c r="G604" s="28"/>
      <c r="H604" s="7">
        <f>D604+E604+F604+Table_Fiscal_Year_Total_Consumption_8_20_10[[#This Row],[GAS MBTU]]</f>
        <v>0</v>
      </c>
      <c r="I604" s="7">
        <f>SUM(H$2:H604)</f>
        <v>3464287</v>
      </c>
      <c r="J604" s="8">
        <f>I604/SUM(H:H)</f>
        <v>1.0003349573954405</v>
      </c>
      <c r="K604" s="24"/>
      <c r="L604" s="31"/>
      <c r="M604" s="24"/>
      <c r="N604" s="7">
        <f>K604+L604+M604</f>
        <v>0</v>
      </c>
      <c r="O604" s="8">
        <f>IF(ISERROR(N604/H604),0,N604/H604)</f>
        <v>0</v>
      </c>
      <c r="P604" s="28">
        <v>5344</v>
      </c>
      <c r="Q604" s="33"/>
      <c r="R604" s="33"/>
      <c r="S6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4" s="21"/>
      <c r="U604"/>
      <c r="V604"/>
      <c r="W604"/>
      <c r="X604"/>
      <c r="Y604"/>
    </row>
    <row r="605" spans="1:25" x14ac:dyDescent="0.25">
      <c r="A605" s="26" t="s">
        <v>1278</v>
      </c>
      <c r="B605" s="26" t="s">
        <v>1279</v>
      </c>
      <c r="C605" s="3">
        <f>COUNTA(A$2:A605)</f>
        <v>604</v>
      </c>
      <c r="D605" s="28"/>
      <c r="E605" s="28"/>
      <c r="F605" s="30"/>
      <c r="G605" s="28"/>
      <c r="H605" s="7">
        <f>D605+E605+F605+Table_Fiscal_Year_Total_Consumption_8_20_10[[#This Row],[GAS MBTU]]</f>
        <v>0</v>
      </c>
      <c r="I605" s="7">
        <f>SUM(H$2:H605)</f>
        <v>3464287</v>
      </c>
      <c r="J605" s="8">
        <f>I605/SUM(H:H)</f>
        <v>1.0003349573954405</v>
      </c>
      <c r="K605" s="24"/>
      <c r="L605" s="31"/>
      <c r="M605" s="24"/>
      <c r="N605" s="7">
        <f>K605+L605+M605</f>
        <v>0</v>
      </c>
      <c r="O605" s="8">
        <f>IF(ISERROR(N605/H605),0,N605/H605)</f>
        <v>0</v>
      </c>
      <c r="P605" s="28">
        <v>13802</v>
      </c>
      <c r="Q605" s="33"/>
      <c r="R605" s="33"/>
      <c r="S6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5" s="21"/>
      <c r="U605"/>
      <c r="V605"/>
      <c r="W605"/>
      <c r="X605"/>
      <c r="Y605"/>
    </row>
    <row r="606" spans="1:25" x14ac:dyDescent="0.25">
      <c r="A606" s="26" t="s">
        <v>1959</v>
      </c>
      <c r="B606" s="26" t="s">
        <v>1960</v>
      </c>
      <c r="C606" s="3">
        <f>COUNTA(A$2:A606)</f>
        <v>605</v>
      </c>
      <c r="D606" s="28"/>
      <c r="E606" s="28"/>
      <c r="F606" s="30"/>
      <c r="G606" s="28"/>
      <c r="H606" s="7">
        <f>D606+E606+F606+Table_Fiscal_Year_Total_Consumption_8_20_10[[#This Row],[GAS MBTU]]</f>
        <v>0</v>
      </c>
      <c r="I606" s="7">
        <f>SUM(H$2:H606)</f>
        <v>3464287</v>
      </c>
      <c r="J606" s="8">
        <f>I606/SUM(H:H)</f>
        <v>1.0003349573954405</v>
      </c>
      <c r="K606" s="24"/>
      <c r="L606" s="31"/>
      <c r="M606" s="24"/>
      <c r="N606" s="7">
        <f>K606+L606+M606</f>
        <v>0</v>
      </c>
      <c r="O606" s="8">
        <f>IF(ISERROR(N606/H606),0,N606/H606)</f>
        <v>0</v>
      </c>
      <c r="P606" s="28">
        <v>986</v>
      </c>
      <c r="Q606" s="33"/>
      <c r="R606" s="33"/>
      <c r="S6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6" s="21"/>
      <c r="U606"/>
      <c r="V606"/>
      <c r="W606"/>
      <c r="X606"/>
      <c r="Y606"/>
    </row>
    <row r="607" spans="1:25" x14ac:dyDescent="0.25">
      <c r="A607" s="26" t="s">
        <v>1870</v>
      </c>
      <c r="B607" s="26" t="s">
        <v>1871</v>
      </c>
      <c r="C607" s="3">
        <f>COUNTA(A$2:A607)</f>
        <v>606</v>
      </c>
      <c r="D607" s="28"/>
      <c r="E607" s="28"/>
      <c r="F607" s="30"/>
      <c r="G607" s="28"/>
      <c r="H607" s="7">
        <f>D607+E607+F607+Table_Fiscal_Year_Total_Consumption_8_20_10[[#This Row],[GAS MBTU]]</f>
        <v>0</v>
      </c>
      <c r="I607" s="7">
        <f>SUM(H$2:H607)</f>
        <v>3464287</v>
      </c>
      <c r="J607" s="8">
        <f>I607/SUM(H:H)</f>
        <v>1.0003349573954405</v>
      </c>
      <c r="K607" s="24"/>
      <c r="L607" s="31"/>
      <c r="M607" s="24"/>
      <c r="N607" s="7">
        <f>K607+L607+M607</f>
        <v>0</v>
      </c>
      <c r="O607" s="8">
        <f>IF(ISERROR(N607/H607),0,N607/H607)</f>
        <v>0</v>
      </c>
      <c r="P607" s="28">
        <v>0</v>
      </c>
      <c r="Q607" s="33"/>
      <c r="R607" s="33"/>
      <c r="S6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7" s="21"/>
      <c r="U607"/>
      <c r="V607"/>
      <c r="W607"/>
      <c r="X607"/>
      <c r="Y607"/>
    </row>
    <row r="608" spans="1:25" x14ac:dyDescent="0.25">
      <c r="A608" s="26" t="s">
        <v>1852</v>
      </c>
      <c r="B608" s="26" t="s">
        <v>1853</v>
      </c>
      <c r="C608" s="3">
        <f>COUNTA(A$2:A608)</f>
        <v>607</v>
      </c>
      <c r="D608" s="28"/>
      <c r="E608" s="28"/>
      <c r="F608" s="30"/>
      <c r="G608" s="28"/>
      <c r="H608" s="7">
        <f>D608+E608+F608+Table_Fiscal_Year_Total_Consumption_8_20_10[[#This Row],[GAS MBTU]]</f>
        <v>0</v>
      </c>
      <c r="I608" s="7">
        <f>SUM(H$2:H608)</f>
        <v>3464287</v>
      </c>
      <c r="J608" s="8">
        <f>I608/SUM(H:H)</f>
        <v>1.0003349573954405</v>
      </c>
      <c r="K608" s="24"/>
      <c r="L608" s="31"/>
      <c r="M608" s="24"/>
      <c r="N608" s="7">
        <f>K608+L608+M608</f>
        <v>0</v>
      </c>
      <c r="O608" s="8">
        <f>IF(ISERROR(N608/H608),0,N608/H608)</f>
        <v>0</v>
      </c>
      <c r="P608" s="28">
        <v>2507</v>
      </c>
      <c r="Q608" s="33"/>
      <c r="R608" s="33"/>
      <c r="S6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8" s="21"/>
      <c r="U608"/>
      <c r="V608"/>
      <c r="W608"/>
      <c r="X608"/>
      <c r="Y608"/>
    </row>
    <row r="609" spans="1:25" x14ac:dyDescent="0.25">
      <c r="A609" s="26" t="s">
        <v>1874</v>
      </c>
      <c r="B609" s="26" t="s">
        <v>1875</v>
      </c>
      <c r="C609" s="3">
        <f>COUNTA(A$2:A609)</f>
        <v>608</v>
      </c>
      <c r="D609" s="28"/>
      <c r="E609" s="28"/>
      <c r="F609" s="30"/>
      <c r="G609" s="28"/>
      <c r="H609" s="7">
        <f>D609+E609+F609+Table_Fiscal_Year_Total_Consumption_8_20_10[[#This Row],[GAS MBTU]]</f>
        <v>0</v>
      </c>
      <c r="I609" s="7">
        <f>SUM(H$2:H609)</f>
        <v>3464287</v>
      </c>
      <c r="J609" s="8">
        <f>I609/SUM(H:H)</f>
        <v>1.0003349573954405</v>
      </c>
      <c r="K609" s="24"/>
      <c r="L609" s="31"/>
      <c r="M609" s="24"/>
      <c r="N609" s="7">
        <f>K609+L609+M609</f>
        <v>0</v>
      </c>
      <c r="O609" s="8">
        <f>IF(ISERROR(N609/H609),0,N609/H609)</f>
        <v>0</v>
      </c>
      <c r="P609" s="28">
        <v>3390</v>
      </c>
      <c r="Q609" s="33"/>
      <c r="R609" s="33"/>
      <c r="S6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09" s="21"/>
      <c r="U609"/>
      <c r="V609"/>
      <c r="W609"/>
      <c r="X609"/>
      <c r="Y609"/>
    </row>
    <row r="610" spans="1:25" x14ac:dyDescent="0.25">
      <c r="A610" s="26" t="s">
        <v>1876</v>
      </c>
      <c r="B610" s="26" t="s">
        <v>1877</v>
      </c>
      <c r="C610" s="3">
        <f>COUNTA(A$2:A610)</f>
        <v>609</v>
      </c>
      <c r="D610" s="28"/>
      <c r="E610" s="28"/>
      <c r="F610" s="30"/>
      <c r="G610" s="28"/>
      <c r="H610" s="7">
        <f>D610+E610+F610+Table_Fiscal_Year_Total_Consumption_8_20_10[[#This Row],[GAS MBTU]]</f>
        <v>0</v>
      </c>
      <c r="I610" s="7">
        <f>SUM(H$2:H610)</f>
        <v>3464287</v>
      </c>
      <c r="J610" s="8">
        <f>I610/SUM(H:H)</f>
        <v>1.0003349573954405</v>
      </c>
      <c r="K610" s="24"/>
      <c r="L610" s="31"/>
      <c r="M610" s="24"/>
      <c r="N610" s="7">
        <f>K610+L610+M610</f>
        <v>0</v>
      </c>
      <c r="O610" s="8">
        <f>IF(ISERROR(N610/H610),0,N610/H610)</f>
        <v>0</v>
      </c>
      <c r="P610" s="28">
        <v>0</v>
      </c>
      <c r="Q610" s="33"/>
      <c r="R610" s="33"/>
      <c r="S6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0" s="21"/>
      <c r="U610"/>
      <c r="V610"/>
      <c r="W610"/>
      <c r="X610"/>
      <c r="Y610"/>
    </row>
    <row r="611" spans="1:25" x14ac:dyDescent="0.25">
      <c r="A611" s="26" t="s">
        <v>1880</v>
      </c>
      <c r="B611" s="26" t="s">
        <v>1881</v>
      </c>
      <c r="C611" s="3">
        <f>COUNTA(A$2:A611)</f>
        <v>610</v>
      </c>
      <c r="D611" s="28"/>
      <c r="E611" s="28"/>
      <c r="F611" s="30"/>
      <c r="G611" s="28"/>
      <c r="H611" s="7">
        <f>D611+E611+F611+Table_Fiscal_Year_Total_Consumption_8_20_10[[#This Row],[GAS MBTU]]</f>
        <v>0</v>
      </c>
      <c r="I611" s="7">
        <f>SUM(H$2:H611)</f>
        <v>3464287</v>
      </c>
      <c r="J611" s="8">
        <f>I611/SUM(H:H)</f>
        <v>1.0003349573954405</v>
      </c>
      <c r="K611" s="24"/>
      <c r="L611" s="31"/>
      <c r="M611" s="24"/>
      <c r="N611" s="7">
        <f>K611+L611+M611</f>
        <v>0</v>
      </c>
      <c r="O611" s="8">
        <f>IF(ISERROR(N611/H611),0,N611/H611)</f>
        <v>0</v>
      </c>
      <c r="P611" s="28">
        <v>0</v>
      </c>
      <c r="Q611" s="33"/>
      <c r="R611" s="33"/>
      <c r="S6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1" s="21"/>
      <c r="U611"/>
      <c r="V611"/>
      <c r="W611"/>
      <c r="X611"/>
      <c r="Y611"/>
    </row>
    <row r="612" spans="1:25" x14ac:dyDescent="0.25">
      <c r="A612" s="26" t="s">
        <v>1918</v>
      </c>
      <c r="B612" s="26" t="s">
        <v>1919</v>
      </c>
      <c r="C612" s="3">
        <f>COUNTA(A$2:A612)</f>
        <v>611</v>
      </c>
      <c r="D612" s="28"/>
      <c r="E612" s="28"/>
      <c r="F612" s="30"/>
      <c r="G612" s="28"/>
      <c r="H612" s="7">
        <f>D612+E612+F612+Table_Fiscal_Year_Total_Consumption_8_20_10[[#This Row],[GAS MBTU]]</f>
        <v>0</v>
      </c>
      <c r="I612" s="7">
        <f>SUM(H$2:H612)</f>
        <v>3464287</v>
      </c>
      <c r="J612" s="8">
        <f>I612/SUM(H:H)</f>
        <v>1.0003349573954405</v>
      </c>
      <c r="K612" s="24"/>
      <c r="L612" s="31"/>
      <c r="M612" s="24"/>
      <c r="N612" s="7">
        <f>K612+L612+M612</f>
        <v>0</v>
      </c>
      <c r="O612" s="8">
        <f>IF(ISERROR(N612/H612),0,N612/H612)</f>
        <v>0</v>
      </c>
      <c r="P612" s="28">
        <v>0</v>
      </c>
      <c r="Q612" s="33"/>
      <c r="R612" s="33"/>
      <c r="S6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2" s="21"/>
      <c r="U612"/>
      <c r="V612"/>
      <c r="W612"/>
      <c r="X612"/>
      <c r="Y612"/>
    </row>
    <row r="613" spans="1:25" x14ac:dyDescent="0.25">
      <c r="A613" s="26" t="s">
        <v>1872</v>
      </c>
      <c r="B613" s="26" t="s">
        <v>1873</v>
      </c>
      <c r="C613" s="3">
        <f>COUNTA(A$2:A613)</f>
        <v>612</v>
      </c>
      <c r="D613" s="28"/>
      <c r="E613" s="28"/>
      <c r="F613" s="30"/>
      <c r="G613" s="28"/>
      <c r="H613" s="7">
        <f>D613+E613+F613+Table_Fiscal_Year_Total_Consumption_8_20_10[[#This Row],[GAS MBTU]]</f>
        <v>0</v>
      </c>
      <c r="I613" s="7">
        <f>SUM(H$2:H613)</f>
        <v>3464287</v>
      </c>
      <c r="J613" s="8">
        <f>I613/SUM(H:H)</f>
        <v>1.0003349573954405</v>
      </c>
      <c r="K613" s="24"/>
      <c r="L613" s="31"/>
      <c r="M613" s="24"/>
      <c r="N613" s="7">
        <f>K613+L613+M613</f>
        <v>0</v>
      </c>
      <c r="O613" s="8">
        <f>IF(ISERROR(N613/H613),0,N613/H613)</f>
        <v>0</v>
      </c>
      <c r="P613" s="28">
        <v>100</v>
      </c>
      <c r="Q613" s="33"/>
      <c r="R613" s="33"/>
      <c r="S6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3" s="21"/>
      <c r="U613"/>
      <c r="V613"/>
      <c r="W613"/>
      <c r="X613"/>
      <c r="Y613"/>
    </row>
    <row r="614" spans="1:25" x14ac:dyDescent="0.25">
      <c r="A614" s="26" t="s">
        <v>989</v>
      </c>
      <c r="B614" s="26" t="s">
        <v>990</v>
      </c>
      <c r="C614" s="3">
        <f>COUNTA(A$2:A614)</f>
        <v>613</v>
      </c>
      <c r="D614" s="28"/>
      <c r="E614" s="28"/>
      <c r="F614" s="30"/>
      <c r="G614" s="28"/>
      <c r="H614" s="7">
        <f>D614+E614+F614+Table_Fiscal_Year_Total_Consumption_8_20_10[[#This Row],[GAS MBTU]]</f>
        <v>0</v>
      </c>
      <c r="I614" s="7">
        <f>SUM(H$2:H614)</f>
        <v>3464287</v>
      </c>
      <c r="J614" s="8">
        <f>I614/SUM(H:H)</f>
        <v>1.0003349573954405</v>
      </c>
      <c r="K614" s="24"/>
      <c r="L614" s="31"/>
      <c r="M614" s="24"/>
      <c r="N614" s="7">
        <f>K614+L614+M614</f>
        <v>0</v>
      </c>
      <c r="O614" s="8">
        <f>IF(ISERROR(N614/H614),0,N614/H614)</f>
        <v>0</v>
      </c>
      <c r="P614" s="28">
        <v>0</v>
      </c>
      <c r="Q614" s="33"/>
      <c r="R614" s="33"/>
      <c r="S6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4" s="21"/>
      <c r="U614"/>
      <c r="V614"/>
      <c r="W614"/>
      <c r="X614"/>
      <c r="Y614"/>
    </row>
    <row r="615" spans="1:25" x14ac:dyDescent="0.25">
      <c r="A615" s="26" t="s">
        <v>1170</v>
      </c>
      <c r="B615" s="26" t="s">
        <v>1171</v>
      </c>
      <c r="C615" s="3">
        <f>COUNTA(A$2:A615)</f>
        <v>614</v>
      </c>
      <c r="D615" s="28"/>
      <c r="E615" s="28"/>
      <c r="F615" s="30"/>
      <c r="G615" s="28"/>
      <c r="H615" s="7">
        <f>D615+E615+F615+Table_Fiscal_Year_Total_Consumption_8_20_10[[#This Row],[GAS MBTU]]</f>
        <v>0</v>
      </c>
      <c r="I615" s="7">
        <f>SUM(H$2:H615)</f>
        <v>3464287</v>
      </c>
      <c r="J615" s="8">
        <f>I615/SUM(H:H)</f>
        <v>1.0003349573954405</v>
      </c>
      <c r="K615" s="24"/>
      <c r="L615" s="31"/>
      <c r="M615" s="24"/>
      <c r="N615" s="7">
        <f>K615+L615+M615</f>
        <v>0</v>
      </c>
      <c r="O615" s="8">
        <f>IF(ISERROR(N615/H615),0,N615/H615)</f>
        <v>0</v>
      </c>
      <c r="P615" s="28">
        <v>0</v>
      </c>
      <c r="Q615" s="33"/>
      <c r="R615" s="33"/>
      <c r="S6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5" s="21"/>
      <c r="U615"/>
      <c r="V615"/>
      <c r="W615"/>
      <c r="X615"/>
      <c r="Y615"/>
    </row>
    <row r="616" spans="1:25" x14ac:dyDescent="0.25">
      <c r="A616" s="26" t="s">
        <v>1074</v>
      </c>
      <c r="B616" s="26" t="s">
        <v>1075</v>
      </c>
      <c r="C616" s="3">
        <f>COUNTA(A$2:A616)</f>
        <v>615</v>
      </c>
      <c r="D616" s="28"/>
      <c r="E616" s="28"/>
      <c r="F616" s="30"/>
      <c r="G616" s="28"/>
      <c r="H616" s="7">
        <f>D616+E616+F616+Table_Fiscal_Year_Total_Consumption_8_20_10[[#This Row],[GAS MBTU]]</f>
        <v>0</v>
      </c>
      <c r="I616" s="7">
        <f>SUM(H$2:H616)</f>
        <v>3464287</v>
      </c>
      <c r="J616" s="8">
        <f>I616/SUM(H:H)</f>
        <v>1.0003349573954405</v>
      </c>
      <c r="K616" s="24"/>
      <c r="L616" s="31"/>
      <c r="M616" s="24"/>
      <c r="N616" s="7">
        <f>K616+L616+M616</f>
        <v>0</v>
      </c>
      <c r="O616" s="8">
        <f>IF(ISERROR(N616/H616),0,N616/H616)</f>
        <v>0</v>
      </c>
      <c r="P616" s="28">
        <v>0</v>
      </c>
      <c r="Q616" s="33"/>
      <c r="R616" s="33"/>
      <c r="S6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6" s="21"/>
      <c r="U616"/>
      <c r="V616"/>
      <c r="W616"/>
      <c r="X616"/>
      <c r="Y616"/>
    </row>
    <row r="617" spans="1:25" x14ac:dyDescent="0.25">
      <c r="A617" s="26" t="s">
        <v>1065</v>
      </c>
      <c r="B617" s="26" t="s">
        <v>1064</v>
      </c>
      <c r="C617" s="3">
        <f>COUNTA(A$2:A617)</f>
        <v>616</v>
      </c>
      <c r="D617" s="28"/>
      <c r="E617" s="28"/>
      <c r="F617" s="30"/>
      <c r="G617" s="28"/>
      <c r="H617" s="7">
        <f>D617+E617+F617+Table_Fiscal_Year_Total_Consumption_8_20_10[[#This Row],[GAS MBTU]]</f>
        <v>0</v>
      </c>
      <c r="I617" s="7">
        <f>SUM(H$2:H617)</f>
        <v>3464287</v>
      </c>
      <c r="J617" s="8">
        <f>I617/SUM(H:H)</f>
        <v>1.0003349573954405</v>
      </c>
      <c r="K617" s="24"/>
      <c r="L617" s="31"/>
      <c r="M617" s="24"/>
      <c r="N617" s="7">
        <f>K617+L617+M617</f>
        <v>0</v>
      </c>
      <c r="O617" s="8">
        <f>IF(ISERROR(N617/H617),0,N617/H617)</f>
        <v>0</v>
      </c>
      <c r="P617" s="28">
        <v>0</v>
      </c>
      <c r="Q617" s="33"/>
      <c r="R617" s="33"/>
      <c r="S6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7" s="21"/>
      <c r="U617"/>
      <c r="V617"/>
      <c r="W617"/>
      <c r="X617"/>
      <c r="Y617"/>
    </row>
    <row r="618" spans="1:25" x14ac:dyDescent="0.25">
      <c r="A618" s="26" t="s">
        <v>1882</v>
      </c>
      <c r="B618" s="26" t="s">
        <v>1883</v>
      </c>
      <c r="C618" s="3">
        <f>COUNTA(A$2:A618)</f>
        <v>617</v>
      </c>
      <c r="D618" s="28"/>
      <c r="E618" s="28"/>
      <c r="F618" s="30"/>
      <c r="G618" s="28"/>
      <c r="H618" s="7">
        <f>D618+E618+F618+Table_Fiscal_Year_Total_Consumption_8_20_10[[#This Row],[GAS MBTU]]</f>
        <v>0</v>
      </c>
      <c r="I618" s="7">
        <f>SUM(H$2:H618)</f>
        <v>3464287</v>
      </c>
      <c r="J618" s="8">
        <f>I618/SUM(H:H)</f>
        <v>1.0003349573954405</v>
      </c>
      <c r="K618" s="24"/>
      <c r="L618" s="31"/>
      <c r="M618" s="24"/>
      <c r="N618" s="7">
        <f>K618+L618+M618</f>
        <v>0</v>
      </c>
      <c r="O618" s="8">
        <f>IF(ISERROR(N618/H618),0,N618/H618)</f>
        <v>0</v>
      </c>
      <c r="P618" s="28">
        <v>3168</v>
      </c>
      <c r="Q618" s="33"/>
      <c r="R618" s="33"/>
      <c r="S6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8" s="21"/>
      <c r="U618"/>
      <c r="V618"/>
      <c r="W618"/>
      <c r="X618"/>
      <c r="Y618"/>
    </row>
    <row r="619" spans="1:25" x14ac:dyDescent="0.25">
      <c r="A619" s="26" t="s">
        <v>1562</v>
      </c>
      <c r="B619" s="26" t="s">
        <v>1563</v>
      </c>
      <c r="C619" s="3">
        <f>COUNTA(A$2:A619)</f>
        <v>618</v>
      </c>
      <c r="D619" s="28"/>
      <c r="E619" s="28"/>
      <c r="F619" s="30"/>
      <c r="G619" s="28"/>
      <c r="H619" s="7">
        <f>D619+E619+F619+Table_Fiscal_Year_Total_Consumption_8_20_10[[#This Row],[GAS MBTU]]</f>
        <v>0</v>
      </c>
      <c r="I619" s="7">
        <f>SUM(H$2:H619)</f>
        <v>3464287</v>
      </c>
      <c r="J619" s="8">
        <f>I619/SUM(H:H)</f>
        <v>1.0003349573954405</v>
      </c>
      <c r="K619" s="24"/>
      <c r="L619" s="31"/>
      <c r="M619" s="24"/>
      <c r="N619" s="7">
        <f>K619+L619+M619</f>
        <v>0</v>
      </c>
      <c r="O619" s="8">
        <f>IF(ISERROR(N619/H619),0,N619/H619)</f>
        <v>0</v>
      </c>
      <c r="P619" s="28">
        <v>0</v>
      </c>
      <c r="Q619" s="33"/>
      <c r="R619" s="33"/>
      <c r="S6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19" s="21"/>
      <c r="U619"/>
      <c r="V619"/>
      <c r="W619"/>
      <c r="X619"/>
      <c r="Y619"/>
    </row>
    <row r="620" spans="1:25" x14ac:dyDescent="0.25">
      <c r="A620" s="26" t="s">
        <v>530</v>
      </c>
      <c r="B620" s="26" t="s">
        <v>531</v>
      </c>
      <c r="C620" s="3">
        <f>COUNTA(A$2:A620)</f>
        <v>619</v>
      </c>
      <c r="D620" s="28"/>
      <c r="E620" s="28"/>
      <c r="F620" s="30"/>
      <c r="G620" s="28"/>
      <c r="H620" s="7">
        <f>D620+E620+F620+Table_Fiscal_Year_Total_Consumption_8_20_10[[#This Row],[GAS MBTU]]</f>
        <v>0</v>
      </c>
      <c r="I620" s="7">
        <f>SUM(H$2:H620)</f>
        <v>3464287</v>
      </c>
      <c r="J620" s="8">
        <f>I620/SUM(H:H)</f>
        <v>1.0003349573954405</v>
      </c>
      <c r="K620" s="24"/>
      <c r="L620" s="31"/>
      <c r="M620" s="24"/>
      <c r="N620" s="7">
        <f>K620+L620+M620</f>
        <v>0</v>
      </c>
      <c r="O620" s="8">
        <f>IF(ISERROR(N620/H620),0,N620/H620)</f>
        <v>0</v>
      </c>
      <c r="P620" s="28">
        <v>3601</v>
      </c>
      <c r="Q620" s="33"/>
      <c r="R620" s="33"/>
      <c r="S6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0" s="21"/>
      <c r="U620"/>
      <c r="V620"/>
      <c r="W620"/>
      <c r="X620"/>
      <c r="Y620"/>
    </row>
    <row r="621" spans="1:25" x14ac:dyDescent="0.25">
      <c r="A621" s="26" t="s">
        <v>423</v>
      </c>
      <c r="B621" s="26" t="s">
        <v>422</v>
      </c>
      <c r="C621" s="3">
        <f>COUNTA(A$2:A621)</f>
        <v>620</v>
      </c>
      <c r="D621" s="28"/>
      <c r="E621" s="28"/>
      <c r="F621" s="30"/>
      <c r="G621" s="28"/>
      <c r="H621" s="7">
        <f>D621+E621+F621+Table_Fiscal_Year_Total_Consumption_8_20_10[[#This Row],[GAS MBTU]]</f>
        <v>0</v>
      </c>
      <c r="I621" s="7">
        <f>SUM(H$2:H621)</f>
        <v>3464287</v>
      </c>
      <c r="J621" s="8">
        <f>I621/SUM(H:H)</f>
        <v>1.0003349573954405</v>
      </c>
      <c r="K621" s="24"/>
      <c r="L621" s="31"/>
      <c r="M621" s="24"/>
      <c r="N621" s="7">
        <f>K621+L621+M621</f>
        <v>0</v>
      </c>
      <c r="O621" s="8">
        <f>IF(ISERROR(N621/H621),0,N621/H621)</f>
        <v>0</v>
      </c>
      <c r="P621" s="28">
        <v>5178</v>
      </c>
      <c r="Q621" s="33">
        <v>4.0999999999999996</v>
      </c>
      <c r="R621" s="33"/>
      <c r="S6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1" s="21"/>
      <c r="U621"/>
      <c r="V621"/>
      <c r="W621"/>
      <c r="X621"/>
      <c r="Y621"/>
    </row>
    <row r="622" spans="1:25" x14ac:dyDescent="0.25">
      <c r="A622" s="26" t="s">
        <v>538</v>
      </c>
      <c r="B622" s="26" t="s">
        <v>539</v>
      </c>
      <c r="C622" s="3">
        <f>COUNTA(A$2:A622)</f>
        <v>621</v>
      </c>
      <c r="D622" s="28"/>
      <c r="E622" s="28"/>
      <c r="F622" s="30"/>
      <c r="G622" s="28"/>
      <c r="H622" s="7">
        <f>D622+E622+F622+Table_Fiscal_Year_Total_Consumption_8_20_10[[#This Row],[GAS MBTU]]</f>
        <v>0</v>
      </c>
      <c r="I622" s="7">
        <f>SUM(H$2:H622)</f>
        <v>3464287</v>
      </c>
      <c r="J622" s="8">
        <f>I622/SUM(H:H)</f>
        <v>1.0003349573954405</v>
      </c>
      <c r="K622" s="24"/>
      <c r="L622" s="31"/>
      <c r="M622" s="24"/>
      <c r="N622" s="7">
        <f>K622+L622+M622</f>
        <v>0</v>
      </c>
      <c r="O622" s="8">
        <f>IF(ISERROR(N622/H622),0,N622/H622)</f>
        <v>0</v>
      </c>
      <c r="P622" s="28">
        <v>2110</v>
      </c>
      <c r="Q622" s="33"/>
      <c r="R622" s="33"/>
      <c r="S6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2" s="21"/>
      <c r="U622"/>
      <c r="V622"/>
      <c r="W622"/>
      <c r="X622"/>
      <c r="Y622"/>
    </row>
    <row r="623" spans="1:25" x14ac:dyDescent="0.25">
      <c r="A623" s="26" t="s">
        <v>1911</v>
      </c>
      <c r="B623" s="26" t="s">
        <v>1912</v>
      </c>
      <c r="C623" s="3">
        <f>COUNTA(A$2:A623)</f>
        <v>622</v>
      </c>
      <c r="D623" s="28"/>
      <c r="E623" s="28"/>
      <c r="F623" s="30"/>
      <c r="G623" s="28"/>
      <c r="H623" s="7">
        <f>D623+E623+F623+Table_Fiscal_Year_Total_Consumption_8_20_10[[#This Row],[GAS MBTU]]</f>
        <v>0</v>
      </c>
      <c r="I623" s="7">
        <f>SUM(H$2:H623)</f>
        <v>3464287</v>
      </c>
      <c r="J623" s="8">
        <f>I623/SUM(H:H)</f>
        <v>1.0003349573954405</v>
      </c>
      <c r="K623" s="24"/>
      <c r="L623" s="31"/>
      <c r="M623" s="24"/>
      <c r="N623" s="7">
        <f>K623+L623+M623</f>
        <v>0</v>
      </c>
      <c r="O623" s="8">
        <f>IF(ISERROR(N623/H623),0,N623/H623)</f>
        <v>0</v>
      </c>
      <c r="P623" s="28">
        <v>458</v>
      </c>
      <c r="Q623" s="33"/>
      <c r="R623" s="33"/>
      <c r="S6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3" s="21"/>
      <c r="U623"/>
      <c r="V623"/>
      <c r="W623"/>
      <c r="X623"/>
      <c r="Y623"/>
    </row>
    <row r="624" spans="1:25" x14ac:dyDescent="0.25">
      <c r="A624" s="26" t="s">
        <v>1084</v>
      </c>
      <c r="B624" s="26" t="s">
        <v>1085</v>
      </c>
      <c r="C624" s="3">
        <f>COUNTA(A$2:A624)</f>
        <v>623</v>
      </c>
      <c r="D624" s="28"/>
      <c r="E624" s="28"/>
      <c r="F624" s="30"/>
      <c r="G624" s="28"/>
      <c r="H624" s="7">
        <f>D624+E624+F624+Table_Fiscal_Year_Total_Consumption_8_20_10[[#This Row],[GAS MBTU]]</f>
        <v>0</v>
      </c>
      <c r="I624" s="7">
        <f>SUM(H$2:H624)</f>
        <v>3464287</v>
      </c>
      <c r="J624" s="8">
        <f>I624/SUM(H:H)</f>
        <v>1.0003349573954405</v>
      </c>
      <c r="K624" s="24"/>
      <c r="L624" s="31"/>
      <c r="M624" s="24"/>
      <c r="N624" s="7">
        <f>K624+L624+M624</f>
        <v>0</v>
      </c>
      <c r="O624" s="8">
        <f>IF(ISERROR(N624/H624),0,N624/H624)</f>
        <v>0</v>
      </c>
      <c r="P624" s="28">
        <v>0</v>
      </c>
      <c r="Q624" s="33"/>
      <c r="R624" s="33"/>
      <c r="S6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4" s="21"/>
      <c r="U624"/>
      <c r="V624"/>
      <c r="W624"/>
      <c r="X624"/>
      <c r="Y624"/>
    </row>
    <row r="625" spans="1:25" x14ac:dyDescent="0.25">
      <c r="A625" s="26" t="s">
        <v>512</v>
      </c>
      <c r="B625" s="26" t="s">
        <v>513</v>
      </c>
      <c r="C625" s="3">
        <f>COUNTA(A$2:A625)</f>
        <v>624</v>
      </c>
      <c r="D625" s="28"/>
      <c r="E625" s="28"/>
      <c r="F625" s="30"/>
      <c r="G625" s="28"/>
      <c r="H625" s="7">
        <f>D625+E625+F625+Table_Fiscal_Year_Total_Consumption_8_20_10[[#This Row],[GAS MBTU]]</f>
        <v>0</v>
      </c>
      <c r="I625" s="7">
        <f>SUM(H$2:H625)</f>
        <v>3464287</v>
      </c>
      <c r="J625" s="8">
        <f>I625/SUM(H:H)</f>
        <v>1.0003349573954405</v>
      </c>
      <c r="K625" s="24"/>
      <c r="L625" s="31"/>
      <c r="M625" s="24"/>
      <c r="N625" s="7">
        <f>K625+L625+M625</f>
        <v>0</v>
      </c>
      <c r="O625" s="8">
        <f>IF(ISERROR(N625/H625),0,N625/H625)</f>
        <v>0</v>
      </c>
      <c r="P625" s="28">
        <v>16000</v>
      </c>
      <c r="Q625" s="33"/>
      <c r="R625" s="33"/>
      <c r="S6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5" s="21"/>
      <c r="U625"/>
      <c r="V625"/>
      <c r="W625"/>
      <c r="X625"/>
      <c r="Y625"/>
    </row>
    <row r="626" spans="1:25" x14ac:dyDescent="0.25">
      <c r="A626" s="26" t="s">
        <v>465</v>
      </c>
      <c r="B626" s="26" t="s">
        <v>464</v>
      </c>
      <c r="C626" s="3">
        <f>COUNTA(A$2:A626)</f>
        <v>625</v>
      </c>
      <c r="D626" s="28"/>
      <c r="E626" s="28"/>
      <c r="F626" s="30"/>
      <c r="G626" s="28"/>
      <c r="H626" s="7">
        <f>D626+E626+F626+Table_Fiscal_Year_Total_Consumption_8_20_10[[#This Row],[GAS MBTU]]</f>
        <v>0</v>
      </c>
      <c r="I626" s="7">
        <f>SUM(H$2:H626)</f>
        <v>3464287</v>
      </c>
      <c r="J626" s="8">
        <f>I626/SUM(H:H)</f>
        <v>1.0003349573954405</v>
      </c>
      <c r="K626" s="24"/>
      <c r="L626" s="31"/>
      <c r="M626" s="24"/>
      <c r="N626" s="7">
        <f>K626+L626+M626</f>
        <v>0</v>
      </c>
      <c r="O626" s="8">
        <f>IF(ISERROR(N626/H626),0,N626/H626)</f>
        <v>0</v>
      </c>
      <c r="P626" s="28">
        <v>9026</v>
      </c>
      <c r="Q626" s="33"/>
      <c r="R626" s="33"/>
      <c r="S6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6" s="21"/>
      <c r="U626"/>
      <c r="V626"/>
      <c r="W626"/>
      <c r="X626"/>
      <c r="Y626"/>
    </row>
    <row r="627" spans="1:25" x14ac:dyDescent="0.25">
      <c r="A627" s="26" t="s">
        <v>1732</v>
      </c>
      <c r="B627" s="26" t="s">
        <v>1733</v>
      </c>
      <c r="C627" s="3">
        <f>COUNTA(A$2:A627)</f>
        <v>626</v>
      </c>
      <c r="D627" s="28"/>
      <c r="E627" s="28"/>
      <c r="F627" s="30"/>
      <c r="G627" s="28"/>
      <c r="H627" s="7">
        <f>D627+E627+F627+Table_Fiscal_Year_Total_Consumption_8_20_10[[#This Row],[GAS MBTU]]</f>
        <v>0</v>
      </c>
      <c r="I627" s="7">
        <f>SUM(H$2:H627)</f>
        <v>3464287</v>
      </c>
      <c r="J627" s="8">
        <f>I627/SUM(H:H)</f>
        <v>1.0003349573954405</v>
      </c>
      <c r="K627" s="24"/>
      <c r="L627" s="31"/>
      <c r="M627" s="24"/>
      <c r="N627" s="7">
        <f>K627+L627+M627</f>
        <v>0</v>
      </c>
      <c r="O627" s="8">
        <f>IF(ISERROR(N627/H627),0,N627/H627)</f>
        <v>0</v>
      </c>
      <c r="P627" s="28">
        <v>6717</v>
      </c>
      <c r="Q627" s="33"/>
      <c r="R627" s="33"/>
      <c r="S6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7" s="21"/>
      <c r="U627"/>
      <c r="V627"/>
      <c r="W627"/>
      <c r="X627"/>
      <c r="Y627"/>
    </row>
    <row r="628" spans="1:25" x14ac:dyDescent="0.25">
      <c r="A628" s="26" t="s">
        <v>1736</v>
      </c>
      <c r="B628" s="26" t="s">
        <v>1737</v>
      </c>
      <c r="C628" s="3">
        <f>COUNTA(A$2:A628)</f>
        <v>627</v>
      </c>
      <c r="D628" s="28"/>
      <c r="E628" s="28"/>
      <c r="F628" s="30"/>
      <c r="G628" s="28"/>
      <c r="H628" s="7">
        <f>D628+E628+F628+Table_Fiscal_Year_Total_Consumption_8_20_10[[#This Row],[GAS MBTU]]</f>
        <v>0</v>
      </c>
      <c r="I628" s="7">
        <f>SUM(H$2:H628)</f>
        <v>3464287</v>
      </c>
      <c r="J628" s="8">
        <f>I628/SUM(H:H)</f>
        <v>1.0003349573954405</v>
      </c>
      <c r="K628" s="24"/>
      <c r="L628" s="31"/>
      <c r="M628" s="24"/>
      <c r="N628" s="7">
        <f>K628+L628+M628</f>
        <v>0</v>
      </c>
      <c r="O628" s="8">
        <f>IF(ISERROR(N628/H628),0,N628/H628)</f>
        <v>0</v>
      </c>
      <c r="P628" s="28">
        <v>1536</v>
      </c>
      <c r="Q628" s="33"/>
      <c r="R628" s="33"/>
      <c r="S6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8" s="21"/>
      <c r="U628"/>
      <c r="V628"/>
      <c r="W628"/>
      <c r="X628"/>
      <c r="Y628"/>
    </row>
    <row r="629" spans="1:25" x14ac:dyDescent="0.25">
      <c r="A629" s="26" t="s">
        <v>459</v>
      </c>
      <c r="B629" s="26" t="s">
        <v>458</v>
      </c>
      <c r="C629" s="3">
        <f>COUNTA(A$2:A629)</f>
        <v>628</v>
      </c>
      <c r="D629" s="28"/>
      <c r="E629" s="28"/>
      <c r="F629" s="30"/>
      <c r="G629" s="28"/>
      <c r="H629" s="7">
        <f>D629+E629+F629+Table_Fiscal_Year_Total_Consumption_8_20_10[[#This Row],[GAS MBTU]]</f>
        <v>0</v>
      </c>
      <c r="I629" s="7">
        <f>SUM(H$2:H629)</f>
        <v>3464287</v>
      </c>
      <c r="J629" s="8">
        <f>I629/SUM(H:H)</f>
        <v>1.0003349573954405</v>
      </c>
      <c r="K629" s="24"/>
      <c r="L629" s="31"/>
      <c r="M629" s="24"/>
      <c r="N629" s="7">
        <f>K629+L629+M629</f>
        <v>0</v>
      </c>
      <c r="O629" s="8">
        <f>IF(ISERROR(N629/H629),0,N629/H629)</f>
        <v>0</v>
      </c>
      <c r="P629" s="28">
        <v>5566</v>
      </c>
      <c r="Q629" s="33">
        <v>567.9</v>
      </c>
      <c r="R629" s="33"/>
      <c r="S6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29" s="21"/>
      <c r="U629"/>
      <c r="V629"/>
      <c r="W629"/>
      <c r="X629"/>
      <c r="Y629"/>
    </row>
    <row r="630" spans="1:25" x14ac:dyDescent="0.25">
      <c r="A630" s="26" t="s">
        <v>457</v>
      </c>
      <c r="B630" s="26" t="s">
        <v>456</v>
      </c>
      <c r="C630" s="3">
        <f>COUNTA(A$2:A630)</f>
        <v>629</v>
      </c>
      <c r="D630" s="28">
        <v>0</v>
      </c>
      <c r="E630" s="28"/>
      <c r="F630" s="30"/>
      <c r="G630" s="28"/>
      <c r="H630" s="7">
        <f>D630+E630+F630+Table_Fiscal_Year_Total_Consumption_8_20_10[[#This Row],[GAS MBTU]]</f>
        <v>0</v>
      </c>
      <c r="I630" s="7">
        <f>SUM(H$2:H630)</f>
        <v>3464287</v>
      </c>
      <c r="J630" s="8">
        <f>I630/SUM(H:H)</f>
        <v>1.0003349573954405</v>
      </c>
      <c r="K630" s="24"/>
      <c r="L630" s="31"/>
      <c r="M630" s="24"/>
      <c r="N630" s="7">
        <f>K630+L630+M630</f>
        <v>0</v>
      </c>
      <c r="O630" s="8">
        <f>IF(ISERROR(N630/H630),0,N630/H630)</f>
        <v>0</v>
      </c>
      <c r="P630" s="28">
        <v>3200</v>
      </c>
      <c r="Q630" s="33">
        <v>2.7</v>
      </c>
      <c r="R630" s="33" t="s">
        <v>770</v>
      </c>
      <c r="S6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0" s="21"/>
      <c r="U630"/>
      <c r="V630"/>
      <c r="W630"/>
      <c r="X630"/>
      <c r="Y630"/>
    </row>
    <row r="631" spans="1:25" x14ac:dyDescent="0.25">
      <c r="A631" s="26" t="s">
        <v>1738</v>
      </c>
      <c r="B631" s="26" t="s">
        <v>1739</v>
      </c>
      <c r="C631" s="3">
        <f>COUNTA(A$2:A631)</f>
        <v>630</v>
      </c>
      <c r="D631" s="28"/>
      <c r="E631" s="28"/>
      <c r="F631" s="30"/>
      <c r="G631" s="28"/>
      <c r="H631" s="7">
        <f>D631+E631+F631+Table_Fiscal_Year_Total_Consumption_8_20_10[[#This Row],[GAS MBTU]]</f>
        <v>0</v>
      </c>
      <c r="I631" s="7">
        <f>SUM(H$2:H631)</f>
        <v>3464287</v>
      </c>
      <c r="J631" s="8">
        <f>I631/SUM(H:H)</f>
        <v>1.0003349573954405</v>
      </c>
      <c r="K631" s="24"/>
      <c r="L631" s="31"/>
      <c r="M631" s="24"/>
      <c r="N631" s="7">
        <f>K631+L631+M631</f>
        <v>0</v>
      </c>
      <c r="O631" s="8">
        <f>IF(ISERROR(N631/H631),0,N631/H631)</f>
        <v>0</v>
      </c>
      <c r="P631" s="28">
        <v>9600</v>
      </c>
      <c r="Q631" s="33"/>
      <c r="R631" s="33"/>
      <c r="S6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1" s="21"/>
      <c r="U631"/>
      <c r="V631"/>
      <c r="W631"/>
      <c r="X631"/>
      <c r="Y631"/>
    </row>
    <row r="632" spans="1:25" x14ac:dyDescent="0.25">
      <c r="A632" s="26" t="s">
        <v>1768</v>
      </c>
      <c r="B632" s="26" t="s">
        <v>1769</v>
      </c>
      <c r="C632" s="3">
        <f>COUNTA(A$2:A632)</f>
        <v>631</v>
      </c>
      <c r="D632" s="28"/>
      <c r="E632" s="28"/>
      <c r="F632" s="30"/>
      <c r="G632" s="28"/>
      <c r="H632" s="7">
        <f>D632+E632+F632+Table_Fiscal_Year_Total_Consumption_8_20_10[[#This Row],[GAS MBTU]]</f>
        <v>0</v>
      </c>
      <c r="I632" s="7">
        <f>SUM(H$2:H632)</f>
        <v>3464287</v>
      </c>
      <c r="J632" s="8">
        <f>I632/SUM(H:H)</f>
        <v>1.0003349573954405</v>
      </c>
      <c r="K632" s="24"/>
      <c r="L632" s="31"/>
      <c r="M632" s="24"/>
      <c r="N632" s="7">
        <f>K632+L632+M632</f>
        <v>0</v>
      </c>
      <c r="O632" s="8">
        <f>IF(ISERROR(N632/H632),0,N632/H632)</f>
        <v>0</v>
      </c>
      <c r="P632" s="28">
        <v>3307</v>
      </c>
      <c r="Q632" s="33"/>
      <c r="R632" s="33"/>
      <c r="S6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2" s="21"/>
      <c r="U632"/>
      <c r="V632"/>
      <c r="W632"/>
      <c r="X632"/>
      <c r="Y632"/>
    </row>
    <row r="633" spans="1:25" x14ac:dyDescent="0.25">
      <c r="A633" s="26" t="s">
        <v>1750</v>
      </c>
      <c r="B633" s="26" t="s">
        <v>1751</v>
      </c>
      <c r="C633" s="3">
        <f>COUNTA(A$2:A633)</f>
        <v>632</v>
      </c>
      <c r="D633" s="28"/>
      <c r="E633" s="28"/>
      <c r="F633" s="30"/>
      <c r="G633" s="28"/>
      <c r="H633" s="7">
        <f>D633+E633+F633+Table_Fiscal_Year_Total_Consumption_8_20_10[[#This Row],[GAS MBTU]]</f>
        <v>0</v>
      </c>
      <c r="I633" s="7">
        <f>SUM(H$2:H633)</f>
        <v>3464287</v>
      </c>
      <c r="J633" s="8">
        <f>I633/SUM(H:H)</f>
        <v>1.0003349573954405</v>
      </c>
      <c r="K633" s="24"/>
      <c r="L633" s="31"/>
      <c r="M633" s="24"/>
      <c r="N633" s="7">
        <f>K633+L633+M633</f>
        <v>0</v>
      </c>
      <c r="O633" s="8">
        <f>IF(ISERROR(N633/H633),0,N633/H633)</f>
        <v>0</v>
      </c>
      <c r="P633" s="28">
        <v>8500</v>
      </c>
      <c r="Q633" s="33"/>
      <c r="R633" s="33"/>
      <c r="S6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3" s="21"/>
      <c r="U633"/>
      <c r="V633"/>
      <c r="W633"/>
      <c r="X633"/>
      <c r="Y633"/>
    </row>
    <row r="634" spans="1:25" x14ac:dyDescent="0.25">
      <c r="A634" s="26" t="s">
        <v>1742</v>
      </c>
      <c r="B634" s="26" t="s">
        <v>1743</v>
      </c>
      <c r="C634" s="3">
        <f>COUNTA(A$2:A634)</f>
        <v>633</v>
      </c>
      <c r="D634" s="28"/>
      <c r="E634" s="28"/>
      <c r="F634" s="30"/>
      <c r="G634" s="28"/>
      <c r="H634" s="7">
        <f>D634+E634+F634+Table_Fiscal_Year_Total_Consumption_8_20_10[[#This Row],[GAS MBTU]]</f>
        <v>0</v>
      </c>
      <c r="I634" s="7">
        <f>SUM(H$2:H634)</f>
        <v>3464287</v>
      </c>
      <c r="J634" s="8">
        <f>I634/SUM(H:H)</f>
        <v>1.0003349573954405</v>
      </c>
      <c r="K634" s="24"/>
      <c r="L634" s="31"/>
      <c r="M634" s="24"/>
      <c r="N634" s="7">
        <f>K634+L634+M634</f>
        <v>0</v>
      </c>
      <c r="O634" s="8">
        <f>IF(ISERROR(N634/H634),0,N634/H634)</f>
        <v>0</v>
      </c>
      <c r="P634" s="28">
        <v>1729</v>
      </c>
      <c r="Q634" s="33"/>
      <c r="R634" s="33"/>
      <c r="S6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4" s="21"/>
      <c r="U634"/>
      <c r="V634"/>
      <c r="W634"/>
      <c r="X634"/>
      <c r="Y634"/>
    </row>
    <row r="635" spans="1:25" x14ac:dyDescent="0.25">
      <c r="A635" s="26" t="s">
        <v>469</v>
      </c>
      <c r="B635" s="26" t="s">
        <v>468</v>
      </c>
      <c r="C635" s="3">
        <f>COUNTA(A$2:A635)</f>
        <v>634</v>
      </c>
      <c r="D635" s="28"/>
      <c r="E635" s="28"/>
      <c r="F635" s="30"/>
      <c r="G635" s="28"/>
      <c r="H635" s="7">
        <f>D635+E635+F635+Table_Fiscal_Year_Total_Consumption_8_20_10[[#This Row],[GAS MBTU]]</f>
        <v>0</v>
      </c>
      <c r="I635" s="7">
        <f>SUM(H$2:H635)</f>
        <v>3464287</v>
      </c>
      <c r="J635" s="8">
        <f>I635/SUM(H:H)</f>
        <v>1.0003349573954405</v>
      </c>
      <c r="K635" s="24"/>
      <c r="L635" s="31"/>
      <c r="M635" s="24"/>
      <c r="N635" s="7">
        <f>K635+L635+M635</f>
        <v>0</v>
      </c>
      <c r="O635" s="8">
        <f>IF(ISERROR(N635/H635),0,N635/H635)</f>
        <v>0</v>
      </c>
      <c r="P635" s="28">
        <v>5903</v>
      </c>
      <c r="Q635" s="33">
        <v>853</v>
      </c>
      <c r="R635" s="33"/>
      <c r="S6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5" s="21"/>
      <c r="U635"/>
      <c r="V635"/>
      <c r="W635"/>
      <c r="X635"/>
      <c r="Y635"/>
    </row>
    <row r="636" spans="1:25" x14ac:dyDescent="0.25">
      <c r="A636" s="26" t="s">
        <v>1746</v>
      </c>
      <c r="B636" s="26" t="s">
        <v>1747</v>
      </c>
      <c r="C636" s="3">
        <f>COUNTA(A$2:A636)</f>
        <v>635</v>
      </c>
      <c r="D636" s="28"/>
      <c r="E636" s="28"/>
      <c r="F636" s="30"/>
      <c r="G636" s="28"/>
      <c r="H636" s="7">
        <f>D636+E636+F636+Table_Fiscal_Year_Total_Consumption_8_20_10[[#This Row],[GAS MBTU]]</f>
        <v>0</v>
      </c>
      <c r="I636" s="7">
        <f>SUM(H$2:H636)</f>
        <v>3464287</v>
      </c>
      <c r="J636" s="8">
        <f>I636/SUM(H:H)</f>
        <v>1.0003349573954405</v>
      </c>
      <c r="K636" s="24"/>
      <c r="L636" s="31"/>
      <c r="M636" s="24"/>
      <c r="N636" s="7">
        <f>K636+L636+M636</f>
        <v>0</v>
      </c>
      <c r="O636" s="8">
        <f>IF(ISERROR(N636/H636),0,N636/H636)</f>
        <v>0</v>
      </c>
      <c r="P636" s="28">
        <v>9167</v>
      </c>
      <c r="Q636" s="33"/>
      <c r="R636" s="33"/>
      <c r="S6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6" s="21"/>
      <c r="U636"/>
      <c r="V636"/>
      <c r="W636"/>
      <c r="X636"/>
      <c r="Y636"/>
    </row>
    <row r="637" spans="1:25" x14ac:dyDescent="0.25">
      <c r="A637" s="26" t="s">
        <v>260</v>
      </c>
      <c r="B637" s="26" t="s">
        <v>259</v>
      </c>
      <c r="C637" s="3">
        <f>COUNTA(A$2:A637)</f>
        <v>636</v>
      </c>
      <c r="D637" s="28"/>
      <c r="E637" s="28"/>
      <c r="F637" s="30"/>
      <c r="G637" s="28"/>
      <c r="H637" s="7">
        <f>D637+E637+F637+Table_Fiscal_Year_Total_Consumption_8_20_10[[#This Row],[GAS MBTU]]</f>
        <v>0</v>
      </c>
      <c r="I637" s="7">
        <f>SUM(H$2:H637)</f>
        <v>3464287</v>
      </c>
      <c r="J637" s="8">
        <f>I637/SUM(H:H)</f>
        <v>1.0003349573954405</v>
      </c>
      <c r="K637" s="24"/>
      <c r="L637" s="31"/>
      <c r="M637" s="24"/>
      <c r="N637" s="7">
        <f>K637+L637+M637</f>
        <v>0</v>
      </c>
      <c r="O637" s="8">
        <f>IF(ISERROR(N637/H637),0,N637/H637)</f>
        <v>0</v>
      </c>
      <c r="P637" s="28">
        <v>7507</v>
      </c>
      <c r="Q637" s="33">
        <v>879.9</v>
      </c>
      <c r="R637" s="33"/>
      <c r="S6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7" s="21"/>
      <c r="U637"/>
      <c r="V637"/>
      <c r="W637"/>
      <c r="X637"/>
      <c r="Y637"/>
    </row>
    <row r="638" spans="1:25" x14ac:dyDescent="0.25">
      <c r="A638" s="26" t="s">
        <v>1740</v>
      </c>
      <c r="B638" s="26" t="s">
        <v>1741</v>
      </c>
      <c r="C638" s="3">
        <f>COUNTA(A$2:A638)</f>
        <v>637</v>
      </c>
      <c r="D638" s="28"/>
      <c r="E638" s="28"/>
      <c r="F638" s="30"/>
      <c r="G638" s="28"/>
      <c r="H638" s="7">
        <f>D638+E638+F638+Table_Fiscal_Year_Total_Consumption_8_20_10[[#This Row],[GAS MBTU]]</f>
        <v>0</v>
      </c>
      <c r="I638" s="7">
        <f>SUM(H$2:H638)</f>
        <v>3464287</v>
      </c>
      <c r="J638" s="8">
        <f>I638/SUM(H:H)</f>
        <v>1.0003349573954405</v>
      </c>
      <c r="K638" s="24"/>
      <c r="L638" s="31"/>
      <c r="M638" s="24"/>
      <c r="N638" s="7">
        <f>K638+L638+M638</f>
        <v>0</v>
      </c>
      <c r="O638" s="8">
        <f>IF(ISERROR(N638/H638),0,N638/H638)</f>
        <v>0</v>
      </c>
      <c r="P638" s="28">
        <v>3328</v>
      </c>
      <c r="Q638" s="33"/>
      <c r="R638" s="33"/>
      <c r="S6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8" s="21"/>
      <c r="U638"/>
      <c r="V638"/>
      <c r="W638"/>
      <c r="X638"/>
      <c r="Y638"/>
    </row>
    <row r="639" spans="1:25" x14ac:dyDescent="0.25">
      <c r="A639" s="26" t="s">
        <v>977</v>
      </c>
      <c r="B639" s="26" t="s">
        <v>978</v>
      </c>
      <c r="C639" s="3">
        <f>COUNTA(A$2:A639)</f>
        <v>638</v>
      </c>
      <c r="D639" s="28"/>
      <c r="E639" s="28"/>
      <c r="F639" s="30"/>
      <c r="G639" s="28"/>
      <c r="H639" s="7">
        <f>D639+E639+F639+Table_Fiscal_Year_Total_Consumption_8_20_10[[#This Row],[GAS MBTU]]</f>
        <v>0</v>
      </c>
      <c r="I639" s="7">
        <f>SUM(H$2:H639)</f>
        <v>3464287</v>
      </c>
      <c r="J639" s="8">
        <f>I639/SUM(H:H)</f>
        <v>1.0003349573954405</v>
      </c>
      <c r="K639" s="24"/>
      <c r="L639" s="31"/>
      <c r="M639" s="24"/>
      <c r="N639" s="7">
        <f>K639+L639+M639</f>
        <v>0</v>
      </c>
      <c r="O639" s="8">
        <f>IF(ISERROR(N639/H639),0,N639/H639)</f>
        <v>0</v>
      </c>
      <c r="P639" s="28">
        <v>0</v>
      </c>
      <c r="Q639" s="33"/>
      <c r="R639" s="33"/>
      <c r="S6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39" s="21"/>
      <c r="U639"/>
      <c r="V639"/>
      <c r="W639"/>
      <c r="X639"/>
      <c r="Y639"/>
    </row>
    <row r="640" spans="1:25" x14ac:dyDescent="0.25">
      <c r="A640" s="26" t="s">
        <v>865</v>
      </c>
      <c r="B640" s="26" t="s">
        <v>866</v>
      </c>
      <c r="C640" s="3">
        <f>COUNTA(A$2:A640)</f>
        <v>639</v>
      </c>
      <c r="D640" s="28"/>
      <c r="E640" s="28"/>
      <c r="F640" s="30"/>
      <c r="G640" s="28"/>
      <c r="H640" s="7">
        <f>D640+E640+F640+Table_Fiscal_Year_Total_Consumption_8_20_10[[#This Row],[GAS MBTU]]</f>
        <v>0</v>
      </c>
      <c r="I640" s="7">
        <f>SUM(H$2:H640)</f>
        <v>3464287</v>
      </c>
      <c r="J640" s="8">
        <f>I640/SUM(H:H)</f>
        <v>1.0003349573954405</v>
      </c>
      <c r="K640" s="24"/>
      <c r="L640" s="31"/>
      <c r="M640" s="24"/>
      <c r="N640" s="7">
        <f>K640+L640+M640</f>
        <v>0</v>
      </c>
      <c r="O640" s="8">
        <f>IF(ISERROR(N640/H640),0,N640/H640)</f>
        <v>0</v>
      </c>
      <c r="P640" s="28">
        <v>0</v>
      </c>
      <c r="Q640" s="33"/>
      <c r="R640" s="33"/>
      <c r="S6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0" s="21"/>
      <c r="U640"/>
      <c r="V640"/>
      <c r="W640"/>
      <c r="X640"/>
      <c r="Y640"/>
    </row>
    <row r="641" spans="1:25" x14ac:dyDescent="0.25">
      <c r="A641" s="26" t="s">
        <v>885</v>
      </c>
      <c r="B641" s="26" t="s">
        <v>886</v>
      </c>
      <c r="C641" s="3">
        <f>COUNTA(A$2:A641)</f>
        <v>640</v>
      </c>
      <c r="D641" s="28"/>
      <c r="E641" s="28"/>
      <c r="F641" s="30"/>
      <c r="G641" s="28"/>
      <c r="H641" s="7">
        <f>D641+E641+F641+Table_Fiscal_Year_Total_Consumption_8_20_10[[#This Row],[GAS MBTU]]</f>
        <v>0</v>
      </c>
      <c r="I641" s="7">
        <f>SUM(H$2:H641)</f>
        <v>3464287</v>
      </c>
      <c r="J641" s="8">
        <f>I641/SUM(H:H)</f>
        <v>1.0003349573954405</v>
      </c>
      <c r="K641" s="24"/>
      <c r="L641" s="31"/>
      <c r="M641" s="24"/>
      <c r="N641" s="7">
        <f>K641+L641+M641</f>
        <v>0</v>
      </c>
      <c r="O641" s="8">
        <f>IF(ISERROR(N641/H641),0,N641/H641)</f>
        <v>0</v>
      </c>
      <c r="P641" s="28">
        <v>0</v>
      </c>
      <c r="Q641" s="33"/>
      <c r="R641" s="33"/>
      <c r="S6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1" s="21"/>
      <c r="U641"/>
      <c r="V641"/>
      <c r="W641"/>
      <c r="X641"/>
      <c r="Y641"/>
    </row>
    <row r="642" spans="1:25" x14ac:dyDescent="0.25">
      <c r="A642" s="26" t="s">
        <v>463</v>
      </c>
      <c r="B642" s="26" t="s">
        <v>462</v>
      </c>
      <c r="C642" s="3">
        <f>COUNTA(A$2:A642)</f>
        <v>641</v>
      </c>
      <c r="D642" s="28"/>
      <c r="E642" s="28"/>
      <c r="F642" s="30"/>
      <c r="G642" s="28"/>
      <c r="H642" s="7">
        <f>D642+E642+F642+Table_Fiscal_Year_Total_Consumption_8_20_10[[#This Row],[GAS MBTU]]</f>
        <v>0</v>
      </c>
      <c r="I642" s="7">
        <f>SUM(H$2:H642)</f>
        <v>3464287</v>
      </c>
      <c r="J642" s="8">
        <f>I642/SUM(H:H)</f>
        <v>1.0003349573954405</v>
      </c>
      <c r="K642" s="24"/>
      <c r="L642" s="31"/>
      <c r="M642" s="24"/>
      <c r="N642" s="7">
        <f>K642+L642+M642</f>
        <v>0</v>
      </c>
      <c r="O642" s="8">
        <f>IF(ISERROR(N642/H642),0,N642/H642)</f>
        <v>0</v>
      </c>
      <c r="P642" s="28">
        <v>51811</v>
      </c>
      <c r="Q642" s="33">
        <v>4856.7</v>
      </c>
      <c r="R642" s="33"/>
      <c r="S6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2" s="21"/>
      <c r="U642"/>
      <c r="V642"/>
      <c r="W642"/>
      <c r="X642"/>
      <c r="Y642"/>
    </row>
    <row r="643" spans="1:25" x14ac:dyDescent="0.25">
      <c r="A643" s="26" t="s">
        <v>1082</v>
      </c>
      <c r="B643" s="26" t="s">
        <v>1083</v>
      </c>
      <c r="C643" s="3">
        <f>COUNTA(A$2:A643)</f>
        <v>642</v>
      </c>
      <c r="D643" s="28"/>
      <c r="E643" s="28"/>
      <c r="F643" s="30"/>
      <c r="G643" s="28"/>
      <c r="H643" s="7">
        <f>D643+E643+F643+Table_Fiscal_Year_Total_Consumption_8_20_10[[#This Row],[GAS MBTU]]</f>
        <v>0</v>
      </c>
      <c r="I643" s="7">
        <f>SUM(H$2:H643)</f>
        <v>3464287</v>
      </c>
      <c r="J643" s="8">
        <f>I643/SUM(H:H)</f>
        <v>1.0003349573954405</v>
      </c>
      <c r="K643" s="24"/>
      <c r="L643" s="31"/>
      <c r="M643" s="24"/>
      <c r="N643" s="7">
        <f>K643+L643+M643</f>
        <v>0</v>
      </c>
      <c r="O643" s="8">
        <f>IF(ISERROR(N643/H643),0,N643/H643)</f>
        <v>0</v>
      </c>
      <c r="P643" s="28">
        <v>0</v>
      </c>
      <c r="Q643" s="33"/>
      <c r="R643" s="33"/>
      <c r="S6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3" s="21"/>
      <c r="U643"/>
      <c r="V643"/>
      <c r="W643"/>
      <c r="X643"/>
      <c r="Y643"/>
    </row>
    <row r="644" spans="1:25" x14ac:dyDescent="0.25">
      <c r="A644" s="26" t="s">
        <v>1490</v>
      </c>
      <c r="B644" s="26" t="s">
        <v>1491</v>
      </c>
      <c r="C644" s="3">
        <f>COUNTA(A$2:A644)</f>
        <v>643</v>
      </c>
      <c r="D644" s="28"/>
      <c r="E644" s="28"/>
      <c r="F644" s="30"/>
      <c r="G644" s="28"/>
      <c r="H644" s="7">
        <f>D644+E644+F644+Table_Fiscal_Year_Total_Consumption_8_20_10[[#This Row],[GAS MBTU]]</f>
        <v>0</v>
      </c>
      <c r="I644" s="7">
        <f>SUM(H$2:H644)</f>
        <v>3464287</v>
      </c>
      <c r="J644" s="8">
        <f>I644/SUM(H:H)</f>
        <v>1.0003349573954405</v>
      </c>
      <c r="K644" s="24"/>
      <c r="L644" s="31"/>
      <c r="M644" s="24"/>
      <c r="N644" s="7">
        <f>K644+L644+M644</f>
        <v>0</v>
      </c>
      <c r="O644" s="8">
        <f>IF(ISERROR(N644/H644),0,N644/H644)</f>
        <v>0</v>
      </c>
      <c r="P644" s="28">
        <v>0</v>
      </c>
      <c r="Q644" s="33"/>
      <c r="R644" s="33"/>
      <c r="S6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4" s="21"/>
      <c r="U644"/>
      <c r="V644"/>
      <c r="W644"/>
      <c r="X644"/>
      <c r="Y644"/>
    </row>
    <row r="645" spans="1:25" x14ac:dyDescent="0.25">
      <c r="A645" s="26" t="s">
        <v>1580</v>
      </c>
      <c r="B645" s="26" t="s">
        <v>1581</v>
      </c>
      <c r="C645" s="3">
        <f>COUNTA(A$2:A645)</f>
        <v>644</v>
      </c>
      <c r="D645" s="28"/>
      <c r="E645" s="28"/>
      <c r="F645" s="30"/>
      <c r="G645" s="28"/>
      <c r="H645" s="7">
        <f>D645+E645+F645+Table_Fiscal_Year_Total_Consumption_8_20_10[[#This Row],[GAS MBTU]]</f>
        <v>0</v>
      </c>
      <c r="I645" s="7">
        <f>SUM(H$2:H645)</f>
        <v>3464287</v>
      </c>
      <c r="J645" s="8">
        <f>I645/SUM(H:H)</f>
        <v>1.0003349573954405</v>
      </c>
      <c r="K645" s="24"/>
      <c r="L645" s="31"/>
      <c r="M645" s="24"/>
      <c r="N645" s="7">
        <f>K645+L645+M645</f>
        <v>0</v>
      </c>
      <c r="O645" s="8">
        <f>IF(ISERROR(N645/H645),0,N645/H645)</f>
        <v>0</v>
      </c>
      <c r="P645" s="28">
        <v>0</v>
      </c>
      <c r="Q645" s="33"/>
      <c r="R645" s="33"/>
      <c r="S6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5" s="21"/>
      <c r="U645"/>
      <c r="V645"/>
      <c r="W645"/>
      <c r="X645"/>
      <c r="Y645"/>
    </row>
    <row r="646" spans="1:25" x14ac:dyDescent="0.25">
      <c r="A646" s="26" t="s">
        <v>2025</v>
      </c>
      <c r="B646" s="26" t="s">
        <v>2026</v>
      </c>
      <c r="C646" s="3">
        <f>COUNTA(A$2:A646)</f>
        <v>645</v>
      </c>
      <c r="D646" s="28"/>
      <c r="E646" s="28"/>
      <c r="F646" s="30"/>
      <c r="G646" s="28"/>
      <c r="H646" s="7">
        <f>D646+E646+F646+Table_Fiscal_Year_Total_Consumption_8_20_10[[#This Row],[GAS MBTU]]</f>
        <v>0</v>
      </c>
      <c r="I646" s="7">
        <f>SUM(H$2:H646)</f>
        <v>3464287</v>
      </c>
      <c r="J646" s="8">
        <f>I646/SUM(H:H)</f>
        <v>1.0003349573954405</v>
      </c>
      <c r="K646" s="24"/>
      <c r="L646" s="31"/>
      <c r="M646" s="24"/>
      <c r="N646" s="7">
        <f>K646+L646+M646</f>
        <v>0</v>
      </c>
      <c r="O646" s="8">
        <f>IF(ISERROR(N646/H646),0,N646/H646)</f>
        <v>0</v>
      </c>
      <c r="P646" s="28">
        <v>1496</v>
      </c>
      <c r="Q646" s="33"/>
      <c r="R646" s="33"/>
      <c r="S6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6" s="21"/>
      <c r="U646"/>
      <c r="V646"/>
      <c r="W646"/>
      <c r="X646"/>
      <c r="Y646"/>
    </row>
    <row r="647" spans="1:25" x14ac:dyDescent="0.25">
      <c r="A647" s="26" t="s">
        <v>1404</v>
      </c>
      <c r="B647" s="26" t="s">
        <v>1405</v>
      </c>
      <c r="C647" s="3">
        <f>COUNTA(A$2:A647)</f>
        <v>646</v>
      </c>
      <c r="D647" s="28"/>
      <c r="E647" s="28"/>
      <c r="F647" s="30"/>
      <c r="G647" s="28"/>
      <c r="H647" s="7">
        <f>D647+E647+F647+Table_Fiscal_Year_Total_Consumption_8_20_10[[#This Row],[GAS MBTU]]</f>
        <v>0</v>
      </c>
      <c r="I647" s="7">
        <f>SUM(H$2:H647)</f>
        <v>3464287</v>
      </c>
      <c r="J647" s="8">
        <f>I647/SUM(H:H)</f>
        <v>1.0003349573954405</v>
      </c>
      <c r="K647" s="24"/>
      <c r="L647" s="31"/>
      <c r="M647" s="24"/>
      <c r="N647" s="7">
        <f>K647+L647+M647</f>
        <v>0</v>
      </c>
      <c r="O647" s="8">
        <f>IF(ISERROR(N647/H647),0,N647/H647)</f>
        <v>0</v>
      </c>
      <c r="P647" s="28">
        <v>3600</v>
      </c>
      <c r="Q647" s="33"/>
      <c r="R647" s="33"/>
      <c r="S6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7" s="21"/>
      <c r="U647"/>
      <c r="V647"/>
      <c r="W647"/>
      <c r="X647"/>
      <c r="Y647"/>
    </row>
    <row r="648" spans="1:25" x14ac:dyDescent="0.25">
      <c r="A648" s="26" t="s">
        <v>1623</v>
      </c>
      <c r="B648" s="26" t="s">
        <v>1624</v>
      </c>
      <c r="C648" s="3">
        <f>COUNTA(A$2:A648)</f>
        <v>647</v>
      </c>
      <c r="D648" s="28"/>
      <c r="E648" s="28"/>
      <c r="F648" s="30"/>
      <c r="G648" s="28"/>
      <c r="H648" s="7">
        <f>D648+E648+F648+Table_Fiscal_Year_Total_Consumption_8_20_10[[#This Row],[GAS MBTU]]</f>
        <v>0</v>
      </c>
      <c r="I648" s="7">
        <f>SUM(H$2:H648)</f>
        <v>3464287</v>
      </c>
      <c r="J648" s="8">
        <f>I648/SUM(H:H)</f>
        <v>1.0003349573954405</v>
      </c>
      <c r="K648" s="24"/>
      <c r="L648" s="31"/>
      <c r="M648" s="24"/>
      <c r="N648" s="7">
        <f>K648+L648+M648</f>
        <v>0</v>
      </c>
      <c r="O648" s="8">
        <f>IF(ISERROR(N648/H648),0,N648/H648)</f>
        <v>0</v>
      </c>
      <c r="P648" s="28">
        <v>1891</v>
      </c>
      <c r="Q648" s="33"/>
      <c r="R648" s="33"/>
      <c r="S6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8" s="21"/>
      <c r="U648"/>
      <c r="V648"/>
      <c r="W648"/>
      <c r="X648"/>
      <c r="Y648"/>
    </row>
    <row r="649" spans="1:25" x14ac:dyDescent="0.25">
      <c r="A649" s="26" t="s">
        <v>853</v>
      </c>
      <c r="B649" s="26" t="s">
        <v>854</v>
      </c>
      <c r="C649" s="3">
        <f>COUNTA(A$2:A649)</f>
        <v>648</v>
      </c>
      <c r="D649" s="28"/>
      <c r="E649" s="28"/>
      <c r="F649" s="30"/>
      <c r="G649" s="28"/>
      <c r="H649" s="7">
        <f>D649+E649+F649+Table_Fiscal_Year_Total_Consumption_8_20_10[[#This Row],[GAS MBTU]]</f>
        <v>0</v>
      </c>
      <c r="I649" s="7">
        <f>SUM(H$2:H649)</f>
        <v>3464287</v>
      </c>
      <c r="J649" s="8">
        <f>I649/SUM(H:H)</f>
        <v>1.0003349573954405</v>
      </c>
      <c r="K649" s="24"/>
      <c r="L649" s="31"/>
      <c r="M649" s="24"/>
      <c r="N649" s="7">
        <f>K649+L649+M649</f>
        <v>0</v>
      </c>
      <c r="O649" s="8">
        <f>IF(ISERROR(N649/H649),0,N649/H649)</f>
        <v>0</v>
      </c>
      <c r="P649" s="28">
        <v>0</v>
      </c>
      <c r="Q649" s="33"/>
      <c r="R649" s="33"/>
      <c r="S6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49" s="21"/>
      <c r="U649"/>
      <c r="V649"/>
      <c r="W649"/>
      <c r="X649"/>
      <c r="Y649"/>
    </row>
    <row r="650" spans="1:25" x14ac:dyDescent="0.25">
      <c r="A650" s="26" t="s">
        <v>2378</v>
      </c>
      <c r="B650" s="26" t="s">
        <v>2379</v>
      </c>
      <c r="C650" s="3">
        <f>COUNTA(A$2:A650)</f>
        <v>649</v>
      </c>
      <c r="D650" s="28"/>
      <c r="E650" s="28"/>
      <c r="F650" s="30"/>
      <c r="G650" s="28"/>
      <c r="H650" s="7">
        <f>D650+E650+F650+Table_Fiscal_Year_Total_Consumption_8_20_10[[#This Row],[GAS MBTU]]</f>
        <v>0</v>
      </c>
      <c r="I650" s="7">
        <f>SUM(H$2:H650)</f>
        <v>3464287</v>
      </c>
      <c r="J650" s="8">
        <f>I650/SUM(H:H)</f>
        <v>1.0003349573954405</v>
      </c>
      <c r="K650" s="24"/>
      <c r="L650" s="31"/>
      <c r="M650" s="24"/>
      <c r="N650" s="7">
        <f>K650+L650+M650</f>
        <v>0</v>
      </c>
      <c r="O650" s="8">
        <f>IF(ISERROR(N650/H650),0,N650/H650)</f>
        <v>0</v>
      </c>
      <c r="P650" s="28">
        <v>11881</v>
      </c>
      <c r="Q650" s="33"/>
      <c r="R650" s="33"/>
      <c r="S6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0" s="21"/>
      <c r="U650"/>
      <c r="V650"/>
      <c r="W650"/>
      <c r="X650"/>
      <c r="Y650"/>
    </row>
    <row r="651" spans="1:25" x14ac:dyDescent="0.25">
      <c r="A651" s="26" t="s">
        <v>1460</v>
      </c>
      <c r="B651" s="26" t="s">
        <v>1461</v>
      </c>
      <c r="C651" s="3">
        <f>COUNTA(A$2:A651)</f>
        <v>650</v>
      </c>
      <c r="D651" s="28"/>
      <c r="E651" s="28"/>
      <c r="F651" s="30"/>
      <c r="G651" s="28"/>
      <c r="H651" s="7">
        <f>D651+E651+F651+Table_Fiscal_Year_Total_Consumption_8_20_10[[#This Row],[GAS MBTU]]</f>
        <v>0</v>
      </c>
      <c r="I651" s="7">
        <f>SUM(H$2:H651)</f>
        <v>3464287</v>
      </c>
      <c r="J651" s="8">
        <f>I651/SUM(H:H)</f>
        <v>1.0003349573954405</v>
      </c>
      <c r="K651" s="24"/>
      <c r="L651" s="31"/>
      <c r="M651" s="24"/>
      <c r="N651" s="7">
        <f>K651+L651+M651</f>
        <v>0</v>
      </c>
      <c r="O651" s="8">
        <f>IF(ISERROR(N651/H651),0,N651/H651)</f>
        <v>0</v>
      </c>
      <c r="P651" s="28">
        <v>0</v>
      </c>
      <c r="Q651" s="33"/>
      <c r="R651" s="33"/>
      <c r="S6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1" s="21"/>
      <c r="U651"/>
      <c r="V651"/>
      <c r="W651"/>
      <c r="X651"/>
      <c r="Y651"/>
    </row>
    <row r="652" spans="1:25" x14ac:dyDescent="0.25">
      <c r="A652" s="26" t="s">
        <v>1516</v>
      </c>
      <c r="B652" s="26" t="s">
        <v>1517</v>
      </c>
      <c r="C652" s="3">
        <f>COUNTA(A$2:A652)</f>
        <v>651</v>
      </c>
      <c r="D652" s="28"/>
      <c r="E652" s="28"/>
      <c r="F652" s="30"/>
      <c r="G652" s="28"/>
      <c r="H652" s="7">
        <f>D652+E652+F652+Table_Fiscal_Year_Total_Consumption_8_20_10[[#This Row],[GAS MBTU]]</f>
        <v>0</v>
      </c>
      <c r="I652" s="7">
        <f>SUM(H$2:H652)</f>
        <v>3464287</v>
      </c>
      <c r="J652" s="8">
        <f>I652/SUM(H:H)</f>
        <v>1.0003349573954405</v>
      </c>
      <c r="K652" s="24"/>
      <c r="L652" s="31"/>
      <c r="M652" s="24"/>
      <c r="N652" s="7">
        <f>K652+L652+M652</f>
        <v>0</v>
      </c>
      <c r="O652" s="8">
        <f>IF(ISERROR(N652/H652),0,N652/H652)</f>
        <v>0</v>
      </c>
      <c r="P652" s="28">
        <v>0</v>
      </c>
      <c r="Q652" s="33"/>
      <c r="R652" s="33"/>
      <c r="S6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2" s="21"/>
      <c r="U652"/>
      <c r="V652"/>
      <c r="W652"/>
      <c r="X652"/>
      <c r="Y652"/>
    </row>
    <row r="653" spans="1:25" x14ac:dyDescent="0.25">
      <c r="A653" s="26" t="s">
        <v>1558</v>
      </c>
      <c r="B653" s="26" t="s">
        <v>1559</v>
      </c>
      <c r="C653" s="3">
        <f>COUNTA(A$2:A653)</f>
        <v>652</v>
      </c>
      <c r="D653" s="28"/>
      <c r="E653" s="28"/>
      <c r="F653" s="30"/>
      <c r="G653" s="28"/>
      <c r="H653" s="7">
        <f>D653+E653+F653+Table_Fiscal_Year_Total_Consumption_8_20_10[[#This Row],[GAS MBTU]]</f>
        <v>0</v>
      </c>
      <c r="I653" s="7">
        <f>SUM(H$2:H653)</f>
        <v>3464287</v>
      </c>
      <c r="J653" s="8">
        <f>I653/SUM(H:H)</f>
        <v>1.0003349573954405</v>
      </c>
      <c r="K653" s="24"/>
      <c r="L653" s="31"/>
      <c r="M653" s="24"/>
      <c r="N653" s="7">
        <f>K653+L653+M653</f>
        <v>0</v>
      </c>
      <c r="O653" s="8">
        <f>IF(ISERROR(N653/H653),0,N653/H653)</f>
        <v>0</v>
      </c>
      <c r="P653" s="28">
        <v>0</v>
      </c>
      <c r="Q653" s="33"/>
      <c r="R653" s="33"/>
      <c r="S6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3" s="21"/>
      <c r="U653"/>
      <c r="V653"/>
      <c r="W653"/>
      <c r="X653"/>
      <c r="Y653"/>
    </row>
    <row r="654" spans="1:25" x14ac:dyDescent="0.25">
      <c r="A654" s="26" t="s">
        <v>1176</v>
      </c>
      <c r="B654" s="26" t="s">
        <v>1177</v>
      </c>
      <c r="C654" s="3">
        <f>COUNTA(A$2:A654)</f>
        <v>653</v>
      </c>
      <c r="D654" s="28"/>
      <c r="E654" s="28"/>
      <c r="F654" s="30"/>
      <c r="G654" s="28"/>
      <c r="H654" s="7">
        <f>D654+E654+F654+Table_Fiscal_Year_Total_Consumption_8_20_10[[#This Row],[GAS MBTU]]</f>
        <v>0</v>
      </c>
      <c r="I654" s="7">
        <f>SUM(H$2:H654)</f>
        <v>3464287</v>
      </c>
      <c r="J654" s="8">
        <f>I654/SUM(H:H)</f>
        <v>1.0003349573954405</v>
      </c>
      <c r="K654" s="24"/>
      <c r="L654" s="31"/>
      <c r="M654" s="24"/>
      <c r="N654" s="7">
        <f>K654+L654+M654</f>
        <v>0</v>
      </c>
      <c r="O654" s="8">
        <f>IF(ISERROR(N654/H654),0,N654/H654)</f>
        <v>0</v>
      </c>
      <c r="P654" s="28">
        <v>8258</v>
      </c>
      <c r="Q654" s="33"/>
      <c r="R654" s="33"/>
      <c r="S6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4" s="21"/>
      <c r="U654"/>
      <c r="V654"/>
      <c r="W654"/>
      <c r="X654"/>
      <c r="Y654"/>
    </row>
    <row r="655" spans="1:25" x14ac:dyDescent="0.25">
      <c r="A655" s="26" t="s">
        <v>1961</v>
      </c>
      <c r="B655" s="26" t="s">
        <v>1962</v>
      </c>
      <c r="C655" s="3">
        <f>COUNTA(A$2:A655)</f>
        <v>654</v>
      </c>
      <c r="D655" s="28"/>
      <c r="E655" s="28"/>
      <c r="F655" s="30"/>
      <c r="G655" s="28"/>
      <c r="H655" s="7">
        <f>D655+E655+F655+Table_Fiscal_Year_Total_Consumption_8_20_10[[#This Row],[GAS MBTU]]</f>
        <v>0</v>
      </c>
      <c r="I655" s="7">
        <f>SUM(H$2:H655)</f>
        <v>3464287</v>
      </c>
      <c r="J655" s="8">
        <f>I655/SUM(H:H)</f>
        <v>1.0003349573954405</v>
      </c>
      <c r="K655" s="24"/>
      <c r="L655" s="31"/>
      <c r="M655" s="24"/>
      <c r="N655" s="7">
        <f>K655+L655+M655</f>
        <v>0</v>
      </c>
      <c r="O655" s="8">
        <f>IF(ISERROR(N655/H655),0,N655/H655)</f>
        <v>0</v>
      </c>
      <c r="P655" s="28">
        <v>0</v>
      </c>
      <c r="Q655" s="33"/>
      <c r="R655" s="33"/>
      <c r="S6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5" s="21"/>
      <c r="U655"/>
      <c r="V655"/>
      <c r="W655"/>
      <c r="X655"/>
      <c r="Y655"/>
    </row>
    <row r="656" spans="1:25" x14ac:dyDescent="0.25">
      <c r="A656" s="26" t="s">
        <v>1926</v>
      </c>
      <c r="B656" s="26" t="s">
        <v>1927</v>
      </c>
      <c r="C656" s="3">
        <f>COUNTA(A$2:A656)</f>
        <v>655</v>
      </c>
      <c r="D656" s="28"/>
      <c r="E656" s="28"/>
      <c r="F656" s="30"/>
      <c r="G656" s="28"/>
      <c r="H656" s="7">
        <f>D656+E656+F656+Table_Fiscal_Year_Total_Consumption_8_20_10[[#This Row],[GAS MBTU]]</f>
        <v>0</v>
      </c>
      <c r="I656" s="7">
        <f>SUM(H$2:H656)</f>
        <v>3464287</v>
      </c>
      <c r="J656" s="8">
        <f>I656/SUM(H:H)</f>
        <v>1.0003349573954405</v>
      </c>
      <c r="K656" s="24"/>
      <c r="L656" s="31"/>
      <c r="M656" s="24"/>
      <c r="N656" s="7">
        <f>K656+L656+M656</f>
        <v>0</v>
      </c>
      <c r="O656" s="8">
        <f>IF(ISERROR(N656/H656),0,N656/H656)</f>
        <v>0</v>
      </c>
      <c r="P656" s="28">
        <v>8154</v>
      </c>
      <c r="Q656" s="33"/>
      <c r="R656" s="33"/>
      <c r="S6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6" s="21"/>
      <c r="U656"/>
      <c r="V656"/>
      <c r="W656"/>
      <c r="X656"/>
      <c r="Y656"/>
    </row>
    <row r="657" spans="1:25" x14ac:dyDescent="0.25">
      <c r="A657" s="26" t="s">
        <v>1574</v>
      </c>
      <c r="B657" s="26" t="s">
        <v>1575</v>
      </c>
      <c r="C657" s="3">
        <f>COUNTA(A$2:A657)</f>
        <v>656</v>
      </c>
      <c r="D657" s="28"/>
      <c r="E657" s="28"/>
      <c r="F657" s="30"/>
      <c r="G657" s="28"/>
      <c r="H657" s="7">
        <f>D657+E657+F657+Table_Fiscal_Year_Total_Consumption_8_20_10[[#This Row],[GAS MBTU]]</f>
        <v>0</v>
      </c>
      <c r="I657" s="7">
        <f>SUM(H$2:H657)</f>
        <v>3464287</v>
      </c>
      <c r="J657" s="8">
        <f>I657/SUM(H:H)</f>
        <v>1.0003349573954405</v>
      </c>
      <c r="K657" s="24"/>
      <c r="L657" s="31"/>
      <c r="M657" s="24"/>
      <c r="N657" s="7">
        <f>K657+L657+M657</f>
        <v>0</v>
      </c>
      <c r="O657" s="8">
        <f>IF(ISERROR(N657/H657),0,N657/H657)</f>
        <v>0</v>
      </c>
      <c r="P657" s="28">
        <v>0</v>
      </c>
      <c r="Q657" s="33"/>
      <c r="R657" s="33"/>
      <c r="S6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7" s="21"/>
      <c r="U657"/>
      <c r="V657"/>
      <c r="W657"/>
      <c r="X657"/>
      <c r="Y657"/>
    </row>
    <row r="658" spans="1:25" x14ac:dyDescent="0.25">
      <c r="A658" s="26" t="s">
        <v>1631</v>
      </c>
      <c r="B658" s="26" t="s">
        <v>1632</v>
      </c>
      <c r="C658" s="3">
        <f>COUNTA(A$2:A658)</f>
        <v>657</v>
      </c>
      <c r="D658" s="28"/>
      <c r="E658" s="28"/>
      <c r="F658" s="30"/>
      <c r="G658" s="28"/>
      <c r="H658" s="7">
        <f>D658+E658+F658+Table_Fiscal_Year_Total_Consumption_8_20_10[[#This Row],[GAS MBTU]]</f>
        <v>0</v>
      </c>
      <c r="I658" s="7">
        <f>SUM(H$2:H658)</f>
        <v>3464287</v>
      </c>
      <c r="J658" s="8">
        <f>I658/SUM(H:H)</f>
        <v>1.0003349573954405</v>
      </c>
      <c r="K658" s="24"/>
      <c r="L658" s="31"/>
      <c r="M658" s="24"/>
      <c r="N658" s="7">
        <f>K658+L658+M658</f>
        <v>0</v>
      </c>
      <c r="O658" s="8">
        <f>IF(ISERROR(N658/H658),0,N658/H658)</f>
        <v>0</v>
      </c>
      <c r="P658" s="28">
        <v>6024</v>
      </c>
      <c r="Q658" s="33"/>
      <c r="R658" s="33"/>
      <c r="S6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8" s="21"/>
      <c r="U658"/>
      <c r="V658"/>
      <c r="W658"/>
      <c r="X658"/>
      <c r="Y658"/>
    </row>
    <row r="659" spans="1:25" x14ac:dyDescent="0.25">
      <c r="A659" s="26" t="s">
        <v>1598</v>
      </c>
      <c r="B659" s="26" t="s">
        <v>1599</v>
      </c>
      <c r="C659" s="3">
        <f>COUNTA(A$2:A659)</f>
        <v>658</v>
      </c>
      <c r="D659" s="28"/>
      <c r="E659" s="28"/>
      <c r="F659" s="30"/>
      <c r="G659" s="28"/>
      <c r="H659" s="7">
        <f>D659+E659+F659+Table_Fiscal_Year_Total_Consumption_8_20_10[[#This Row],[GAS MBTU]]</f>
        <v>0</v>
      </c>
      <c r="I659" s="7">
        <f>SUM(H$2:H659)</f>
        <v>3464287</v>
      </c>
      <c r="J659" s="8">
        <f>I659/SUM(H:H)</f>
        <v>1.0003349573954405</v>
      </c>
      <c r="K659" s="24"/>
      <c r="L659" s="31"/>
      <c r="M659" s="24"/>
      <c r="N659" s="7">
        <f>K659+L659+M659</f>
        <v>0</v>
      </c>
      <c r="O659" s="8">
        <f>IF(ISERROR(N659/H659),0,N659/H659)</f>
        <v>0</v>
      </c>
      <c r="P659" s="28">
        <v>1940</v>
      </c>
      <c r="Q659" s="33"/>
      <c r="R659" s="33"/>
      <c r="S6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59" s="21"/>
      <c r="U659"/>
      <c r="V659"/>
      <c r="W659"/>
      <c r="X659"/>
      <c r="Y659"/>
    </row>
    <row r="660" spans="1:25" x14ac:dyDescent="0.25">
      <c r="A660" s="26" t="s">
        <v>1963</v>
      </c>
      <c r="B660" s="26" t="s">
        <v>1964</v>
      </c>
      <c r="C660" s="3">
        <f>COUNTA(A$2:A660)</f>
        <v>659</v>
      </c>
      <c r="D660" s="28"/>
      <c r="E660" s="28"/>
      <c r="F660" s="30"/>
      <c r="G660" s="28"/>
      <c r="H660" s="7">
        <f>D660+E660+F660+Table_Fiscal_Year_Total_Consumption_8_20_10[[#This Row],[GAS MBTU]]</f>
        <v>0</v>
      </c>
      <c r="I660" s="7">
        <f>SUM(H$2:H660)</f>
        <v>3464287</v>
      </c>
      <c r="J660" s="8">
        <f>I660/SUM(H:H)</f>
        <v>1.0003349573954405</v>
      </c>
      <c r="K660" s="24"/>
      <c r="L660" s="31"/>
      <c r="M660" s="24"/>
      <c r="N660" s="7">
        <f>K660+L660+M660</f>
        <v>0</v>
      </c>
      <c r="O660" s="8">
        <f>IF(ISERROR(N660/H660),0,N660/H660)</f>
        <v>0</v>
      </c>
      <c r="P660" s="28">
        <v>0</v>
      </c>
      <c r="Q660" s="33"/>
      <c r="R660" s="33"/>
      <c r="S6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0" s="21"/>
      <c r="U660"/>
      <c r="V660"/>
      <c r="W660"/>
      <c r="X660"/>
      <c r="Y660"/>
    </row>
    <row r="661" spans="1:25" x14ac:dyDescent="0.25">
      <c r="A661" s="26" t="s">
        <v>1086</v>
      </c>
      <c r="B661" s="26" t="s">
        <v>1087</v>
      </c>
      <c r="C661" s="3">
        <f>COUNTA(A$2:A661)</f>
        <v>660</v>
      </c>
      <c r="D661" s="28"/>
      <c r="E661" s="28"/>
      <c r="F661" s="30"/>
      <c r="G661" s="28"/>
      <c r="H661" s="7">
        <f>D661+E661+F661+Table_Fiscal_Year_Total_Consumption_8_20_10[[#This Row],[GAS MBTU]]</f>
        <v>0</v>
      </c>
      <c r="I661" s="7">
        <f>SUM(H$2:H661)</f>
        <v>3464287</v>
      </c>
      <c r="J661" s="8">
        <f>I661/SUM(H:H)</f>
        <v>1.0003349573954405</v>
      </c>
      <c r="K661" s="24"/>
      <c r="L661" s="31"/>
      <c r="M661" s="24"/>
      <c r="N661" s="7">
        <f>K661+L661+M661</f>
        <v>0</v>
      </c>
      <c r="O661" s="8">
        <f>IF(ISERROR(N661/H661),0,N661/H661)</f>
        <v>0</v>
      </c>
      <c r="P661" s="28">
        <v>0</v>
      </c>
      <c r="Q661" s="33"/>
      <c r="R661" s="33"/>
      <c r="S6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1" s="21"/>
      <c r="U661"/>
      <c r="V661"/>
      <c r="W661"/>
      <c r="X661"/>
      <c r="Y661"/>
    </row>
    <row r="662" spans="1:25" x14ac:dyDescent="0.25">
      <c r="A662" s="26" t="s">
        <v>2358</v>
      </c>
      <c r="B662" s="26" t="s">
        <v>2359</v>
      </c>
      <c r="C662" s="3">
        <f>COUNTA(A$2:A662)</f>
        <v>661</v>
      </c>
      <c r="D662" s="28"/>
      <c r="E662" s="28"/>
      <c r="F662" s="30"/>
      <c r="G662" s="28"/>
      <c r="H662" s="7">
        <f>D662+E662+F662+Table_Fiscal_Year_Total_Consumption_8_20_10[[#This Row],[GAS MBTU]]</f>
        <v>0</v>
      </c>
      <c r="I662" s="7">
        <f>SUM(H$2:H662)</f>
        <v>3464287</v>
      </c>
      <c r="J662" s="8">
        <f>I662/SUM(H:H)</f>
        <v>1.0003349573954405</v>
      </c>
      <c r="K662" s="24"/>
      <c r="L662" s="31"/>
      <c r="M662" s="24"/>
      <c r="N662" s="7">
        <f>K662+L662+M662</f>
        <v>0</v>
      </c>
      <c r="O662" s="8">
        <f>IF(ISERROR(N662/H662),0,N662/H662)</f>
        <v>0</v>
      </c>
      <c r="P662" s="28">
        <v>12182</v>
      </c>
      <c r="Q662" s="33"/>
      <c r="R662" s="33"/>
      <c r="S6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2" s="21"/>
      <c r="U662"/>
      <c r="V662"/>
      <c r="W662"/>
      <c r="X662"/>
      <c r="Y662"/>
    </row>
    <row r="663" spans="1:25" x14ac:dyDescent="0.25">
      <c r="A663" s="26" t="s">
        <v>2364</v>
      </c>
      <c r="B663" s="26" t="s">
        <v>2365</v>
      </c>
      <c r="C663" s="3">
        <f>COUNTA(A$2:A663)</f>
        <v>662</v>
      </c>
      <c r="D663" s="28"/>
      <c r="E663" s="28"/>
      <c r="F663" s="30"/>
      <c r="G663" s="28"/>
      <c r="H663" s="7">
        <f>D663+E663+F663+Table_Fiscal_Year_Total_Consumption_8_20_10[[#This Row],[GAS MBTU]]</f>
        <v>0</v>
      </c>
      <c r="I663" s="7">
        <f>SUM(H$2:H663)</f>
        <v>3464287</v>
      </c>
      <c r="J663" s="8">
        <f>I663/SUM(H:H)</f>
        <v>1.0003349573954405</v>
      </c>
      <c r="K663" s="24"/>
      <c r="L663" s="31"/>
      <c r="M663" s="24"/>
      <c r="N663" s="7">
        <f>K663+L663+M663</f>
        <v>0</v>
      </c>
      <c r="O663" s="8">
        <f>IF(ISERROR(N663/H663),0,N663/H663)</f>
        <v>0</v>
      </c>
      <c r="P663" s="28">
        <v>28078</v>
      </c>
      <c r="Q663" s="33"/>
      <c r="R663" s="33"/>
      <c r="S6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3" s="21"/>
      <c r="U663"/>
      <c r="V663"/>
      <c r="W663"/>
      <c r="X663"/>
      <c r="Y663"/>
    </row>
    <row r="664" spans="1:25" x14ac:dyDescent="0.25">
      <c r="A664" s="26" t="s">
        <v>1486</v>
      </c>
      <c r="B664" s="26" t="s">
        <v>1487</v>
      </c>
      <c r="C664" s="3">
        <f>COUNTA(A$2:A664)</f>
        <v>663</v>
      </c>
      <c r="D664" s="28">
        <v>0</v>
      </c>
      <c r="E664" s="28"/>
      <c r="F664" s="30"/>
      <c r="G664" s="28"/>
      <c r="H664" s="7">
        <f>D664+E664+F664+Table_Fiscal_Year_Total_Consumption_8_20_10[[#This Row],[GAS MBTU]]</f>
        <v>0</v>
      </c>
      <c r="I664" s="7">
        <f>SUM(H$2:H664)</f>
        <v>3464287</v>
      </c>
      <c r="J664" s="8">
        <f>I664/SUM(H:H)</f>
        <v>1.0003349573954405</v>
      </c>
      <c r="K664" s="24"/>
      <c r="L664" s="31"/>
      <c r="M664" s="24"/>
      <c r="N664" s="7">
        <f>K664+L664+M664</f>
        <v>0</v>
      </c>
      <c r="O664" s="8">
        <f>IF(ISERROR(N664/H664),0,N664/H664)</f>
        <v>0</v>
      </c>
      <c r="P664" s="28">
        <v>0</v>
      </c>
      <c r="Q664" s="33"/>
      <c r="R664" s="33" t="s">
        <v>770</v>
      </c>
      <c r="S6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4" s="21"/>
      <c r="U664"/>
      <c r="V664"/>
      <c r="W664"/>
      <c r="X664"/>
      <c r="Y664"/>
    </row>
    <row r="665" spans="1:25" x14ac:dyDescent="0.25">
      <c r="A665" s="26" t="s">
        <v>1687</v>
      </c>
      <c r="B665" s="26" t="s">
        <v>1688</v>
      </c>
      <c r="C665" s="3">
        <f>COUNTA(A$2:A665)</f>
        <v>664</v>
      </c>
      <c r="D665" s="28"/>
      <c r="E665" s="28"/>
      <c r="F665" s="30"/>
      <c r="G665" s="28"/>
      <c r="H665" s="7">
        <f>D665+E665+F665+Table_Fiscal_Year_Total_Consumption_8_20_10[[#This Row],[GAS MBTU]]</f>
        <v>0</v>
      </c>
      <c r="I665" s="7">
        <f>SUM(H$2:H665)</f>
        <v>3464287</v>
      </c>
      <c r="J665" s="8">
        <f>I665/SUM(H:H)</f>
        <v>1.0003349573954405</v>
      </c>
      <c r="K665" s="24"/>
      <c r="L665" s="31"/>
      <c r="M665" s="24"/>
      <c r="N665" s="7">
        <f>K665+L665+M665</f>
        <v>0</v>
      </c>
      <c r="O665" s="8">
        <f>IF(ISERROR(N665/H665),0,N665/H665)</f>
        <v>0</v>
      </c>
      <c r="P665" s="28">
        <v>0</v>
      </c>
      <c r="Q665" s="33"/>
      <c r="R665" s="33"/>
      <c r="S6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5" s="21"/>
      <c r="U665"/>
      <c r="V665"/>
      <c r="W665"/>
      <c r="X665"/>
      <c r="Y665"/>
    </row>
    <row r="666" spans="1:25" x14ac:dyDescent="0.25">
      <c r="A666" s="26" t="s">
        <v>1689</v>
      </c>
      <c r="B666" s="26" t="s">
        <v>1690</v>
      </c>
      <c r="C666" s="3">
        <f>COUNTA(A$2:A666)</f>
        <v>665</v>
      </c>
      <c r="D666" s="28"/>
      <c r="E666" s="28"/>
      <c r="F666" s="30"/>
      <c r="G666" s="28"/>
      <c r="H666" s="7">
        <f>D666+E666+F666+Table_Fiscal_Year_Total_Consumption_8_20_10[[#This Row],[GAS MBTU]]</f>
        <v>0</v>
      </c>
      <c r="I666" s="7">
        <f>SUM(H$2:H666)</f>
        <v>3464287</v>
      </c>
      <c r="J666" s="8">
        <f>I666/SUM(H:H)</f>
        <v>1.0003349573954405</v>
      </c>
      <c r="K666" s="24"/>
      <c r="L666" s="31"/>
      <c r="M666" s="24"/>
      <c r="N666" s="7">
        <f>K666+L666+M666</f>
        <v>0</v>
      </c>
      <c r="O666" s="8">
        <f>IF(ISERROR(N666/H666),0,N666/H666)</f>
        <v>0</v>
      </c>
      <c r="P666" s="28">
        <v>0</v>
      </c>
      <c r="Q666" s="33"/>
      <c r="R666" s="33"/>
      <c r="S6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6" s="21"/>
      <c r="U666"/>
      <c r="V666"/>
      <c r="W666"/>
      <c r="X666"/>
      <c r="Y666"/>
    </row>
    <row r="667" spans="1:25" x14ac:dyDescent="0.25">
      <c r="A667" s="26" t="s">
        <v>1590</v>
      </c>
      <c r="B667" s="26" t="s">
        <v>1591</v>
      </c>
      <c r="C667" s="3">
        <f>COUNTA(A$2:A667)</f>
        <v>666</v>
      </c>
      <c r="D667" s="28"/>
      <c r="E667" s="28"/>
      <c r="F667" s="30"/>
      <c r="G667" s="28"/>
      <c r="H667" s="7">
        <f>D667+E667+F667+Table_Fiscal_Year_Total_Consumption_8_20_10[[#This Row],[GAS MBTU]]</f>
        <v>0</v>
      </c>
      <c r="I667" s="7">
        <f>SUM(H$2:H667)</f>
        <v>3464287</v>
      </c>
      <c r="J667" s="8">
        <f>I667/SUM(H:H)</f>
        <v>1.0003349573954405</v>
      </c>
      <c r="K667" s="24"/>
      <c r="L667" s="31"/>
      <c r="M667" s="24"/>
      <c r="N667" s="7">
        <f>K667+L667+M667</f>
        <v>0</v>
      </c>
      <c r="O667" s="8">
        <f>IF(ISERROR(N667/H667),0,N667/H667)</f>
        <v>0</v>
      </c>
      <c r="P667" s="28">
        <v>0</v>
      </c>
      <c r="Q667" s="33"/>
      <c r="R667" s="33"/>
      <c r="S6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7" s="21"/>
      <c r="U667"/>
      <c r="V667"/>
      <c r="W667"/>
      <c r="X667"/>
      <c r="Y667"/>
    </row>
    <row r="668" spans="1:25" x14ac:dyDescent="0.25">
      <c r="A668" s="26" t="s">
        <v>1697</v>
      </c>
      <c r="B668" s="26" t="s">
        <v>1698</v>
      </c>
      <c r="C668" s="3">
        <f>COUNTA(A$2:A668)</f>
        <v>667</v>
      </c>
      <c r="D668" s="28"/>
      <c r="E668" s="28"/>
      <c r="F668" s="30"/>
      <c r="G668" s="28"/>
      <c r="H668" s="7">
        <f>D668+E668+F668+Table_Fiscal_Year_Total_Consumption_8_20_10[[#This Row],[GAS MBTU]]</f>
        <v>0</v>
      </c>
      <c r="I668" s="7">
        <f>SUM(H$2:H668)</f>
        <v>3464287</v>
      </c>
      <c r="J668" s="8">
        <f>I668/SUM(H:H)</f>
        <v>1.0003349573954405</v>
      </c>
      <c r="K668" s="24"/>
      <c r="L668" s="31"/>
      <c r="M668" s="24"/>
      <c r="N668" s="7">
        <f>K668+L668+M668</f>
        <v>0</v>
      </c>
      <c r="O668" s="8">
        <f>IF(ISERROR(N668/H668),0,N668/H668)</f>
        <v>0</v>
      </c>
      <c r="P668" s="28">
        <v>0</v>
      </c>
      <c r="Q668" s="33"/>
      <c r="R668" s="33"/>
      <c r="S6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8" s="21"/>
      <c r="U668"/>
      <c r="V668"/>
      <c r="W668"/>
      <c r="X668"/>
      <c r="Y668"/>
    </row>
    <row r="669" spans="1:25" x14ac:dyDescent="0.25">
      <c r="A669" s="26" t="s">
        <v>1610</v>
      </c>
      <c r="B669" s="26" t="s">
        <v>1611</v>
      </c>
      <c r="C669" s="3">
        <f>COUNTA(A$2:A669)</f>
        <v>668</v>
      </c>
      <c r="D669" s="28"/>
      <c r="E669" s="28"/>
      <c r="F669" s="30"/>
      <c r="G669" s="28"/>
      <c r="H669" s="7">
        <f>D669+E669+F669+Table_Fiscal_Year_Total_Consumption_8_20_10[[#This Row],[GAS MBTU]]</f>
        <v>0</v>
      </c>
      <c r="I669" s="7">
        <f>SUM(H$2:H669)</f>
        <v>3464287</v>
      </c>
      <c r="J669" s="8">
        <f>I669/SUM(H:H)</f>
        <v>1.0003349573954405</v>
      </c>
      <c r="K669" s="24"/>
      <c r="L669" s="31"/>
      <c r="M669" s="24"/>
      <c r="N669" s="7">
        <f>K669+L669+M669</f>
        <v>0</v>
      </c>
      <c r="O669" s="8">
        <f>IF(ISERROR(N669/H669),0,N669/H669)</f>
        <v>0</v>
      </c>
      <c r="P669" s="28">
        <v>0</v>
      </c>
      <c r="Q669" s="33"/>
      <c r="R669" s="33"/>
      <c r="S6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69" s="21"/>
      <c r="U669"/>
      <c r="V669"/>
      <c r="W669"/>
      <c r="X669"/>
      <c r="Y669"/>
    </row>
    <row r="670" spans="1:25" x14ac:dyDescent="0.25">
      <c r="A670" s="26" t="s">
        <v>1484</v>
      </c>
      <c r="B670" s="26" t="s">
        <v>1485</v>
      </c>
      <c r="C670" s="3">
        <f>COUNTA(A$2:A670)</f>
        <v>669</v>
      </c>
      <c r="D670" s="28"/>
      <c r="E670" s="28"/>
      <c r="F670" s="30"/>
      <c r="G670" s="28"/>
      <c r="H670" s="7">
        <f>D670+E670+F670+Table_Fiscal_Year_Total_Consumption_8_20_10[[#This Row],[GAS MBTU]]</f>
        <v>0</v>
      </c>
      <c r="I670" s="7">
        <f>SUM(H$2:H670)</f>
        <v>3464287</v>
      </c>
      <c r="J670" s="8">
        <f>I670/SUM(H:H)</f>
        <v>1.0003349573954405</v>
      </c>
      <c r="K670" s="24"/>
      <c r="L670" s="31"/>
      <c r="M670" s="24"/>
      <c r="N670" s="7">
        <f>K670+L670+M670</f>
        <v>0</v>
      </c>
      <c r="O670" s="8">
        <f>IF(ISERROR(N670/H670),0,N670/H670)</f>
        <v>0</v>
      </c>
      <c r="P670" s="28">
        <v>0</v>
      </c>
      <c r="Q670" s="33"/>
      <c r="R670" s="33"/>
      <c r="S6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0" s="21"/>
      <c r="U670"/>
      <c r="V670"/>
      <c r="W670"/>
      <c r="X670"/>
      <c r="Y670"/>
    </row>
    <row r="671" spans="1:25" x14ac:dyDescent="0.25">
      <c r="A671" s="26" t="s">
        <v>1492</v>
      </c>
      <c r="B671" s="26" t="s">
        <v>1493</v>
      </c>
      <c r="C671" s="3">
        <f>COUNTA(A$2:A671)</f>
        <v>670</v>
      </c>
      <c r="D671" s="28"/>
      <c r="E671" s="28"/>
      <c r="F671" s="30"/>
      <c r="G671" s="28"/>
      <c r="H671" s="7">
        <f>D671+E671+F671+Table_Fiscal_Year_Total_Consumption_8_20_10[[#This Row],[GAS MBTU]]</f>
        <v>0</v>
      </c>
      <c r="I671" s="7">
        <f>SUM(H$2:H671)</f>
        <v>3464287</v>
      </c>
      <c r="J671" s="8">
        <f>I671/SUM(H:H)</f>
        <v>1.0003349573954405</v>
      </c>
      <c r="K671" s="24"/>
      <c r="L671" s="31"/>
      <c r="M671" s="24"/>
      <c r="N671" s="7">
        <f>K671+L671+M671</f>
        <v>0</v>
      </c>
      <c r="O671" s="8">
        <f>IF(ISERROR(N671/H671),0,N671/H671)</f>
        <v>0</v>
      </c>
      <c r="P671" s="28">
        <v>0</v>
      </c>
      <c r="Q671" s="33"/>
      <c r="R671" s="33"/>
      <c r="S6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1" s="21"/>
      <c r="U671"/>
      <c r="V671"/>
      <c r="W671"/>
      <c r="X671"/>
      <c r="Y671"/>
    </row>
    <row r="672" spans="1:25" x14ac:dyDescent="0.25">
      <c r="A672" s="26" t="s">
        <v>1494</v>
      </c>
      <c r="B672" s="26" t="s">
        <v>1495</v>
      </c>
      <c r="C672" s="3">
        <f>COUNTA(A$2:A672)</f>
        <v>671</v>
      </c>
      <c r="D672" s="28"/>
      <c r="E672" s="28"/>
      <c r="F672" s="30"/>
      <c r="G672" s="28"/>
      <c r="H672" s="7">
        <f>D672+E672+F672+Table_Fiscal_Year_Total_Consumption_8_20_10[[#This Row],[GAS MBTU]]</f>
        <v>0</v>
      </c>
      <c r="I672" s="7">
        <f>SUM(H$2:H672)</f>
        <v>3464287</v>
      </c>
      <c r="J672" s="8">
        <f>I672/SUM(H:H)</f>
        <v>1.0003349573954405</v>
      </c>
      <c r="K672" s="24"/>
      <c r="L672" s="31"/>
      <c r="M672" s="24"/>
      <c r="N672" s="7">
        <f>K672+L672+M672</f>
        <v>0</v>
      </c>
      <c r="O672" s="8">
        <f>IF(ISERROR(N672/H672),0,N672/H672)</f>
        <v>0</v>
      </c>
      <c r="P672" s="28">
        <v>0</v>
      </c>
      <c r="Q672" s="33"/>
      <c r="R672" s="33"/>
      <c r="S6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2" s="21"/>
      <c r="U672"/>
      <c r="V672"/>
      <c r="W672"/>
      <c r="X672"/>
      <c r="Y672"/>
    </row>
    <row r="673" spans="1:25" x14ac:dyDescent="0.25">
      <c r="A673" s="26" t="s">
        <v>1518</v>
      </c>
      <c r="B673" s="26" t="s">
        <v>1519</v>
      </c>
      <c r="C673" s="3">
        <f>COUNTA(A$2:A673)</f>
        <v>672</v>
      </c>
      <c r="D673" s="28">
        <v>0</v>
      </c>
      <c r="E673" s="28"/>
      <c r="F673" s="30"/>
      <c r="G673" s="28"/>
      <c r="H673" s="7">
        <f>D673+E673+F673+Table_Fiscal_Year_Total_Consumption_8_20_10[[#This Row],[GAS MBTU]]</f>
        <v>0</v>
      </c>
      <c r="I673" s="7">
        <f>SUM(H$2:H673)</f>
        <v>3464287</v>
      </c>
      <c r="J673" s="8">
        <f>I673/SUM(H:H)</f>
        <v>1.0003349573954405</v>
      </c>
      <c r="K673" s="24"/>
      <c r="L673" s="31"/>
      <c r="M673" s="24"/>
      <c r="N673" s="7">
        <f>K673+L673+M673</f>
        <v>0</v>
      </c>
      <c r="O673" s="8">
        <f>IF(ISERROR(N673/H673),0,N673/H673)</f>
        <v>0</v>
      </c>
      <c r="P673" s="28">
        <v>0</v>
      </c>
      <c r="Q673" s="33"/>
      <c r="R673" s="33" t="s">
        <v>770</v>
      </c>
      <c r="S6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3" s="21"/>
      <c r="U673"/>
      <c r="V673"/>
      <c r="W673"/>
      <c r="X673"/>
      <c r="Y673"/>
    </row>
    <row r="674" spans="1:25" x14ac:dyDescent="0.25">
      <c r="A674" s="26" t="s">
        <v>1498</v>
      </c>
      <c r="B674" s="26" t="s">
        <v>1499</v>
      </c>
      <c r="C674" s="3">
        <f>COUNTA(A$2:A674)</f>
        <v>673</v>
      </c>
      <c r="D674" s="28"/>
      <c r="E674" s="28"/>
      <c r="F674" s="30"/>
      <c r="G674" s="28"/>
      <c r="H674" s="7">
        <f>D674+E674+F674+Table_Fiscal_Year_Total_Consumption_8_20_10[[#This Row],[GAS MBTU]]</f>
        <v>0</v>
      </c>
      <c r="I674" s="7">
        <f>SUM(H$2:H674)</f>
        <v>3464287</v>
      </c>
      <c r="J674" s="8">
        <f>I674/SUM(H:H)</f>
        <v>1.0003349573954405</v>
      </c>
      <c r="K674" s="24"/>
      <c r="L674" s="31"/>
      <c r="M674" s="24"/>
      <c r="N674" s="7">
        <f>K674+L674+M674</f>
        <v>0</v>
      </c>
      <c r="O674" s="8">
        <f>IF(ISERROR(N674/H674),0,N674/H674)</f>
        <v>0</v>
      </c>
      <c r="P674" s="28">
        <v>0</v>
      </c>
      <c r="Q674" s="33"/>
      <c r="R674" s="33"/>
      <c r="S6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4" s="21"/>
      <c r="U674"/>
      <c r="V674"/>
      <c r="W674"/>
      <c r="X674"/>
      <c r="Y674"/>
    </row>
    <row r="675" spans="1:25" x14ac:dyDescent="0.25">
      <c r="A675" s="26" t="s">
        <v>1480</v>
      </c>
      <c r="B675" s="26" t="s">
        <v>1481</v>
      </c>
      <c r="C675" s="3">
        <f>COUNTA(A$2:A675)</f>
        <v>674</v>
      </c>
      <c r="D675" s="28"/>
      <c r="E675" s="28"/>
      <c r="F675" s="30"/>
      <c r="G675" s="28"/>
      <c r="H675" s="7">
        <f>D675+E675+F675+Table_Fiscal_Year_Total_Consumption_8_20_10[[#This Row],[GAS MBTU]]</f>
        <v>0</v>
      </c>
      <c r="I675" s="7">
        <f>SUM(H$2:H675)</f>
        <v>3464287</v>
      </c>
      <c r="J675" s="8">
        <f>I675/SUM(H:H)</f>
        <v>1.0003349573954405</v>
      </c>
      <c r="K675" s="24"/>
      <c r="L675" s="31"/>
      <c r="M675" s="24"/>
      <c r="N675" s="7">
        <f>K675+L675+M675</f>
        <v>0</v>
      </c>
      <c r="O675" s="8">
        <f>IF(ISERROR(N675/H675),0,N675/H675)</f>
        <v>0</v>
      </c>
      <c r="P675" s="28">
        <v>0</v>
      </c>
      <c r="Q675" s="33"/>
      <c r="R675" s="33"/>
      <c r="S6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5" s="21"/>
      <c r="U675"/>
      <c r="V675"/>
      <c r="W675"/>
      <c r="X675"/>
      <c r="Y675"/>
    </row>
    <row r="676" spans="1:25" x14ac:dyDescent="0.25">
      <c r="A676" s="26" t="s">
        <v>1502</v>
      </c>
      <c r="B676" s="26" t="s">
        <v>1503</v>
      </c>
      <c r="C676" s="3">
        <f>COUNTA(A$2:A676)</f>
        <v>675</v>
      </c>
      <c r="D676" s="28"/>
      <c r="E676" s="28"/>
      <c r="F676" s="30"/>
      <c r="G676" s="28"/>
      <c r="H676" s="7">
        <f>D676+E676+F676+Table_Fiscal_Year_Total_Consumption_8_20_10[[#This Row],[GAS MBTU]]</f>
        <v>0</v>
      </c>
      <c r="I676" s="7">
        <f>SUM(H$2:H676)</f>
        <v>3464287</v>
      </c>
      <c r="J676" s="8">
        <f>I676/SUM(H:H)</f>
        <v>1.0003349573954405</v>
      </c>
      <c r="K676" s="24"/>
      <c r="L676" s="31"/>
      <c r="M676" s="24"/>
      <c r="N676" s="7">
        <f>K676+L676+M676</f>
        <v>0</v>
      </c>
      <c r="O676" s="8">
        <f>IF(ISERROR(N676/H676),0,N676/H676)</f>
        <v>0</v>
      </c>
      <c r="P676" s="28">
        <v>0</v>
      </c>
      <c r="Q676" s="33"/>
      <c r="R676" s="33"/>
      <c r="S6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6" s="21"/>
      <c r="U676"/>
      <c r="V676"/>
      <c r="W676"/>
      <c r="X676"/>
      <c r="Y676"/>
    </row>
    <row r="677" spans="1:25" x14ac:dyDescent="0.25">
      <c r="A677" s="26" t="s">
        <v>1482</v>
      </c>
      <c r="B677" s="26" t="s">
        <v>1483</v>
      </c>
      <c r="C677" s="3">
        <f>COUNTA(A$2:A677)</f>
        <v>676</v>
      </c>
      <c r="D677" s="28"/>
      <c r="E677" s="28"/>
      <c r="F677" s="30"/>
      <c r="G677" s="28"/>
      <c r="H677" s="7">
        <f>D677+E677+F677+Table_Fiscal_Year_Total_Consumption_8_20_10[[#This Row],[GAS MBTU]]</f>
        <v>0</v>
      </c>
      <c r="I677" s="7">
        <f>SUM(H$2:H677)</f>
        <v>3464287</v>
      </c>
      <c r="J677" s="8">
        <f>I677/SUM(H:H)</f>
        <v>1.0003349573954405</v>
      </c>
      <c r="K677" s="24"/>
      <c r="L677" s="31"/>
      <c r="M677" s="24"/>
      <c r="N677" s="7">
        <f>K677+L677+M677</f>
        <v>0</v>
      </c>
      <c r="O677" s="8">
        <f>IF(ISERROR(N677/H677),0,N677/H677)</f>
        <v>0</v>
      </c>
      <c r="P677" s="28">
        <v>0</v>
      </c>
      <c r="Q677" s="33"/>
      <c r="R677" s="33"/>
      <c r="S6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7" s="21"/>
      <c r="U677"/>
      <c r="V677"/>
      <c r="W677"/>
      <c r="X677"/>
      <c r="Y677"/>
    </row>
    <row r="678" spans="1:25" x14ac:dyDescent="0.25">
      <c r="A678" s="26" t="s">
        <v>1534</v>
      </c>
      <c r="B678" s="26" t="s">
        <v>1535</v>
      </c>
      <c r="C678" s="3">
        <f>COUNTA(A$2:A678)</f>
        <v>677</v>
      </c>
      <c r="D678" s="28"/>
      <c r="E678" s="28"/>
      <c r="F678" s="30"/>
      <c r="G678" s="28"/>
      <c r="H678" s="7">
        <f>D678+E678+F678+Table_Fiscal_Year_Total_Consumption_8_20_10[[#This Row],[GAS MBTU]]</f>
        <v>0</v>
      </c>
      <c r="I678" s="7">
        <f>SUM(H$2:H678)</f>
        <v>3464287</v>
      </c>
      <c r="J678" s="8">
        <f>I678/SUM(H:H)</f>
        <v>1.0003349573954405</v>
      </c>
      <c r="K678" s="24"/>
      <c r="L678" s="31"/>
      <c r="M678" s="24"/>
      <c r="N678" s="7">
        <f>K678+L678+M678</f>
        <v>0</v>
      </c>
      <c r="O678" s="8">
        <f>IF(ISERROR(N678/H678),0,N678/H678)</f>
        <v>0</v>
      </c>
      <c r="P678" s="28">
        <v>0</v>
      </c>
      <c r="Q678" s="33"/>
      <c r="R678" s="33"/>
      <c r="S6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8" s="21"/>
      <c r="U678"/>
      <c r="V678"/>
      <c r="W678"/>
      <c r="X678"/>
      <c r="Y678"/>
    </row>
    <row r="679" spans="1:25" x14ac:dyDescent="0.25">
      <c r="A679" s="26" t="s">
        <v>1647</v>
      </c>
      <c r="B679" s="26" t="s">
        <v>1648</v>
      </c>
      <c r="C679" s="3">
        <f>COUNTA(A$2:A679)</f>
        <v>678</v>
      </c>
      <c r="D679" s="28"/>
      <c r="E679" s="28"/>
      <c r="F679" s="30"/>
      <c r="G679" s="28"/>
      <c r="H679" s="7">
        <f>D679+E679+F679+Table_Fiscal_Year_Total_Consumption_8_20_10[[#This Row],[GAS MBTU]]</f>
        <v>0</v>
      </c>
      <c r="I679" s="7">
        <f>SUM(H$2:H679)</f>
        <v>3464287</v>
      </c>
      <c r="J679" s="8">
        <f>I679/SUM(H:H)</f>
        <v>1.0003349573954405</v>
      </c>
      <c r="K679" s="24"/>
      <c r="L679" s="31"/>
      <c r="M679" s="24"/>
      <c r="N679" s="7">
        <f>K679+L679+M679</f>
        <v>0</v>
      </c>
      <c r="O679" s="8">
        <f>IF(ISERROR(N679/H679),0,N679/H679)</f>
        <v>0</v>
      </c>
      <c r="P679" s="28">
        <v>33164</v>
      </c>
      <c r="Q679" s="33"/>
      <c r="R679" s="33"/>
      <c r="S6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79" s="21"/>
      <c r="U679"/>
      <c r="V679"/>
      <c r="W679"/>
      <c r="X679"/>
      <c r="Y679"/>
    </row>
    <row r="680" spans="1:25" x14ac:dyDescent="0.25">
      <c r="A680" s="26" t="s">
        <v>1728</v>
      </c>
      <c r="B680" s="26" t="s">
        <v>1729</v>
      </c>
      <c r="C680" s="3">
        <f>COUNTA(A$2:A680)</f>
        <v>679</v>
      </c>
      <c r="D680" s="28"/>
      <c r="E680" s="28"/>
      <c r="F680" s="30"/>
      <c r="G680" s="28"/>
      <c r="H680" s="7">
        <f>D680+E680+F680+Table_Fiscal_Year_Total_Consumption_8_20_10[[#This Row],[GAS MBTU]]</f>
        <v>0</v>
      </c>
      <c r="I680" s="7">
        <f>SUM(H$2:H680)</f>
        <v>3464287</v>
      </c>
      <c r="J680" s="8">
        <f>I680/SUM(H:H)</f>
        <v>1.0003349573954405</v>
      </c>
      <c r="K680" s="24"/>
      <c r="L680" s="31"/>
      <c r="M680" s="24"/>
      <c r="N680" s="7">
        <f>K680+L680+M680</f>
        <v>0</v>
      </c>
      <c r="O680" s="8">
        <f>IF(ISERROR(N680/H680),0,N680/H680)</f>
        <v>0</v>
      </c>
      <c r="P680" s="28">
        <v>27615</v>
      </c>
      <c r="Q680" s="33"/>
      <c r="R680" s="33"/>
      <c r="S6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0" s="21"/>
      <c r="U680"/>
      <c r="V680"/>
      <c r="W680"/>
      <c r="X680"/>
      <c r="Y680"/>
    </row>
    <row r="681" spans="1:25" x14ac:dyDescent="0.25">
      <c r="A681" s="26" t="s">
        <v>1718</v>
      </c>
      <c r="B681" s="26" t="s">
        <v>1719</v>
      </c>
      <c r="C681" s="3">
        <f>COUNTA(A$2:A681)</f>
        <v>680</v>
      </c>
      <c r="D681" s="28"/>
      <c r="E681" s="28"/>
      <c r="F681" s="30"/>
      <c r="G681" s="28"/>
      <c r="H681" s="7">
        <f>D681+E681+F681+Table_Fiscal_Year_Total_Consumption_8_20_10[[#This Row],[GAS MBTU]]</f>
        <v>0</v>
      </c>
      <c r="I681" s="7">
        <f>SUM(H$2:H681)</f>
        <v>3464287</v>
      </c>
      <c r="J681" s="8">
        <f>I681/SUM(H:H)</f>
        <v>1.0003349573954405</v>
      </c>
      <c r="K681" s="24"/>
      <c r="L681" s="31"/>
      <c r="M681" s="24"/>
      <c r="N681" s="7">
        <f>K681+L681+M681</f>
        <v>0</v>
      </c>
      <c r="O681" s="8">
        <f>IF(ISERROR(N681/H681),0,N681/H681)</f>
        <v>0</v>
      </c>
      <c r="P681" s="28">
        <v>11781</v>
      </c>
      <c r="Q681" s="33"/>
      <c r="R681" s="33"/>
      <c r="S6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1" s="21"/>
      <c r="U681"/>
      <c r="V681"/>
      <c r="W681"/>
      <c r="X681"/>
      <c r="Y681"/>
    </row>
    <row r="682" spans="1:25" x14ac:dyDescent="0.25">
      <c r="A682" s="26" t="s">
        <v>671</v>
      </c>
      <c r="B682" s="26" t="s">
        <v>672</v>
      </c>
      <c r="C682" s="3">
        <f>COUNTA(A$2:A682)</f>
        <v>681</v>
      </c>
      <c r="D682" s="28"/>
      <c r="E682" s="28"/>
      <c r="F682" s="30"/>
      <c r="G682" s="28"/>
      <c r="H682" s="7">
        <f>D682+E682+F682+Table_Fiscal_Year_Total_Consumption_8_20_10[[#This Row],[GAS MBTU]]</f>
        <v>0</v>
      </c>
      <c r="I682" s="7">
        <f>SUM(H$2:H682)</f>
        <v>3464287</v>
      </c>
      <c r="J682" s="8">
        <f>I682/SUM(H:H)</f>
        <v>1.0003349573954405</v>
      </c>
      <c r="K682" s="24"/>
      <c r="L682" s="31"/>
      <c r="M682" s="24"/>
      <c r="N682" s="7">
        <f>K682+L682+M682</f>
        <v>0</v>
      </c>
      <c r="O682" s="8">
        <f>IF(ISERROR(N682/H682),0,N682/H682)</f>
        <v>0</v>
      </c>
      <c r="P682" s="28">
        <v>0</v>
      </c>
      <c r="Q682" s="33"/>
      <c r="R682" s="33"/>
      <c r="S6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2" s="21"/>
      <c r="U682"/>
      <c r="V682"/>
      <c r="W682"/>
      <c r="X682"/>
      <c r="Y682"/>
    </row>
    <row r="683" spans="1:25" x14ac:dyDescent="0.25">
      <c r="A683" s="26" t="s">
        <v>1550</v>
      </c>
      <c r="B683" s="26" t="s">
        <v>1551</v>
      </c>
      <c r="C683" s="3">
        <f>COUNTA(A$2:A683)</f>
        <v>682</v>
      </c>
      <c r="D683" s="28"/>
      <c r="E683" s="28"/>
      <c r="F683" s="30"/>
      <c r="G683" s="28"/>
      <c r="H683" s="7">
        <f>D683+E683+F683+Table_Fiscal_Year_Total_Consumption_8_20_10[[#This Row],[GAS MBTU]]</f>
        <v>0</v>
      </c>
      <c r="I683" s="7">
        <f>SUM(H$2:H683)</f>
        <v>3464287</v>
      </c>
      <c r="J683" s="8">
        <f>I683/SUM(H:H)</f>
        <v>1.0003349573954405</v>
      </c>
      <c r="K683" s="24"/>
      <c r="L683" s="31"/>
      <c r="M683" s="24"/>
      <c r="N683" s="7">
        <f>K683+L683+M683</f>
        <v>0</v>
      </c>
      <c r="O683" s="8">
        <f>IF(ISERROR(N683/H683),0,N683/H683)</f>
        <v>0</v>
      </c>
      <c r="P683" s="28">
        <v>0</v>
      </c>
      <c r="Q683" s="33"/>
      <c r="R683" s="33"/>
      <c r="S6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3" s="21"/>
      <c r="U683"/>
      <c r="V683"/>
      <c r="W683"/>
      <c r="X683"/>
      <c r="Y683"/>
    </row>
    <row r="684" spans="1:25" x14ac:dyDescent="0.25">
      <c r="A684" s="26" t="s">
        <v>1552</v>
      </c>
      <c r="B684" s="26" t="s">
        <v>1553</v>
      </c>
      <c r="C684" s="3">
        <f>COUNTA(A$2:A684)</f>
        <v>683</v>
      </c>
      <c r="D684" s="28"/>
      <c r="E684" s="28"/>
      <c r="F684" s="30"/>
      <c r="G684" s="28"/>
      <c r="H684" s="7">
        <f>D684+E684+F684+Table_Fiscal_Year_Total_Consumption_8_20_10[[#This Row],[GAS MBTU]]</f>
        <v>0</v>
      </c>
      <c r="I684" s="7">
        <f>SUM(H$2:H684)</f>
        <v>3464287</v>
      </c>
      <c r="J684" s="8">
        <f>I684/SUM(H:H)</f>
        <v>1.0003349573954405</v>
      </c>
      <c r="K684" s="24"/>
      <c r="L684" s="31"/>
      <c r="M684" s="24"/>
      <c r="N684" s="7">
        <f>K684+L684+M684</f>
        <v>0</v>
      </c>
      <c r="O684" s="8">
        <f>IF(ISERROR(N684/H684),0,N684/H684)</f>
        <v>0</v>
      </c>
      <c r="P684" s="28">
        <v>0</v>
      </c>
      <c r="Q684" s="33"/>
      <c r="R684" s="33"/>
      <c r="S6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4" s="21"/>
      <c r="U684"/>
      <c r="V684"/>
      <c r="W684"/>
      <c r="X684"/>
      <c r="Y684"/>
    </row>
    <row r="685" spans="1:25" x14ac:dyDescent="0.25">
      <c r="A685" s="26" t="s">
        <v>1538</v>
      </c>
      <c r="B685" s="26" t="s">
        <v>1539</v>
      </c>
      <c r="C685" s="3">
        <f>COUNTA(A$2:A685)</f>
        <v>684</v>
      </c>
      <c r="D685" s="28"/>
      <c r="E685" s="28"/>
      <c r="F685" s="30"/>
      <c r="G685" s="28"/>
      <c r="H685" s="7">
        <f>D685+E685+F685+Table_Fiscal_Year_Total_Consumption_8_20_10[[#This Row],[GAS MBTU]]</f>
        <v>0</v>
      </c>
      <c r="I685" s="7">
        <f>SUM(H$2:H685)</f>
        <v>3464287</v>
      </c>
      <c r="J685" s="8">
        <f>I685/SUM(H:H)</f>
        <v>1.0003349573954405</v>
      </c>
      <c r="K685" s="24"/>
      <c r="L685" s="31"/>
      <c r="M685" s="24"/>
      <c r="N685" s="7">
        <f>K685+L685+M685</f>
        <v>0</v>
      </c>
      <c r="O685" s="8">
        <f>IF(ISERROR(N685/H685),0,N685/H685)</f>
        <v>0</v>
      </c>
      <c r="P685" s="28">
        <v>0</v>
      </c>
      <c r="Q685" s="33"/>
      <c r="R685" s="33"/>
      <c r="S6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5" s="21"/>
      <c r="U685"/>
      <c r="V685"/>
      <c r="W685"/>
      <c r="X685"/>
      <c r="Y685"/>
    </row>
    <row r="686" spans="1:25" x14ac:dyDescent="0.25">
      <c r="A686" s="26" t="s">
        <v>1520</v>
      </c>
      <c r="B686" s="26" t="s">
        <v>1521</v>
      </c>
      <c r="C686" s="3">
        <f>COUNTA(A$2:A686)</f>
        <v>685</v>
      </c>
      <c r="D686" s="28"/>
      <c r="E686" s="28"/>
      <c r="F686" s="30"/>
      <c r="G686" s="28"/>
      <c r="H686" s="7">
        <f>D686+E686+F686+Table_Fiscal_Year_Total_Consumption_8_20_10[[#This Row],[GAS MBTU]]</f>
        <v>0</v>
      </c>
      <c r="I686" s="7">
        <f>SUM(H$2:H686)</f>
        <v>3464287</v>
      </c>
      <c r="J686" s="8">
        <f>I686/SUM(H:H)</f>
        <v>1.0003349573954405</v>
      </c>
      <c r="K686" s="24"/>
      <c r="L686" s="31"/>
      <c r="M686" s="24"/>
      <c r="N686" s="7">
        <f>K686+L686+M686</f>
        <v>0</v>
      </c>
      <c r="O686" s="8">
        <f>IF(ISERROR(N686/H686),0,N686/H686)</f>
        <v>0</v>
      </c>
      <c r="P686" s="28">
        <v>0</v>
      </c>
      <c r="Q686" s="33"/>
      <c r="R686" s="33"/>
      <c r="S6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6" s="21"/>
      <c r="U686"/>
      <c r="V686"/>
      <c r="W686"/>
      <c r="X686"/>
      <c r="Y686"/>
    </row>
    <row r="687" spans="1:25" x14ac:dyDescent="0.25">
      <c r="A687" s="26" t="s">
        <v>1540</v>
      </c>
      <c r="B687" s="26" t="s">
        <v>1541</v>
      </c>
      <c r="C687" s="3">
        <f>COUNTA(A$2:A687)</f>
        <v>686</v>
      </c>
      <c r="D687" s="28"/>
      <c r="E687" s="28"/>
      <c r="F687" s="30"/>
      <c r="G687" s="28"/>
      <c r="H687" s="7">
        <f>D687+E687+F687+Table_Fiscal_Year_Total_Consumption_8_20_10[[#This Row],[GAS MBTU]]</f>
        <v>0</v>
      </c>
      <c r="I687" s="7">
        <f>SUM(H$2:H687)</f>
        <v>3464287</v>
      </c>
      <c r="J687" s="8">
        <f>I687/SUM(H:H)</f>
        <v>1.0003349573954405</v>
      </c>
      <c r="K687" s="24"/>
      <c r="L687" s="31"/>
      <c r="M687" s="24"/>
      <c r="N687" s="7">
        <f>K687+L687+M687</f>
        <v>0</v>
      </c>
      <c r="O687" s="8">
        <f>IF(ISERROR(N687/H687),0,N687/H687)</f>
        <v>0</v>
      </c>
      <c r="P687" s="28">
        <v>0</v>
      </c>
      <c r="Q687" s="33"/>
      <c r="R687" s="33"/>
      <c r="S6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7" s="21"/>
      <c r="U687"/>
      <c r="V687"/>
      <c r="W687"/>
      <c r="X687"/>
      <c r="Y687"/>
    </row>
    <row r="688" spans="1:25" x14ac:dyDescent="0.25">
      <c r="A688" s="26" t="s">
        <v>1542</v>
      </c>
      <c r="B688" s="26" t="s">
        <v>1543</v>
      </c>
      <c r="C688" s="3">
        <f>COUNTA(A$2:A688)</f>
        <v>687</v>
      </c>
      <c r="D688" s="28"/>
      <c r="E688" s="28"/>
      <c r="F688" s="30"/>
      <c r="G688" s="28"/>
      <c r="H688" s="7">
        <f>D688+E688+F688+Table_Fiscal_Year_Total_Consumption_8_20_10[[#This Row],[GAS MBTU]]</f>
        <v>0</v>
      </c>
      <c r="I688" s="7">
        <f>SUM(H$2:H688)</f>
        <v>3464287</v>
      </c>
      <c r="J688" s="8">
        <f>I688/SUM(H:H)</f>
        <v>1.0003349573954405</v>
      </c>
      <c r="K688" s="24"/>
      <c r="L688" s="31"/>
      <c r="M688" s="24"/>
      <c r="N688" s="7">
        <f>K688+L688+M688</f>
        <v>0</v>
      </c>
      <c r="O688" s="8">
        <f>IF(ISERROR(N688/H688),0,N688/H688)</f>
        <v>0</v>
      </c>
      <c r="P688" s="28">
        <v>0</v>
      </c>
      <c r="Q688" s="33"/>
      <c r="R688" s="33"/>
      <c r="S6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8" s="21"/>
      <c r="U688"/>
      <c r="V688"/>
      <c r="W688"/>
      <c r="X688"/>
      <c r="Y688"/>
    </row>
    <row r="689" spans="1:25" x14ac:dyDescent="0.25">
      <c r="A689" s="26" t="s">
        <v>1544</v>
      </c>
      <c r="B689" s="26" t="s">
        <v>1545</v>
      </c>
      <c r="C689" s="3">
        <f>COUNTA(A$2:A689)</f>
        <v>688</v>
      </c>
      <c r="D689" s="28"/>
      <c r="E689" s="28"/>
      <c r="F689" s="30"/>
      <c r="G689" s="28"/>
      <c r="H689" s="7">
        <f>D689+E689+F689+Table_Fiscal_Year_Total_Consumption_8_20_10[[#This Row],[GAS MBTU]]</f>
        <v>0</v>
      </c>
      <c r="I689" s="7">
        <f>SUM(H$2:H689)</f>
        <v>3464287</v>
      </c>
      <c r="J689" s="8">
        <f>I689/SUM(H:H)</f>
        <v>1.0003349573954405</v>
      </c>
      <c r="K689" s="24"/>
      <c r="L689" s="31"/>
      <c r="M689" s="24"/>
      <c r="N689" s="7">
        <f>K689+L689+M689</f>
        <v>0</v>
      </c>
      <c r="O689" s="8">
        <f>IF(ISERROR(N689/H689),0,N689/H689)</f>
        <v>0</v>
      </c>
      <c r="P689" s="28">
        <v>0</v>
      </c>
      <c r="Q689" s="33"/>
      <c r="R689" s="33"/>
      <c r="S6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89" s="21"/>
      <c r="U689"/>
      <c r="V689"/>
      <c r="W689"/>
      <c r="X689"/>
      <c r="Y689"/>
    </row>
    <row r="690" spans="1:25" x14ac:dyDescent="0.25">
      <c r="A690" s="26" t="s">
        <v>1546</v>
      </c>
      <c r="B690" s="26" t="s">
        <v>1547</v>
      </c>
      <c r="C690" s="3">
        <f>COUNTA(A$2:A690)</f>
        <v>689</v>
      </c>
      <c r="D690" s="28"/>
      <c r="E690" s="28"/>
      <c r="F690" s="30"/>
      <c r="G690" s="28"/>
      <c r="H690" s="7">
        <f>D690+E690+F690+Table_Fiscal_Year_Total_Consumption_8_20_10[[#This Row],[GAS MBTU]]</f>
        <v>0</v>
      </c>
      <c r="I690" s="7">
        <f>SUM(H$2:H690)</f>
        <v>3464287</v>
      </c>
      <c r="J690" s="8">
        <f>I690/SUM(H:H)</f>
        <v>1.0003349573954405</v>
      </c>
      <c r="K690" s="24"/>
      <c r="L690" s="31"/>
      <c r="M690" s="24"/>
      <c r="N690" s="7">
        <f>K690+L690+M690</f>
        <v>0</v>
      </c>
      <c r="O690" s="8">
        <f>IF(ISERROR(N690/H690),0,N690/H690)</f>
        <v>0</v>
      </c>
      <c r="P690" s="28">
        <v>0</v>
      </c>
      <c r="Q690" s="33"/>
      <c r="R690" s="33"/>
      <c r="S6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0" s="21"/>
      <c r="U690"/>
      <c r="V690"/>
      <c r="W690"/>
      <c r="X690"/>
      <c r="Y690"/>
    </row>
    <row r="691" spans="1:25" x14ac:dyDescent="0.25">
      <c r="A691" s="26" t="s">
        <v>1508</v>
      </c>
      <c r="B691" s="26" t="s">
        <v>1509</v>
      </c>
      <c r="C691" s="3">
        <f>COUNTA(A$2:A691)</f>
        <v>690</v>
      </c>
      <c r="D691" s="28"/>
      <c r="E691" s="28"/>
      <c r="F691" s="30"/>
      <c r="G691" s="28"/>
      <c r="H691" s="7">
        <f>D691+E691+F691+Table_Fiscal_Year_Total_Consumption_8_20_10[[#This Row],[GAS MBTU]]</f>
        <v>0</v>
      </c>
      <c r="I691" s="7">
        <f>SUM(H$2:H691)</f>
        <v>3464287</v>
      </c>
      <c r="J691" s="8">
        <f>I691/SUM(H:H)</f>
        <v>1.0003349573954405</v>
      </c>
      <c r="K691" s="24"/>
      <c r="L691" s="31"/>
      <c r="M691" s="24"/>
      <c r="N691" s="7">
        <f>K691+L691+M691</f>
        <v>0</v>
      </c>
      <c r="O691" s="8">
        <f>IF(ISERROR(N691/H691),0,N691/H691)</f>
        <v>0</v>
      </c>
      <c r="P691" s="28">
        <v>0</v>
      </c>
      <c r="Q691" s="33"/>
      <c r="R691" s="33"/>
      <c r="S6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1" s="21"/>
      <c r="U691"/>
      <c r="V691"/>
      <c r="W691"/>
      <c r="X691"/>
      <c r="Y691"/>
    </row>
    <row r="692" spans="1:25" x14ac:dyDescent="0.25">
      <c r="A692" s="26" t="s">
        <v>1530</v>
      </c>
      <c r="B692" s="26" t="s">
        <v>1531</v>
      </c>
      <c r="C692" s="3">
        <f>COUNTA(A$2:A692)</f>
        <v>691</v>
      </c>
      <c r="D692" s="28"/>
      <c r="E692" s="28"/>
      <c r="F692" s="30"/>
      <c r="G692" s="28"/>
      <c r="H692" s="7">
        <f>D692+E692+F692+Table_Fiscal_Year_Total_Consumption_8_20_10[[#This Row],[GAS MBTU]]</f>
        <v>0</v>
      </c>
      <c r="I692" s="7">
        <f>SUM(H$2:H692)</f>
        <v>3464287</v>
      </c>
      <c r="J692" s="8">
        <f>I692/SUM(H:H)</f>
        <v>1.0003349573954405</v>
      </c>
      <c r="K692" s="24"/>
      <c r="L692" s="31"/>
      <c r="M692" s="24"/>
      <c r="N692" s="7">
        <f>K692+L692+M692</f>
        <v>0</v>
      </c>
      <c r="O692" s="8">
        <f>IF(ISERROR(N692/H692),0,N692/H692)</f>
        <v>0</v>
      </c>
      <c r="P692" s="28">
        <v>0</v>
      </c>
      <c r="Q692" s="33"/>
      <c r="R692" s="33"/>
      <c r="S6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2" s="21"/>
      <c r="U692"/>
      <c r="V692"/>
      <c r="W692"/>
      <c r="X692"/>
      <c r="Y692"/>
    </row>
    <row r="693" spans="1:25" x14ac:dyDescent="0.25">
      <c r="A693" s="26" t="s">
        <v>1504</v>
      </c>
      <c r="B693" s="26" t="s">
        <v>1505</v>
      </c>
      <c r="C693" s="3">
        <f>COUNTA(A$2:A693)</f>
        <v>692</v>
      </c>
      <c r="D693" s="28"/>
      <c r="E693" s="28"/>
      <c r="F693" s="30"/>
      <c r="G693" s="28"/>
      <c r="H693" s="7">
        <f>D693+E693+F693+Table_Fiscal_Year_Total_Consumption_8_20_10[[#This Row],[GAS MBTU]]</f>
        <v>0</v>
      </c>
      <c r="I693" s="7">
        <f>SUM(H$2:H693)</f>
        <v>3464287</v>
      </c>
      <c r="J693" s="8">
        <f>I693/SUM(H:H)</f>
        <v>1.0003349573954405</v>
      </c>
      <c r="K693" s="24"/>
      <c r="L693" s="31"/>
      <c r="M693" s="24"/>
      <c r="N693" s="7">
        <f>K693+L693+M693</f>
        <v>0</v>
      </c>
      <c r="O693" s="8">
        <f>IF(ISERROR(N693/H693),0,N693/H693)</f>
        <v>0</v>
      </c>
      <c r="P693" s="28">
        <v>0</v>
      </c>
      <c r="Q693" s="33"/>
      <c r="R693" s="33"/>
      <c r="S6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3" s="21"/>
      <c r="U693"/>
      <c r="V693"/>
      <c r="W693"/>
      <c r="X693"/>
      <c r="Y693"/>
    </row>
    <row r="694" spans="1:25" x14ac:dyDescent="0.25">
      <c r="A694" s="26" t="s">
        <v>1472</v>
      </c>
      <c r="B694" s="26" t="s">
        <v>1473</v>
      </c>
      <c r="C694" s="3">
        <f>COUNTA(A$2:A694)</f>
        <v>693</v>
      </c>
      <c r="D694" s="28"/>
      <c r="E694" s="28"/>
      <c r="F694" s="30"/>
      <c r="G694" s="28"/>
      <c r="H694" s="7">
        <f>D694+E694+F694+Table_Fiscal_Year_Total_Consumption_8_20_10[[#This Row],[GAS MBTU]]</f>
        <v>0</v>
      </c>
      <c r="I694" s="7">
        <f>SUM(H$2:H694)</f>
        <v>3464287</v>
      </c>
      <c r="J694" s="8">
        <f>I694/SUM(H:H)</f>
        <v>1.0003349573954405</v>
      </c>
      <c r="K694" s="24"/>
      <c r="L694" s="31"/>
      <c r="M694" s="24"/>
      <c r="N694" s="7">
        <f>K694+L694+M694</f>
        <v>0</v>
      </c>
      <c r="O694" s="8">
        <f>IF(ISERROR(N694/H694),0,N694/H694)</f>
        <v>0</v>
      </c>
      <c r="P694" s="28">
        <v>0</v>
      </c>
      <c r="Q694" s="33"/>
      <c r="R694" s="33"/>
      <c r="S6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4" s="21"/>
      <c r="U694"/>
      <c r="V694"/>
      <c r="W694"/>
      <c r="X694"/>
      <c r="Y694"/>
    </row>
    <row r="695" spans="1:25" x14ac:dyDescent="0.25">
      <c r="A695" s="26" t="s">
        <v>1476</v>
      </c>
      <c r="B695" s="26" t="s">
        <v>1477</v>
      </c>
      <c r="C695" s="3">
        <f>COUNTA(A$2:A695)</f>
        <v>694</v>
      </c>
      <c r="D695" s="28"/>
      <c r="E695" s="28"/>
      <c r="F695" s="30"/>
      <c r="G695" s="28"/>
      <c r="H695" s="7">
        <f>D695+E695+F695+Table_Fiscal_Year_Total_Consumption_8_20_10[[#This Row],[GAS MBTU]]</f>
        <v>0</v>
      </c>
      <c r="I695" s="7">
        <f>SUM(H$2:H695)</f>
        <v>3464287</v>
      </c>
      <c r="J695" s="8">
        <f>I695/SUM(H:H)</f>
        <v>1.0003349573954405</v>
      </c>
      <c r="K695" s="24"/>
      <c r="L695" s="31"/>
      <c r="M695" s="24"/>
      <c r="N695" s="7">
        <f>K695+L695+M695</f>
        <v>0</v>
      </c>
      <c r="O695" s="8">
        <f>IF(ISERROR(N695/H695),0,N695/H695)</f>
        <v>0</v>
      </c>
      <c r="P695" s="28">
        <v>0</v>
      </c>
      <c r="Q695" s="33"/>
      <c r="R695" s="33"/>
      <c r="S6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5" s="21"/>
      <c r="U695"/>
      <c r="V695"/>
      <c r="W695"/>
      <c r="X695"/>
      <c r="Y695"/>
    </row>
    <row r="696" spans="1:25" x14ac:dyDescent="0.25">
      <c r="A696" s="26" t="s">
        <v>987</v>
      </c>
      <c r="B696" s="26" t="s">
        <v>988</v>
      </c>
      <c r="C696" s="3">
        <f>COUNTA(A$2:A696)</f>
        <v>695</v>
      </c>
      <c r="D696" s="28"/>
      <c r="E696" s="28"/>
      <c r="F696" s="30"/>
      <c r="G696" s="28"/>
      <c r="H696" s="7">
        <f>D696+E696+F696+Table_Fiscal_Year_Total_Consumption_8_20_10[[#This Row],[GAS MBTU]]</f>
        <v>0</v>
      </c>
      <c r="I696" s="7">
        <f>SUM(H$2:H696)</f>
        <v>3464287</v>
      </c>
      <c r="J696" s="8">
        <f>I696/SUM(H:H)</f>
        <v>1.0003349573954405</v>
      </c>
      <c r="K696" s="24"/>
      <c r="L696" s="31"/>
      <c r="M696" s="24"/>
      <c r="N696" s="7">
        <f>K696+L696+M696</f>
        <v>0</v>
      </c>
      <c r="O696" s="8">
        <f>IF(ISERROR(N696/H696),0,N696/H696)</f>
        <v>0</v>
      </c>
      <c r="P696" s="28">
        <v>0</v>
      </c>
      <c r="Q696" s="33"/>
      <c r="R696" s="33"/>
      <c r="S6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6" s="21"/>
      <c r="U696"/>
      <c r="V696"/>
      <c r="W696"/>
      <c r="X696"/>
      <c r="Y696"/>
    </row>
    <row r="697" spans="1:25" x14ac:dyDescent="0.25">
      <c r="A697" s="26" t="s">
        <v>1468</v>
      </c>
      <c r="B697" s="26" t="s">
        <v>1469</v>
      </c>
      <c r="C697" s="3">
        <f>COUNTA(A$2:A697)</f>
        <v>696</v>
      </c>
      <c r="D697" s="28"/>
      <c r="E697" s="28"/>
      <c r="F697" s="30"/>
      <c r="G697" s="28"/>
      <c r="H697" s="7">
        <f>D697+E697+F697+Table_Fiscal_Year_Total_Consumption_8_20_10[[#This Row],[GAS MBTU]]</f>
        <v>0</v>
      </c>
      <c r="I697" s="7">
        <f>SUM(H$2:H697)</f>
        <v>3464287</v>
      </c>
      <c r="J697" s="8">
        <f>I697/SUM(H:H)</f>
        <v>1.0003349573954405</v>
      </c>
      <c r="K697" s="24"/>
      <c r="L697" s="31"/>
      <c r="M697" s="24"/>
      <c r="N697" s="7">
        <f>K697+L697+M697</f>
        <v>0</v>
      </c>
      <c r="O697" s="8">
        <f>IF(ISERROR(N697/H697),0,N697/H697)</f>
        <v>0</v>
      </c>
      <c r="P697" s="28">
        <v>0</v>
      </c>
      <c r="Q697" s="33"/>
      <c r="R697" s="33"/>
      <c r="S6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7" s="21"/>
      <c r="U697"/>
      <c r="V697"/>
      <c r="W697"/>
      <c r="X697"/>
      <c r="Y697"/>
    </row>
    <row r="698" spans="1:25" x14ac:dyDescent="0.25">
      <c r="A698" s="26" t="s">
        <v>833</v>
      </c>
      <c r="B698" s="26" t="s">
        <v>834</v>
      </c>
      <c r="C698" s="3">
        <f>COUNTA(A$2:A698)</f>
        <v>697</v>
      </c>
      <c r="D698" s="28"/>
      <c r="E698" s="28"/>
      <c r="F698" s="30"/>
      <c r="G698" s="28"/>
      <c r="H698" s="7">
        <f>D698+E698+F698+Table_Fiscal_Year_Total_Consumption_8_20_10[[#This Row],[GAS MBTU]]</f>
        <v>0</v>
      </c>
      <c r="I698" s="7">
        <f>SUM(H$2:H698)</f>
        <v>3464287</v>
      </c>
      <c r="J698" s="8">
        <f>I698/SUM(H:H)</f>
        <v>1.0003349573954405</v>
      </c>
      <c r="K698" s="24"/>
      <c r="L698" s="31"/>
      <c r="M698" s="24"/>
      <c r="N698" s="7">
        <f>K698+L698+M698</f>
        <v>0</v>
      </c>
      <c r="O698" s="8">
        <f>IF(ISERROR(N698/H698),0,N698/H698)</f>
        <v>0</v>
      </c>
      <c r="P698" s="28">
        <v>0</v>
      </c>
      <c r="Q698" s="33"/>
      <c r="R698" s="33"/>
      <c r="S6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8" s="21"/>
      <c r="U698"/>
      <c r="V698"/>
      <c r="W698"/>
      <c r="X698"/>
      <c r="Y698"/>
    </row>
    <row r="699" spans="1:25" x14ac:dyDescent="0.25">
      <c r="A699" s="26" t="s">
        <v>1450</v>
      </c>
      <c r="B699" s="26" t="s">
        <v>1451</v>
      </c>
      <c r="C699" s="3">
        <f>COUNTA(A$2:A699)</f>
        <v>698</v>
      </c>
      <c r="D699" s="28"/>
      <c r="E699" s="28"/>
      <c r="F699" s="30"/>
      <c r="G699" s="28"/>
      <c r="H699" s="7">
        <f>D699+E699+F699+Table_Fiscal_Year_Total_Consumption_8_20_10[[#This Row],[GAS MBTU]]</f>
        <v>0</v>
      </c>
      <c r="I699" s="7">
        <f>SUM(H$2:H699)</f>
        <v>3464287</v>
      </c>
      <c r="J699" s="8">
        <f>I699/SUM(H:H)</f>
        <v>1.0003349573954405</v>
      </c>
      <c r="K699" s="24"/>
      <c r="L699" s="31"/>
      <c r="M699" s="24"/>
      <c r="N699" s="7">
        <f>K699+L699+M699</f>
        <v>0</v>
      </c>
      <c r="O699" s="8">
        <f>IF(ISERROR(N699/H699),0,N699/H699)</f>
        <v>0</v>
      </c>
      <c r="P699" s="28">
        <v>0</v>
      </c>
      <c r="Q699" s="33"/>
      <c r="R699" s="33"/>
      <c r="S6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699" s="21"/>
      <c r="U699"/>
      <c r="V699"/>
      <c r="W699"/>
      <c r="X699"/>
      <c r="Y699"/>
    </row>
    <row r="700" spans="1:25" x14ac:dyDescent="0.25">
      <c r="A700" s="26" t="s">
        <v>1510</v>
      </c>
      <c r="B700" s="26" t="s">
        <v>1511</v>
      </c>
      <c r="C700" s="3">
        <f>COUNTA(A$2:A700)</f>
        <v>699</v>
      </c>
      <c r="D700" s="28">
        <v>0</v>
      </c>
      <c r="E700" s="28"/>
      <c r="F700" s="30"/>
      <c r="G700" s="28"/>
      <c r="H700" s="7">
        <f>D700+E700+F700+Table_Fiscal_Year_Total_Consumption_8_20_10[[#This Row],[GAS MBTU]]</f>
        <v>0</v>
      </c>
      <c r="I700" s="7">
        <f>SUM(H$2:H700)</f>
        <v>3464287</v>
      </c>
      <c r="J700" s="8">
        <f>I700/SUM(H:H)</f>
        <v>1.0003349573954405</v>
      </c>
      <c r="K700" s="24"/>
      <c r="L700" s="31"/>
      <c r="M700" s="24"/>
      <c r="N700" s="7">
        <f>K700+L700+M700</f>
        <v>0</v>
      </c>
      <c r="O700" s="8">
        <f>IF(ISERROR(N700/H700),0,N700/H700)</f>
        <v>0</v>
      </c>
      <c r="P700" s="28">
        <v>0</v>
      </c>
      <c r="Q700" s="33"/>
      <c r="R700" s="33" t="s">
        <v>770</v>
      </c>
      <c r="S7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0" s="21"/>
      <c r="U700"/>
      <c r="V700"/>
      <c r="W700"/>
      <c r="X700"/>
      <c r="Y700"/>
    </row>
    <row r="701" spans="1:25" x14ac:dyDescent="0.25">
      <c r="A701" s="26" t="s">
        <v>1514</v>
      </c>
      <c r="B701" s="26" t="s">
        <v>1515</v>
      </c>
      <c r="C701" s="3">
        <f>COUNTA(A$2:A701)</f>
        <v>700</v>
      </c>
      <c r="D701" s="28"/>
      <c r="E701" s="28"/>
      <c r="F701" s="30"/>
      <c r="G701" s="28"/>
      <c r="H701" s="7">
        <f>D701+E701+F701+Table_Fiscal_Year_Total_Consumption_8_20_10[[#This Row],[GAS MBTU]]</f>
        <v>0</v>
      </c>
      <c r="I701" s="7">
        <f>SUM(H$2:H701)</f>
        <v>3464287</v>
      </c>
      <c r="J701" s="8">
        <f>I701/SUM(H:H)</f>
        <v>1.0003349573954405</v>
      </c>
      <c r="K701" s="24"/>
      <c r="L701" s="31"/>
      <c r="M701" s="24"/>
      <c r="N701" s="7">
        <f>K701+L701+M701</f>
        <v>0</v>
      </c>
      <c r="O701" s="8">
        <f>IF(ISERROR(N701/H701),0,N701/H701)</f>
        <v>0</v>
      </c>
      <c r="P701" s="28">
        <v>0</v>
      </c>
      <c r="Q701" s="33"/>
      <c r="R701" s="33"/>
      <c r="S7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1" s="21"/>
      <c r="U701"/>
      <c r="V701"/>
      <c r="W701"/>
      <c r="X701"/>
      <c r="Y701"/>
    </row>
    <row r="702" spans="1:25" x14ac:dyDescent="0.25">
      <c r="A702" s="26" t="s">
        <v>1464</v>
      </c>
      <c r="B702" s="26" t="s">
        <v>1465</v>
      </c>
      <c r="C702" s="3">
        <f>COUNTA(A$2:A702)</f>
        <v>701</v>
      </c>
      <c r="D702" s="28"/>
      <c r="E702" s="28"/>
      <c r="F702" s="30"/>
      <c r="G702" s="28"/>
      <c r="H702" s="7">
        <f>D702+E702+F702+Table_Fiscal_Year_Total_Consumption_8_20_10[[#This Row],[GAS MBTU]]</f>
        <v>0</v>
      </c>
      <c r="I702" s="7">
        <f>SUM(H$2:H702)</f>
        <v>3464287</v>
      </c>
      <c r="J702" s="8">
        <f>I702/SUM(H:H)</f>
        <v>1.0003349573954405</v>
      </c>
      <c r="K702" s="24"/>
      <c r="L702" s="31"/>
      <c r="M702" s="24"/>
      <c r="N702" s="7">
        <f>K702+L702+M702</f>
        <v>0</v>
      </c>
      <c r="O702" s="8">
        <f>IF(ISERROR(N702/H702),0,N702/H702)</f>
        <v>0</v>
      </c>
      <c r="P702" s="28">
        <v>0</v>
      </c>
      <c r="Q702" s="33"/>
      <c r="R702" s="33"/>
      <c r="S7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2" s="21"/>
      <c r="U702"/>
      <c r="V702"/>
      <c r="W702"/>
      <c r="X702"/>
      <c r="Y702"/>
    </row>
    <row r="703" spans="1:25" x14ac:dyDescent="0.25">
      <c r="A703" s="26" t="s">
        <v>1452</v>
      </c>
      <c r="B703" s="26" t="s">
        <v>1453</v>
      </c>
      <c r="C703" s="3">
        <f>COUNTA(A$2:A703)</f>
        <v>702</v>
      </c>
      <c r="D703" s="28"/>
      <c r="E703" s="28"/>
      <c r="F703" s="30"/>
      <c r="G703" s="28"/>
      <c r="H703" s="7">
        <f>D703+E703+F703+Table_Fiscal_Year_Total_Consumption_8_20_10[[#This Row],[GAS MBTU]]</f>
        <v>0</v>
      </c>
      <c r="I703" s="7">
        <f>SUM(H$2:H703)</f>
        <v>3464287</v>
      </c>
      <c r="J703" s="8">
        <f>I703/SUM(H:H)</f>
        <v>1.0003349573954405</v>
      </c>
      <c r="K703" s="24"/>
      <c r="L703" s="31"/>
      <c r="M703" s="24"/>
      <c r="N703" s="7">
        <f>K703+L703+M703</f>
        <v>0</v>
      </c>
      <c r="O703" s="8">
        <f>IF(ISERROR(N703/H703),0,N703/H703)</f>
        <v>0</v>
      </c>
      <c r="P703" s="28">
        <v>0</v>
      </c>
      <c r="Q703" s="33"/>
      <c r="R703" s="33"/>
      <c r="S7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3" s="21"/>
      <c r="U703"/>
      <c r="V703"/>
      <c r="W703"/>
      <c r="X703"/>
      <c r="Y703"/>
    </row>
    <row r="704" spans="1:25" x14ac:dyDescent="0.25">
      <c r="A704" s="26" t="s">
        <v>1462</v>
      </c>
      <c r="B704" s="26" t="s">
        <v>1463</v>
      </c>
      <c r="C704" s="3">
        <f>COUNTA(A$2:A704)</f>
        <v>703</v>
      </c>
      <c r="D704" s="28"/>
      <c r="E704" s="28"/>
      <c r="F704" s="30"/>
      <c r="G704" s="28"/>
      <c r="H704" s="7">
        <f>D704+E704+F704+Table_Fiscal_Year_Total_Consumption_8_20_10[[#This Row],[GAS MBTU]]</f>
        <v>0</v>
      </c>
      <c r="I704" s="7">
        <f>SUM(H$2:H704)</f>
        <v>3464287</v>
      </c>
      <c r="J704" s="8">
        <f>I704/SUM(H:H)</f>
        <v>1.0003349573954405</v>
      </c>
      <c r="K704" s="24"/>
      <c r="L704" s="31"/>
      <c r="M704" s="24"/>
      <c r="N704" s="7">
        <f>K704+L704+M704</f>
        <v>0</v>
      </c>
      <c r="O704" s="8">
        <f>IF(ISERROR(N704/H704),0,N704/H704)</f>
        <v>0</v>
      </c>
      <c r="P704" s="28">
        <v>0</v>
      </c>
      <c r="Q704" s="33"/>
      <c r="R704" s="33"/>
      <c r="S7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4" s="21"/>
      <c r="U704"/>
      <c r="V704"/>
      <c r="W704"/>
      <c r="X704"/>
      <c r="Y704"/>
    </row>
    <row r="705" spans="1:25" x14ac:dyDescent="0.25">
      <c r="A705" s="26" t="s">
        <v>1466</v>
      </c>
      <c r="B705" s="26" t="s">
        <v>1467</v>
      </c>
      <c r="C705" s="3">
        <f>COUNTA(A$2:A705)</f>
        <v>704</v>
      </c>
      <c r="D705" s="28"/>
      <c r="E705" s="28"/>
      <c r="F705" s="30"/>
      <c r="G705" s="28"/>
      <c r="H705" s="7">
        <f>D705+E705+F705+Table_Fiscal_Year_Total_Consumption_8_20_10[[#This Row],[GAS MBTU]]</f>
        <v>0</v>
      </c>
      <c r="I705" s="7">
        <f>SUM(H$2:H705)</f>
        <v>3464287</v>
      </c>
      <c r="J705" s="8">
        <f>I705/SUM(H:H)</f>
        <v>1.0003349573954405</v>
      </c>
      <c r="K705" s="24"/>
      <c r="L705" s="31"/>
      <c r="M705" s="24"/>
      <c r="N705" s="7">
        <f>K705+L705+M705</f>
        <v>0</v>
      </c>
      <c r="O705" s="8">
        <f>IF(ISERROR(N705/H705),0,N705/H705)</f>
        <v>0</v>
      </c>
      <c r="P705" s="28">
        <v>0</v>
      </c>
      <c r="Q705" s="33"/>
      <c r="R705" s="33"/>
      <c r="S7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5" s="21"/>
      <c r="U705"/>
      <c r="V705"/>
      <c r="W705"/>
      <c r="X705"/>
      <c r="Y705"/>
    </row>
    <row r="706" spans="1:25" x14ac:dyDescent="0.25">
      <c r="A706" s="26" t="s">
        <v>1446</v>
      </c>
      <c r="B706" s="26" t="s">
        <v>1447</v>
      </c>
      <c r="C706" s="3">
        <f>COUNTA(A$2:A706)</f>
        <v>705</v>
      </c>
      <c r="D706" s="28"/>
      <c r="E706" s="28"/>
      <c r="F706" s="30"/>
      <c r="G706" s="28"/>
      <c r="H706" s="7">
        <f>D706+E706+F706+Table_Fiscal_Year_Total_Consumption_8_20_10[[#This Row],[GAS MBTU]]</f>
        <v>0</v>
      </c>
      <c r="I706" s="7">
        <f>SUM(H$2:H706)</f>
        <v>3464287</v>
      </c>
      <c r="J706" s="8">
        <f>I706/SUM(H:H)</f>
        <v>1.0003349573954405</v>
      </c>
      <c r="K706" s="24"/>
      <c r="L706" s="31"/>
      <c r="M706" s="24"/>
      <c r="N706" s="7">
        <f>K706+L706+M706</f>
        <v>0</v>
      </c>
      <c r="O706" s="8">
        <f>IF(ISERROR(N706/H706),0,N706/H706)</f>
        <v>0</v>
      </c>
      <c r="P706" s="28">
        <v>0</v>
      </c>
      <c r="Q706" s="33"/>
      <c r="R706" s="33"/>
      <c r="S7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6" s="21"/>
      <c r="U706"/>
      <c r="V706"/>
      <c r="W706"/>
      <c r="X706"/>
      <c r="Y706"/>
    </row>
    <row r="707" spans="1:25" x14ac:dyDescent="0.25">
      <c r="A707" s="26" t="s">
        <v>1814</v>
      </c>
      <c r="B707" s="26" t="s">
        <v>1815</v>
      </c>
      <c r="C707" s="3">
        <f>COUNTA(A$2:A707)</f>
        <v>706</v>
      </c>
      <c r="D707" s="28"/>
      <c r="E707" s="28"/>
      <c r="F707" s="30"/>
      <c r="G707" s="28"/>
      <c r="H707" s="7">
        <f>D707+E707+F707+Table_Fiscal_Year_Total_Consumption_8_20_10[[#This Row],[GAS MBTU]]</f>
        <v>0</v>
      </c>
      <c r="I707" s="7">
        <f>SUM(H$2:H707)</f>
        <v>3464287</v>
      </c>
      <c r="J707" s="8">
        <f>I707/SUM(H:H)</f>
        <v>1.0003349573954405</v>
      </c>
      <c r="K707" s="24"/>
      <c r="L707" s="31"/>
      <c r="M707" s="24"/>
      <c r="N707" s="7">
        <f>K707+L707+M707</f>
        <v>0</v>
      </c>
      <c r="O707" s="8">
        <f>IF(ISERROR(N707/H707),0,N707/H707)</f>
        <v>0</v>
      </c>
      <c r="P707" s="28">
        <v>1440</v>
      </c>
      <c r="Q707" s="33"/>
      <c r="R707" s="33"/>
      <c r="S7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7" s="21"/>
      <c r="U707"/>
      <c r="V707"/>
      <c r="W707"/>
      <c r="X707"/>
      <c r="Y707"/>
    </row>
    <row r="708" spans="1:25" x14ac:dyDescent="0.25">
      <c r="A708" s="26" t="s">
        <v>1796</v>
      </c>
      <c r="B708" s="26" t="s">
        <v>1797</v>
      </c>
      <c r="C708" s="3">
        <f>COUNTA(A$2:A708)</f>
        <v>707</v>
      </c>
      <c r="D708" s="28"/>
      <c r="E708" s="28"/>
      <c r="F708" s="30"/>
      <c r="G708" s="28"/>
      <c r="H708" s="7">
        <f>D708+E708+F708+Table_Fiscal_Year_Total_Consumption_8_20_10[[#This Row],[GAS MBTU]]</f>
        <v>0</v>
      </c>
      <c r="I708" s="7">
        <f>SUM(H$2:H708)</f>
        <v>3464287</v>
      </c>
      <c r="J708" s="8">
        <f>I708/SUM(H:H)</f>
        <v>1.0003349573954405</v>
      </c>
      <c r="K708" s="24"/>
      <c r="L708" s="31"/>
      <c r="M708" s="24"/>
      <c r="N708" s="7">
        <f>K708+L708+M708</f>
        <v>0</v>
      </c>
      <c r="O708" s="8">
        <f>IF(ISERROR(N708/H708),0,N708/H708)</f>
        <v>0</v>
      </c>
      <c r="P708" s="28">
        <v>5900</v>
      </c>
      <c r="Q708" s="33"/>
      <c r="R708" s="33"/>
      <c r="S7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8" s="21"/>
      <c r="U708"/>
      <c r="V708"/>
      <c r="W708"/>
      <c r="X708"/>
      <c r="Y708"/>
    </row>
    <row r="709" spans="1:25" x14ac:dyDescent="0.25">
      <c r="A709" s="26" t="s">
        <v>1798</v>
      </c>
      <c r="B709" s="26" t="s">
        <v>1799</v>
      </c>
      <c r="C709" s="3">
        <f>COUNTA(A$2:A709)</f>
        <v>708</v>
      </c>
      <c r="D709" s="28"/>
      <c r="E709" s="28"/>
      <c r="F709" s="30"/>
      <c r="G709" s="28"/>
      <c r="H709" s="7">
        <f>D709+E709+F709+Table_Fiscal_Year_Total_Consumption_8_20_10[[#This Row],[GAS MBTU]]</f>
        <v>0</v>
      </c>
      <c r="I709" s="7">
        <f>SUM(H$2:H709)</f>
        <v>3464287</v>
      </c>
      <c r="J709" s="8">
        <f>I709/SUM(H:H)</f>
        <v>1.0003349573954405</v>
      </c>
      <c r="K709" s="24"/>
      <c r="L709" s="31"/>
      <c r="M709" s="24"/>
      <c r="N709" s="7">
        <f>K709+L709+M709</f>
        <v>0</v>
      </c>
      <c r="O709" s="8">
        <f>IF(ISERROR(N709/H709),0,N709/H709)</f>
        <v>0</v>
      </c>
      <c r="P709" s="28">
        <v>3260</v>
      </c>
      <c r="Q709" s="33"/>
      <c r="R709" s="33"/>
      <c r="S7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09" s="21"/>
      <c r="U709"/>
      <c r="V709"/>
      <c r="W709"/>
      <c r="X709"/>
      <c r="Y709"/>
    </row>
    <row r="710" spans="1:25" x14ac:dyDescent="0.25">
      <c r="A710" s="26" t="s">
        <v>1784</v>
      </c>
      <c r="B710" s="26" t="s">
        <v>1785</v>
      </c>
      <c r="C710" s="3">
        <f>COUNTA(A$2:A710)</f>
        <v>709</v>
      </c>
      <c r="D710" s="28"/>
      <c r="E710" s="28"/>
      <c r="F710" s="30"/>
      <c r="G710" s="28"/>
      <c r="H710" s="7">
        <f>D710+E710+F710+Table_Fiscal_Year_Total_Consumption_8_20_10[[#This Row],[GAS MBTU]]</f>
        <v>0</v>
      </c>
      <c r="I710" s="7">
        <f>SUM(H$2:H710)</f>
        <v>3464287</v>
      </c>
      <c r="J710" s="8">
        <f>I710/SUM(H:H)</f>
        <v>1.0003349573954405</v>
      </c>
      <c r="K710" s="24"/>
      <c r="L710" s="31"/>
      <c r="M710" s="24"/>
      <c r="N710" s="7">
        <f>K710+L710+M710</f>
        <v>0</v>
      </c>
      <c r="O710" s="8">
        <f>IF(ISERROR(N710/H710),0,N710/H710)</f>
        <v>0</v>
      </c>
      <c r="P710" s="28">
        <v>0</v>
      </c>
      <c r="Q710" s="33"/>
      <c r="R710" s="33"/>
      <c r="S7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0" s="21"/>
      <c r="U710"/>
      <c r="V710"/>
      <c r="W710"/>
      <c r="X710"/>
      <c r="Y710"/>
    </row>
    <row r="711" spans="1:25" x14ac:dyDescent="0.25">
      <c r="A711" s="26" t="s">
        <v>1806</v>
      </c>
      <c r="B711" s="26" t="s">
        <v>1807</v>
      </c>
      <c r="C711" s="3">
        <f>COUNTA(A$2:A711)</f>
        <v>710</v>
      </c>
      <c r="D711" s="28"/>
      <c r="E711" s="28"/>
      <c r="F711" s="30"/>
      <c r="G711" s="28"/>
      <c r="H711" s="7">
        <f>D711+E711+F711+Table_Fiscal_Year_Total_Consumption_8_20_10[[#This Row],[GAS MBTU]]</f>
        <v>0</v>
      </c>
      <c r="I711" s="7">
        <f>SUM(H$2:H711)</f>
        <v>3464287</v>
      </c>
      <c r="J711" s="8">
        <f>I711/SUM(H:H)</f>
        <v>1.0003349573954405</v>
      </c>
      <c r="K711" s="24"/>
      <c r="L711" s="31"/>
      <c r="M711" s="24"/>
      <c r="N711" s="7">
        <f>K711+L711+M711</f>
        <v>0</v>
      </c>
      <c r="O711" s="8">
        <f>IF(ISERROR(N711/H711),0,N711/H711)</f>
        <v>0</v>
      </c>
      <c r="P711" s="28">
        <v>2208</v>
      </c>
      <c r="Q711" s="33"/>
      <c r="R711" s="33"/>
      <c r="S7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1" s="21"/>
      <c r="U711"/>
      <c r="V711"/>
      <c r="W711"/>
      <c r="X711"/>
      <c r="Y711"/>
    </row>
    <row r="712" spans="1:25" x14ac:dyDescent="0.25">
      <c r="A712" s="26" t="s">
        <v>1808</v>
      </c>
      <c r="B712" s="26" t="s">
        <v>1809</v>
      </c>
      <c r="C712" s="3">
        <f>COUNTA(A$2:A712)</f>
        <v>711</v>
      </c>
      <c r="D712" s="28"/>
      <c r="E712" s="28"/>
      <c r="F712" s="30"/>
      <c r="G712" s="28"/>
      <c r="H712" s="7">
        <f>D712+E712+F712+Table_Fiscal_Year_Total_Consumption_8_20_10[[#This Row],[GAS MBTU]]</f>
        <v>0</v>
      </c>
      <c r="I712" s="7">
        <f>SUM(H$2:H712)</f>
        <v>3464287</v>
      </c>
      <c r="J712" s="8">
        <f>I712/SUM(H:H)</f>
        <v>1.0003349573954405</v>
      </c>
      <c r="K712" s="24"/>
      <c r="L712" s="31"/>
      <c r="M712" s="24"/>
      <c r="N712" s="7">
        <f>K712+L712+M712</f>
        <v>0</v>
      </c>
      <c r="O712" s="8">
        <f>IF(ISERROR(N712/H712),0,N712/H712)</f>
        <v>0</v>
      </c>
      <c r="P712" s="28">
        <v>2160</v>
      </c>
      <c r="Q712" s="33"/>
      <c r="R712" s="33"/>
      <c r="S7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2" s="21"/>
      <c r="U712"/>
      <c r="V712"/>
      <c r="W712"/>
      <c r="X712"/>
      <c r="Y712"/>
    </row>
    <row r="713" spans="1:25" x14ac:dyDescent="0.25">
      <c r="A713" s="26" t="s">
        <v>2129</v>
      </c>
      <c r="B713" s="26" t="s">
        <v>1988</v>
      </c>
      <c r="C713" s="3">
        <f>COUNTA(A$2:A713)</f>
        <v>712</v>
      </c>
      <c r="D713" s="28"/>
      <c r="E713" s="28"/>
      <c r="F713" s="30"/>
      <c r="G713" s="28"/>
      <c r="H713" s="7">
        <f>D713+E713+F713+Table_Fiscal_Year_Total_Consumption_8_20_10[[#This Row],[GAS MBTU]]</f>
        <v>0</v>
      </c>
      <c r="I713" s="7">
        <f>SUM(H$2:H713)</f>
        <v>3464287</v>
      </c>
      <c r="J713" s="8">
        <f>I713/SUM(H:H)</f>
        <v>1.0003349573954405</v>
      </c>
      <c r="K713" s="24"/>
      <c r="L713" s="31"/>
      <c r="M713" s="24"/>
      <c r="N713" s="7">
        <f>K713+L713+M713</f>
        <v>0</v>
      </c>
      <c r="O713" s="8">
        <f>IF(ISERROR(N713/H713),0,N713/H713)</f>
        <v>0</v>
      </c>
      <c r="P713" s="28">
        <v>291</v>
      </c>
      <c r="Q713" s="33"/>
      <c r="R713" s="33"/>
      <c r="S7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3" s="21"/>
      <c r="U713"/>
      <c r="V713"/>
      <c r="W713"/>
      <c r="X713"/>
      <c r="Y713"/>
    </row>
    <row r="714" spans="1:25" x14ac:dyDescent="0.25">
      <c r="A714" s="26" t="s">
        <v>1812</v>
      </c>
      <c r="B714" s="26" t="s">
        <v>1813</v>
      </c>
      <c r="C714" s="3">
        <f>COUNTA(A$2:A714)</f>
        <v>713</v>
      </c>
      <c r="D714" s="28"/>
      <c r="E714" s="28"/>
      <c r="F714" s="30"/>
      <c r="G714" s="28"/>
      <c r="H714" s="7">
        <f>D714+E714+F714+Table_Fiscal_Year_Total_Consumption_8_20_10[[#This Row],[GAS MBTU]]</f>
        <v>0</v>
      </c>
      <c r="I714" s="7">
        <f>SUM(H$2:H714)</f>
        <v>3464287</v>
      </c>
      <c r="J714" s="8">
        <f>I714/SUM(H:H)</f>
        <v>1.0003349573954405</v>
      </c>
      <c r="K714" s="24"/>
      <c r="L714" s="31"/>
      <c r="M714" s="24"/>
      <c r="N714" s="7">
        <f>K714+L714+M714</f>
        <v>0</v>
      </c>
      <c r="O714" s="8">
        <f>IF(ISERROR(N714/H714),0,N714/H714)</f>
        <v>0</v>
      </c>
      <c r="P714" s="28">
        <v>3580</v>
      </c>
      <c r="Q714" s="33"/>
      <c r="R714" s="33"/>
      <c r="S7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4" s="21"/>
      <c r="U714"/>
      <c r="V714"/>
      <c r="W714"/>
      <c r="X714"/>
      <c r="Y714"/>
    </row>
    <row r="715" spans="1:25" x14ac:dyDescent="0.25">
      <c r="A715" s="26" t="s">
        <v>1790</v>
      </c>
      <c r="B715" s="26" t="s">
        <v>1791</v>
      </c>
      <c r="C715" s="3">
        <f>COUNTA(A$2:A715)</f>
        <v>714</v>
      </c>
      <c r="D715" s="28"/>
      <c r="E715" s="28"/>
      <c r="F715" s="30"/>
      <c r="G715" s="28"/>
      <c r="H715" s="7">
        <f>D715+E715+F715+Table_Fiscal_Year_Total_Consumption_8_20_10[[#This Row],[GAS MBTU]]</f>
        <v>0</v>
      </c>
      <c r="I715" s="7">
        <f>SUM(H$2:H715)</f>
        <v>3464287</v>
      </c>
      <c r="J715" s="8">
        <f>I715/SUM(H:H)</f>
        <v>1.0003349573954405</v>
      </c>
      <c r="K715" s="24"/>
      <c r="L715" s="31"/>
      <c r="M715" s="24"/>
      <c r="N715" s="7">
        <f>K715+L715+M715</f>
        <v>0</v>
      </c>
      <c r="O715" s="8">
        <f>IF(ISERROR(N715/H715),0,N715/H715)</f>
        <v>0</v>
      </c>
      <c r="P715" s="28">
        <v>0</v>
      </c>
      <c r="Q715" s="33"/>
      <c r="R715" s="33"/>
      <c r="S7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5" s="21"/>
      <c r="U715"/>
      <c r="V715"/>
      <c r="W715"/>
      <c r="X715"/>
      <c r="Y715"/>
    </row>
    <row r="716" spans="1:25" x14ac:dyDescent="0.25">
      <c r="A716" s="26" t="s">
        <v>2001</v>
      </c>
      <c r="B716" s="26" t="s">
        <v>2002</v>
      </c>
      <c r="C716" s="3">
        <f>COUNTA(A$2:A716)</f>
        <v>715</v>
      </c>
      <c r="D716" s="28"/>
      <c r="E716" s="28"/>
      <c r="F716" s="30"/>
      <c r="G716" s="28"/>
      <c r="H716" s="7">
        <f>D716+E716+F716+Table_Fiscal_Year_Total_Consumption_8_20_10[[#This Row],[GAS MBTU]]</f>
        <v>0</v>
      </c>
      <c r="I716" s="7">
        <f>SUM(H$2:H716)</f>
        <v>3464287</v>
      </c>
      <c r="J716" s="8">
        <f>I716/SUM(H:H)</f>
        <v>1.0003349573954405</v>
      </c>
      <c r="K716" s="24"/>
      <c r="L716" s="31"/>
      <c r="M716" s="24"/>
      <c r="N716" s="7">
        <f>K716+L716+M716</f>
        <v>0</v>
      </c>
      <c r="O716" s="8">
        <f>IF(ISERROR(N716/H716),0,N716/H716)</f>
        <v>0</v>
      </c>
      <c r="P716" s="28">
        <v>2332</v>
      </c>
      <c r="Q716" s="33"/>
      <c r="R716" s="33"/>
      <c r="S7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6" s="21"/>
      <c r="U716"/>
      <c r="V716"/>
      <c r="W716"/>
      <c r="X716"/>
      <c r="Y716"/>
    </row>
    <row r="717" spans="1:25" x14ac:dyDescent="0.25">
      <c r="A717" s="26" t="s">
        <v>1748</v>
      </c>
      <c r="B717" s="26" t="s">
        <v>1749</v>
      </c>
      <c r="C717" s="3">
        <f>COUNTA(A$2:A717)</f>
        <v>716</v>
      </c>
      <c r="D717" s="28"/>
      <c r="E717" s="28"/>
      <c r="F717" s="30"/>
      <c r="G717" s="28"/>
      <c r="H717" s="7">
        <f>D717+E717+F717+Table_Fiscal_Year_Total_Consumption_8_20_10[[#This Row],[GAS MBTU]]</f>
        <v>0</v>
      </c>
      <c r="I717" s="7">
        <f>SUM(H$2:H717)</f>
        <v>3464287</v>
      </c>
      <c r="J717" s="8">
        <f>I717/SUM(H:H)</f>
        <v>1.0003349573954405</v>
      </c>
      <c r="K717" s="24"/>
      <c r="L717" s="31"/>
      <c r="M717" s="24"/>
      <c r="N717" s="7">
        <f>K717+L717+M717</f>
        <v>0</v>
      </c>
      <c r="O717" s="8">
        <f>IF(ISERROR(N717/H717),0,N717/H717)</f>
        <v>0</v>
      </c>
      <c r="P717" s="28">
        <v>322</v>
      </c>
      <c r="Q717" s="33"/>
      <c r="R717" s="33"/>
      <c r="S7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7" s="21"/>
      <c r="U717"/>
      <c r="V717"/>
      <c r="W717"/>
      <c r="X717"/>
      <c r="Y717"/>
    </row>
    <row r="718" spans="1:25" x14ac:dyDescent="0.25">
      <c r="A718" s="26" t="s">
        <v>1944</v>
      </c>
      <c r="B718" s="26" t="s">
        <v>1945</v>
      </c>
      <c r="C718" s="3">
        <f>COUNTA(A$2:A718)</f>
        <v>717</v>
      </c>
      <c r="D718" s="28"/>
      <c r="E718" s="28"/>
      <c r="F718" s="30"/>
      <c r="G718" s="28"/>
      <c r="H718" s="7">
        <f>D718+E718+F718+Table_Fiscal_Year_Total_Consumption_8_20_10[[#This Row],[GAS MBTU]]</f>
        <v>0</v>
      </c>
      <c r="I718" s="7">
        <f>SUM(H$2:H718)</f>
        <v>3464287</v>
      </c>
      <c r="J718" s="8">
        <f>I718/SUM(H:H)</f>
        <v>1.0003349573954405</v>
      </c>
      <c r="K718" s="24"/>
      <c r="L718" s="31"/>
      <c r="M718" s="24"/>
      <c r="N718" s="7">
        <f>K718+L718+M718</f>
        <v>0</v>
      </c>
      <c r="O718" s="8">
        <f>IF(ISERROR(N718/H718),0,N718/H718)</f>
        <v>0</v>
      </c>
      <c r="P718" s="28">
        <v>605</v>
      </c>
      <c r="Q718" s="33"/>
      <c r="R718" s="33"/>
      <c r="S7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8" s="21"/>
      <c r="U718"/>
      <c r="V718"/>
      <c r="W718"/>
      <c r="X718"/>
      <c r="Y718"/>
    </row>
    <row r="719" spans="1:25" x14ac:dyDescent="0.25">
      <c r="A719" s="26" t="s">
        <v>2125</v>
      </c>
      <c r="B719" s="26" t="s">
        <v>2126</v>
      </c>
      <c r="C719" s="3">
        <f>COUNTA(A$2:A719)</f>
        <v>718</v>
      </c>
      <c r="D719" s="28"/>
      <c r="E719" s="28"/>
      <c r="F719" s="30"/>
      <c r="G719" s="28"/>
      <c r="H719" s="7">
        <f>D719+E719+F719+Table_Fiscal_Year_Total_Consumption_8_20_10[[#This Row],[GAS MBTU]]</f>
        <v>0</v>
      </c>
      <c r="I719" s="7">
        <f>SUM(H$2:H719)</f>
        <v>3464287</v>
      </c>
      <c r="J719" s="8">
        <f>I719/SUM(H:H)</f>
        <v>1.0003349573954405</v>
      </c>
      <c r="K719" s="24"/>
      <c r="L719" s="31"/>
      <c r="M719" s="24"/>
      <c r="N719" s="7">
        <f>K719+L719+M719</f>
        <v>0</v>
      </c>
      <c r="O719" s="8">
        <f>IF(ISERROR(N719/H719),0,N719/H719)</f>
        <v>0</v>
      </c>
      <c r="P719" s="28">
        <v>4260</v>
      </c>
      <c r="Q719" s="33"/>
      <c r="R719" s="33"/>
      <c r="S7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19" s="21"/>
      <c r="U719"/>
      <c r="V719"/>
      <c r="W719"/>
      <c r="X719"/>
      <c r="Y719"/>
    </row>
    <row r="720" spans="1:25" x14ac:dyDescent="0.25">
      <c r="A720" s="26" t="s">
        <v>2127</v>
      </c>
      <c r="B720" s="26" t="s">
        <v>2128</v>
      </c>
      <c r="C720" s="3">
        <f>COUNTA(A$2:A720)</f>
        <v>719</v>
      </c>
      <c r="D720" s="28"/>
      <c r="E720" s="28"/>
      <c r="F720" s="30"/>
      <c r="G720" s="28"/>
      <c r="H720" s="7">
        <f>D720+E720+F720+Table_Fiscal_Year_Total_Consumption_8_20_10[[#This Row],[GAS MBTU]]</f>
        <v>0</v>
      </c>
      <c r="I720" s="7">
        <f>SUM(H$2:H720)</f>
        <v>3464287</v>
      </c>
      <c r="J720" s="8">
        <f>I720/SUM(H:H)</f>
        <v>1.0003349573954405</v>
      </c>
      <c r="K720" s="24"/>
      <c r="L720" s="31"/>
      <c r="M720" s="24"/>
      <c r="N720" s="7">
        <f>K720+L720+M720</f>
        <v>0</v>
      </c>
      <c r="O720" s="8">
        <f>IF(ISERROR(N720/H720),0,N720/H720)</f>
        <v>0</v>
      </c>
      <c r="P720" s="28">
        <v>16380</v>
      </c>
      <c r="Q720" s="33"/>
      <c r="R720" s="33"/>
      <c r="S7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0" s="21"/>
      <c r="U720"/>
      <c r="V720"/>
      <c r="W720"/>
      <c r="X720"/>
      <c r="Y720"/>
    </row>
    <row r="721" spans="1:25" x14ac:dyDescent="0.25">
      <c r="A721" s="26" t="s">
        <v>1810</v>
      </c>
      <c r="B721" s="26" t="s">
        <v>1811</v>
      </c>
      <c r="C721" s="3">
        <f>COUNTA(A$2:A721)</f>
        <v>720</v>
      </c>
      <c r="D721" s="28"/>
      <c r="E721" s="28"/>
      <c r="F721" s="30"/>
      <c r="G721" s="28"/>
      <c r="H721" s="7">
        <f>D721+E721+F721+Table_Fiscal_Year_Total_Consumption_8_20_10[[#This Row],[GAS MBTU]]</f>
        <v>0</v>
      </c>
      <c r="I721" s="7">
        <f>SUM(H$2:H721)</f>
        <v>3464287</v>
      </c>
      <c r="J721" s="8">
        <f>I721/SUM(H:H)</f>
        <v>1.0003349573954405</v>
      </c>
      <c r="K721" s="24"/>
      <c r="L721" s="31"/>
      <c r="M721" s="24"/>
      <c r="N721" s="7">
        <f>K721+L721+M721</f>
        <v>0</v>
      </c>
      <c r="O721" s="8">
        <f>IF(ISERROR(N721/H721),0,N721/H721)</f>
        <v>0</v>
      </c>
      <c r="P721" s="28">
        <v>13190</v>
      </c>
      <c r="Q721" s="33"/>
      <c r="R721" s="33"/>
      <c r="S7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1" s="21"/>
      <c r="U721"/>
      <c r="V721"/>
      <c r="W721"/>
      <c r="X721"/>
      <c r="Y721"/>
    </row>
    <row r="722" spans="1:25" x14ac:dyDescent="0.25">
      <c r="A722" s="26" t="s">
        <v>1969</v>
      </c>
      <c r="B722" s="26" t="s">
        <v>1970</v>
      </c>
      <c r="C722" s="3">
        <f>COUNTA(A$2:A722)</f>
        <v>721</v>
      </c>
      <c r="D722" s="28"/>
      <c r="E722" s="28"/>
      <c r="F722" s="30"/>
      <c r="G722" s="28"/>
      <c r="H722" s="7">
        <f>D722+E722+F722+Table_Fiscal_Year_Total_Consumption_8_20_10[[#This Row],[GAS MBTU]]</f>
        <v>0</v>
      </c>
      <c r="I722" s="7">
        <f>SUM(H$2:H722)</f>
        <v>3464287</v>
      </c>
      <c r="J722" s="8">
        <f>I722/SUM(H:H)</f>
        <v>1.0003349573954405</v>
      </c>
      <c r="K722" s="24"/>
      <c r="L722" s="31"/>
      <c r="M722" s="24"/>
      <c r="N722" s="7">
        <f>K722+L722+M722</f>
        <v>0</v>
      </c>
      <c r="O722" s="8">
        <f>IF(ISERROR(N722/H722),0,N722/H722)</f>
        <v>0</v>
      </c>
      <c r="P722" s="28">
        <v>0</v>
      </c>
      <c r="Q722" s="33"/>
      <c r="R722" s="33"/>
      <c r="S7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2" s="21"/>
      <c r="U722"/>
      <c r="V722"/>
      <c r="W722"/>
      <c r="X722"/>
      <c r="Y722"/>
    </row>
    <row r="723" spans="1:25" x14ac:dyDescent="0.25">
      <c r="A723" s="26" t="s">
        <v>1878</v>
      </c>
      <c r="B723" s="26" t="s">
        <v>1879</v>
      </c>
      <c r="C723" s="3">
        <f>COUNTA(A$2:A723)</f>
        <v>722</v>
      </c>
      <c r="D723" s="28"/>
      <c r="E723" s="28"/>
      <c r="F723" s="30"/>
      <c r="G723" s="28"/>
      <c r="H723" s="7">
        <f>D723+E723+F723+Table_Fiscal_Year_Total_Consumption_8_20_10[[#This Row],[GAS MBTU]]</f>
        <v>0</v>
      </c>
      <c r="I723" s="7">
        <f>SUM(H$2:H723)</f>
        <v>3464287</v>
      </c>
      <c r="J723" s="8">
        <f>I723/SUM(H:H)</f>
        <v>1.0003349573954405</v>
      </c>
      <c r="K723" s="24"/>
      <c r="L723" s="31"/>
      <c r="M723" s="24"/>
      <c r="N723" s="7">
        <f>K723+L723+M723</f>
        <v>0</v>
      </c>
      <c r="O723" s="8">
        <f>IF(ISERROR(N723/H723),0,N723/H723)</f>
        <v>0</v>
      </c>
      <c r="P723" s="28">
        <v>2289</v>
      </c>
      <c r="Q723" s="33"/>
      <c r="R723" s="33"/>
      <c r="S7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3" s="21"/>
      <c r="U723"/>
      <c r="V723"/>
      <c r="W723"/>
      <c r="X723"/>
      <c r="Y723"/>
    </row>
    <row r="724" spans="1:25" x14ac:dyDescent="0.25">
      <c r="A724" s="26" t="s">
        <v>1913</v>
      </c>
      <c r="B724" s="26" t="s">
        <v>1914</v>
      </c>
      <c r="C724" s="3">
        <f>COUNTA(A$2:A724)</f>
        <v>723</v>
      </c>
      <c r="D724" s="28"/>
      <c r="E724" s="28"/>
      <c r="F724" s="30"/>
      <c r="G724" s="28"/>
      <c r="H724" s="7">
        <f>D724+E724+F724+Table_Fiscal_Year_Total_Consumption_8_20_10[[#This Row],[GAS MBTU]]</f>
        <v>0</v>
      </c>
      <c r="I724" s="7">
        <f>SUM(H$2:H724)</f>
        <v>3464287</v>
      </c>
      <c r="J724" s="8">
        <f>I724/SUM(H:H)</f>
        <v>1.0003349573954405</v>
      </c>
      <c r="K724" s="24"/>
      <c r="L724" s="31"/>
      <c r="M724" s="24"/>
      <c r="N724" s="7">
        <f>K724+L724+M724</f>
        <v>0</v>
      </c>
      <c r="O724" s="8">
        <f>IF(ISERROR(N724/H724),0,N724/H724)</f>
        <v>0</v>
      </c>
      <c r="P724" s="28">
        <v>848</v>
      </c>
      <c r="Q724" s="33"/>
      <c r="R724" s="33"/>
      <c r="S7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4" s="21"/>
      <c r="U724"/>
      <c r="V724"/>
      <c r="W724"/>
      <c r="X724"/>
      <c r="Y724"/>
    </row>
    <row r="725" spans="1:25" x14ac:dyDescent="0.25">
      <c r="A725" s="26" t="s">
        <v>1977</v>
      </c>
      <c r="B725" s="26" t="s">
        <v>1978</v>
      </c>
      <c r="C725" s="3">
        <f>COUNTA(A$2:A725)</f>
        <v>724</v>
      </c>
      <c r="D725" s="28"/>
      <c r="E725" s="28"/>
      <c r="F725" s="30"/>
      <c r="G725" s="28"/>
      <c r="H725" s="7">
        <f>D725+E725+F725+Table_Fiscal_Year_Total_Consumption_8_20_10[[#This Row],[GAS MBTU]]</f>
        <v>0</v>
      </c>
      <c r="I725" s="7">
        <f>SUM(H$2:H725)</f>
        <v>3464287</v>
      </c>
      <c r="J725" s="8">
        <f>I725/SUM(H:H)</f>
        <v>1.0003349573954405</v>
      </c>
      <c r="K725" s="24"/>
      <c r="L725" s="31"/>
      <c r="M725" s="24"/>
      <c r="N725" s="7">
        <f>K725+L725+M725</f>
        <v>0</v>
      </c>
      <c r="O725" s="8">
        <f>IF(ISERROR(N725/H725),0,N725/H725)</f>
        <v>0</v>
      </c>
      <c r="P725" s="28">
        <v>11333</v>
      </c>
      <c r="Q725" s="33"/>
      <c r="R725" s="33"/>
      <c r="S7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5" s="21"/>
      <c r="U725"/>
      <c r="V725"/>
      <c r="W725"/>
      <c r="X725"/>
      <c r="Y725"/>
    </row>
    <row r="726" spans="1:25" x14ac:dyDescent="0.25">
      <c r="A726" s="26" t="s">
        <v>1957</v>
      </c>
      <c r="B726" s="26" t="s">
        <v>1958</v>
      </c>
      <c r="C726" s="3">
        <f>COUNTA(A$2:A726)</f>
        <v>725</v>
      </c>
      <c r="D726" s="28"/>
      <c r="E726" s="28"/>
      <c r="F726" s="30"/>
      <c r="G726" s="28"/>
      <c r="H726" s="7">
        <f>D726+E726+F726+Table_Fiscal_Year_Total_Consumption_8_20_10[[#This Row],[GAS MBTU]]</f>
        <v>0</v>
      </c>
      <c r="I726" s="7">
        <f>SUM(H$2:H726)</f>
        <v>3464287</v>
      </c>
      <c r="J726" s="8">
        <f>I726/SUM(H:H)</f>
        <v>1.0003349573954405</v>
      </c>
      <c r="K726" s="24"/>
      <c r="L726" s="31"/>
      <c r="M726" s="24"/>
      <c r="N726" s="7">
        <f>K726+L726+M726</f>
        <v>0</v>
      </c>
      <c r="O726" s="8">
        <f>IF(ISERROR(N726/H726),0,N726/H726)</f>
        <v>0</v>
      </c>
      <c r="P726" s="28">
        <v>26000</v>
      </c>
      <c r="Q726" s="33"/>
      <c r="R726" s="33"/>
      <c r="S7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6" s="21"/>
      <c r="U726"/>
      <c r="V726"/>
      <c r="W726"/>
      <c r="X726"/>
      <c r="Y726"/>
    </row>
    <row r="727" spans="1:25" x14ac:dyDescent="0.25">
      <c r="A727" s="26" t="s">
        <v>1794</v>
      </c>
      <c r="B727" s="26" t="s">
        <v>1795</v>
      </c>
      <c r="C727" s="3">
        <f>COUNTA(A$2:A727)</f>
        <v>726</v>
      </c>
      <c r="D727" s="28"/>
      <c r="E727" s="28"/>
      <c r="F727" s="30"/>
      <c r="G727" s="28"/>
      <c r="H727" s="7">
        <f>D727+E727+F727+Table_Fiscal_Year_Total_Consumption_8_20_10[[#This Row],[GAS MBTU]]</f>
        <v>0</v>
      </c>
      <c r="I727" s="7">
        <f>SUM(H$2:H727)</f>
        <v>3464287</v>
      </c>
      <c r="J727" s="8">
        <f>I727/SUM(H:H)</f>
        <v>1.0003349573954405</v>
      </c>
      <c r="K727" s="24"/>
      <c r="L727" s="31"/>
      <c r="M727" s="24"/>
      <c r="N727" s="7">
        <f>K727+L727+M727</f>
        <v>0</v>
      </c>
      <c r="O727" s="8">
        <f>IF(ISERROR(N727/H727),0,N727/H727)</f>
        <v>0</v>
      </c>
      <c r="P727" s="28">
        <v>2160</v>
      </c>
      <c r="Q727" s="33"/>
      <c r="R727" s="33"/>
      <c r="S7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7" s="21"/>
      <c r="U727"/>
      <c r="V727"/>
      <c r="W727"/>
      <c r="X727"/>
      <c r="Y727"/>
    </row>
    <row r="728" spans="1:25" x14ac:dyDescent="0.25">
      <c r="A728" s="26" t="s">
        <v>1967</v>
      </c>
      <c r="B728" s="26" t="s">
        <v>1968</v>
      </c>
      <c r="C728" s="3">
        <f>COUNTA(A$2:A728)</f>
        <v>727</v>
      </c>
      <c r="D728" s="28"/>
      <c r="E728" s="28"/>
      <c r="F728" s="30"/>
      <c r="G728" s="28"/>
      <c r="H728" s="7">
        <f>D728+E728+F728+Table_Fiscal_Year_Total_Consumption_8_20_10[[#This Row],[GAS MBTU]]</f>
        <v>0</v>
      </c>
      <c r="I728" s="7">
        <f>SUM(H$2:H728)</f>
        <v>3464287</v>
      </c>
      <c r="J728" s="8">
        <f>I728/SUM(H:H)</f>
        <v>1.0003349573954405</v>
      </c>
      <c r="K728" s="24"/>
      <c r="L728" s="31"/>
      <c r="M728" s="24"/>
      <c r="N728" s="7">
        <f>K728+L728+M728</f>
        <v>0</v>
      </c>
      <c r="O728" s="8">
        <f>IF(ISERROR(N728/H728),0,N728/H728)</f>
        <v>0</v>
      </c>
      <c r="P728" s="28">
        <v>0</v>
      </c>
      <c r="Q728" s="33"/>
      <c r="R728" s="33"/>
      <c r="S7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8" s="21"/>
      <c r="U728"/>
      <c r="V728"/>
      <c r="W728"/>
      <c r="X728"/>
      <c r="Y728"/>
    </row>
    <row r="729" spans="1:25" x14ac:dyDescent="0.25">
      <c r="A729" s="26" t="s">
        <v>1792</v>
      </c>
      <c r="B729" s="26" t="s">
        <v>1793</v>
      </c>
      <c r="C729" s="3">
        <f>COUNTA(A$2:A729)</f>
        <v>728</v>
      </c>
      <c r="D729" s="28"/>
      <c r="E729" s="28"/>
      <c r="F729" s="30"/>
      <c r="G729" s="28"/>
      <c r="H729" s="7">
        <f>D729+E729+F729+Table_Fiscal_Year_Total_Consumption_8_20_10[[#This Row],[GAS MBTU]]</f>
        <v>0</v>
      </c>
      <c r="I729" s="7">
        <f>SUM(H$2:H729)</f>
        <v>3464287</v>
      </c>
      <c r="J729" s="8">
        <f>I729/SUM(H:H)</f>
        <v>1.0003349573954405</v>
      </c>
      <c r="K729" s="24"/>
      <c r="L729" s="31"/>
      <c r="M729" s="24"/>
      <c r="N729" s="7">
        <f>K729+L729+M729</f>
        <v>0</v>
      </c>
      <c r="O729" s="8">
        <f>IF(ISERROR(N729/H729),0,N729/H729)</f>
        <v>0</v>
      </c>
      <c r="P729" s="28">
        <v>2890</v>
      </c>
      <c r="Q729" s="33"/>
      <c r="R729" s="33"/>
      <c r="S7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29" s="21"/>
      <c r="U729"/>
      <c r="V729"/>
      <c r="W729"/>
      <c r="X729"/>
      <c r="Y729"/>
    </row>
    <row r="730" spans="1:25" x14ac:dyDescent="0.25">
      <c r="A730" s="26" t="s">
        <v>1971</v>
      </c>
      <c r="B730" s="26" t="s">
        <v>1972</v>
      </c>
      <c r="C730" s="3">
        <f>COUNTA(A$2:A730)</f>
        <v>729</v>
      </c>
      <c r="D730" s="28"/>
      <c r="E730" s="28"/>
      <c r="F730" s="30"/>
      <c r="G730" s="28"/>
      <c r="H730" s="7">
        <f>D730+E730+F730+Table_Fiscal_Year_Total_Consumption_8_20_10[[#This Row],[GAS MBTU]]</f>
        <v>0</v>
      </c>
      <c r="I730" s="7">
        <f>SUM(H$2:H730)</f>
        <v>3464287</v>
      </c>
      <c r="J730" s="8">
        <f>I730/SUM(H:H)</f>
        <v>1.0003349573954405</v>
      </c>
      <c r="K730" s="24"/>
      <c r="L730" s="31"/>
      <c r="M730" s="24"/>
      <c r="N730" s="7">
        <f>K730+L730+M730</f>
        <v>0</v>
      </c>
      <c r="O730" s="8">
        <f>IF(ISERROR(N730/H730),0,N730/H730)</f>
        <v>0</v>
      </c>
      <c r="P730" s="28">
        <v>0</v>
      </c>
      <c r="Q730" s="33"/>
      <c r="R730" s="33"/>
      <c r="S7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0" s="21"/>
      <c r="U730"/>
      <c r="V730"/>
      <c r="W730"/>
      <c r="X730"/>
      <c r="Y730"/>
    </row>
    <row r="731" spans="1:25" x14ac:dyDescent="0.25">
      <c r="A731" s="26" t="s">
        <v>1975</v>
      </c>
      <c r="B731" s="26" t="s">
        <v>1976</v>
      </c>
      <c r="C731" s="3">
        <f>COUNTA(A$2:A731)</f>
        <v>730</v>
      </c>
      <c r="D731" s="28"/>
      <c r="E731" s="28"/>
      <c r="F731" s="30"/>
      <c r="G731" s="28"/>
      <c r="H731" s="7">
        <f>D731+E731+F731+Table_Fiscal_Year_Total_Consumption_8_20_10[[#This Row],[GAS MBTU]]</f>
        <v>0</v>
      </c>
      <c r="I731" s="7">
        <f>SUM(H$2:H731)</f>
        <v>3464287</v>
      </c>
      <c r="J731" s="8">
        <f>I731/SUM(H:H)</f>
        <v>1.0003349573954405</v>
      </c>
      <c r="K731" s="24"/>
      <c r="L731" s="31"/>
      <c r="M731" s="24"/>
      <c r="N731" s="7">
        <f>K731+L731+M731</f>
        <v>0</v>
      </c>
      <c r="O731" s="8">
        <f>IF(ISERROR(N731/H731),0,N731/H731)</f>
        <v>0</v>
      </c>
      <c r="P731" s="28">
        <v>20121</v>
      </c>
      <c r="Q731" s="33"/>
      <c r="R731" s="33"/>
      <c r="S7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1" s="21"/>
      <c r="U731"/>
      <c r="V731"/>
      <c r="W731"/>
      <c r="X731"/>
      <c r="Y731"/>
    </row>
    <row r="732" spans="1:25" x14ac:dyDescent="0.25">
      <c r="A732" s="26" t="s">
        <v>1924</v>
      </c>
      <c r="B732" s="26" t="s">
        <v>1925</v>
      </c>
      <c r="C732" s="3">
        <f>COUNTA(A$2:A732)</f>
        <v>731</v>
      </c>
      <c r="D732" s="28"/>
      <c r="E732" s="28"/>
      <c r="F732" s="30"/>
      <c r="G732" s="28"/>
      <c r="H732" s="7">
        <f>D732+E732+F732+Table_Fiscal_Year_Total_Consumption_8_20_10[[#This Row],[GAS MBTU]]</f>
        <v>0</v>
      </c>
      <c r="I732" s="7">
        <f>SUM(H$2:H732)</f>
        <v>3464287</v>
      </c>
      <c r="J732" s="8">
        <f>I732/SUM(H:H)</f>
        <v>1.0003349573954405</v>
      </c>
      <c r="K732" s="24"/>
      <c r="L732" s="31"/>
      <c r="M732" s="24"/>
      <c r="N732" s="7">
        <f>K732+L732+M732</f>
        <v>0</v>
      </c>
      <c r="O732" s="8">
        <f>IF(ISERROR(N732/H732),0,N732/H732)</f>
        <v>0</v>
      </c>
      <c r="P732" s="28">
        <v>20125</v>
      </c>
      <c r="Q732" s="33"/>
      <c r="R732" s="33"/>
      <c r="S7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2" s="21"/>
      <c r="U732"/>
      <c r="V732"/>
      <c r="W732"/>
      <c r="X732"/>
      <c r="Y732"/>
    </row>
    <row r="733" spans="1:25" x14ac:dyDescent="0.25">
      <c r="A733" s="26" t="s">
        <v>1938</v>
      </c>
      <c r="B733" s="26" t="s">
        <v>1939</v>
      </c>
      <c r="C733" s="3">
        <f>COUNTA(A$2:A733)</f>
        <v>732</v>
      </c>
      <c r="D733" s="28"/>
      <c r="E733" s="28"/>
      <c r="F733" s="30"/>
      <c r="G733" s="28"/>
      <c r="H733" s="7">
        <f>D733+E733+F733+Table_Fiscal_Year_Total_Consumption_8_20_10[[#This Row],[GAS MBTU]]</f>
        <v>0</v>
      </c>
      <c r="I733" s="7">
        <f>SUM(H$2:H733)</f>
        <v>3464287</v>
      </c>
      <c r="J733" s="8">
        <f>I733/SUM(H:H)</f>
        <v>1.0003349573954405</v>
      </c>
      <c r="K733" s="24"/>
      <c r="L733" s="31"/>
      <c r="M733" s="24"/>
      <c r="N733" s="7">
        <f>K733+L733+M733</f>
        <v>0</v>
      </c>
      <c r="O733" s="8">
        <f>IF(ISERROR(N733/H733),0,N733/H733)</f>
        <v>0</v>
      </c>
      <c r="P733" s="28">
        <v>0</v>
      </c>
      <c r="Q733" s="33"/>
      <c r="R733" s="33"/>
      <c r="S7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3" s="21"/>
      <c r="U733"/>
      <c r="V733"/>
      <c r="W733"/>
      <c r="X733"/>
      <c r="Y733"/>
    </row>
    <row r="734" spans="1:25" x14ac:dyDescent="0.25">
      <c r="A734" s="26" t="s">
        <v>1754</v>
      </c>
      <c r="B734" s="26" t="s">
        <v>1755</v>
      </c>
      <c r="C734" s="3">
        <f>COUNTA(A$2:A734)</f>
        <v>733</v>
      </c>
      <c r="D734" s="28"/>
      <c r="E734" s="28"/>
      <c r="F734" s="30"/>
      <c r="G734" s="28"/>
      <c r="H734" s="7">
        <f>D734+E734+F734+Table_Fiscal_Year_Total_Consumption_8_20_10[[#This Row],[GAS MBTU]]</f>
        <v>0</v>
      </c>
      <c r="I734" s="7">
        <f>SUM(H$2:H734)</f>
        <v>3464287</v>
      </c>
      <c r="J734" s="8">
        <f>I734/SUM(H:H)</f>
        <v>1.0003349573954405</v>
      </c>
      <c r="K734" s="24"/>
      <c r="L734" s="31"/>
      <c r="M734" s="24"/>
      <c r="N734" s="7">
        <f>K734+L734+M734</f>
        <v>0</v>
      </c>
      <c r="O734" s="8">
        <f>IF(ISERROR(N734/H734),0,N734/H734)</f>
        <v>0</v>
      </c>
      <c r="P734" s="28">
        <v>1060</v>
      </c>
      <c r="Q734" s="33"/>
      <c r="R734" s="33"/>
      <c r="S7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4" s="21"/>
      <c r="U734"/>
      <c r="V734"/>
      <c r="W734"/>
      <c r="X734"/>
      <c r="Y734"/>
    </row>
    <row r="735" spans="1:25" x14ac:dyDescent="0.25">
      <c r="A735" s="26" t="s">
        <v>2130</v>
      </c>
      <c r="B735" s="26" t="s">
        <v>2131</v>
      </c>
      <c r="C735" s="3">
        <f>COUNTA(A$2:A735)</f>
        <v>734</v>
      </c>
      <c r="D735" s="28"/>
      <c r="E735" s="28"/>
      <c r="F735" s="30"/>
      <c r="G735" s="28"/>
      <c r="H735" s="7">
        <f>D735+E735+F735+Table_Fiscal_Year_Total_Consumption_8_20_10[[#This Row],[GAS MBTU]]</f>
        <v>0</v>
      </c>
      <c r="I735" s="7">
        <f>SUM(H$2:H735)</f>
        <v>3464287</v>
      </c>
      <c r="J735" s="8">
        <f>I735/SUM(H:H)</f>
        <v>1.0003349573954405</v>
      </c>
      <c r="K735" s="24"/>
      <c r="L735" s="31"/>
      <c r="M735" s="24"/>
      <c r="N735" s="7">
        <f>K735+L735+M735</f>
        <v>0</v>
      </c>
      <c r="O735" s="8">
        <f>IF(ISERROR(N735/H735),0,N735/H735)</f>
        <v>0</v>
      </c>
      <c r="P735" s="28">
        <v>308</v>
      </c>
      <c r="Q735" s="33"/>
      <c r="R735" s="33"/>
      <c r="S7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5" s="21"/>
      <c r="U735"/>
      <c r="V735"/>
      <c r="W735"/>
      <c r="X735"/>
      <c r="Y735"/>
    </row>
    <row r="736" spans="1:25" x14ac:dyDescent="0.25">
      <c r="A736" s="26" t="s">
        <v>1965</v>
      </c>
      <c r="B736" s="26" t="s">
        <v>1966</v>
      </c>
      <c r="C736" s="3">
        <f>COUNTA(A$2:A736)</f>
        <v>735</v>
      </c>
      <c r="D736" s="28"/>
      <c r="E736" s="28"/>
      <c r="F736" s="30"/>
      <c r="G736" s="28"/>
      <c r="H736" s="7">
        <f>D736+E736+F736+Table_Fiscal_Year_Total_Consumption_8_20_10[[#This Row],[GAS MBTU]]</f>
        <v>0</v>
      </c>
      <c r="I736" s="7">
        <f>SUM(H$2:H736)</f>
        <v>3464287</v>
      </c>
      <c r="J736" s="8">
        <f>I736/SUM(H:H)</f>
        <v>1.0003349573954405</v>
      </c>
      <c r="K736" s="24"/>
      <c r="L736" s="31"/>
      <c r="M736" s="24"/>
      <c r="N736" s="7">
        <f>K736+L736+M736</f>
        <v>0</v>
      </c>
      <c r="O736" s="8">
        <f>IF(ISERROR(N736/H736),0,N736/H736)</f>
        <v>0</v>
      </c>
      <c r="P736" s="28">
        <v>0</v>
      </c>
      <c r="Q736" s="33"/>
      <c r="R736" s="33"/>
      <c r="S7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6" s="21"/>
      <c r="U736"/>
      <c r="V736"/>
      <c r="W736"/>
      <c r="X736"/>
      <c r="Y736"/>
    </row>
    <row r="737" spans="1:25" x14ac:dyDescent="0.25">
      <c r="A737" s="26" t="s">
        <v>2005</v>
      </c>
      <c r="B737" s="26" t="s">
        <v>2006</v>
      </c>
      <c r="C737" s="3">
        <f>COUNTA(A$2:A737)</f>
        <v>736</v>
      </c>
      <c r="D737" s="28"/>
      <c r="E737" s="28"/>
      <c r="F737" s="30"/>
      <c r="G737" s="28"/>
      <c r="H737" s="7">
        <f>D737+E737+F737+Table_Fiscal_Year_Total_Consumption_8_20_10[[#This Row],[GAS MBTU]]</f>
        <v>0</v>
      </c>
      <c r="I737" s="7">
        <f>SUM(H$2:H737)</f>
        <v>3464287</v>
      </c>
      <c r="J737" s="8">
        <f>I737/SUM(H:H)</f>
        <v>1.0003349573954405</v>
      </c>
      <c r="K737" s="24"/>
      <c r="L737" s="31"/>
      <c r="M737" s="24"/>
      <c r="N737" s="7">
        <f>K737+L737+M737</f>
        <v>0</v>
      </c>
      <c r="O737" s="8">
        <f>IF(ISERROR(N737/H737),0,N737/H737)</f>
        <v>0</v>
      </c>
      <c r="P737" s="28">
        <v>1920</v>
      </c>
      <c r="Q737" s="33"/>
      <c r="R737" s="33"/>
      <c r="S7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7" s="21"/>
      <c r="U737"/>
      <c r="V737"/>
      <c r="W737"/>
      <c r="X737"/>
      <c r="Y737"/>
    </row>
    <row r="738" spans="1:25" x14ac:dyDescent="0.25">
      <c r="A738" s="26" t="s">
        <v>2175</v>
      </c>
      <c r="B738" s="26" t="s">
        <v>2176</v>
      </c>
      <c r="C738" s="3">
        <f>COUNTA(A$2:A738)</f>
        <v>737</v>
      </c>
      <c r="D738" s="28"/>
      <c r="E738" s="28"/>
      <c r="F738" s="30"/>
      <c r="G738" s="28"/>
      <c r="H738" s="7">
        <f>D738+E738+F738+Table_Fiscal_Year_Total_Consumption_8_20_10[[#This Row],[GAS MBTU]]</f>
        <v>0</v>
      </c>
      <c r="I738" s="7">
        <f>SUM(H$2:H738)</f>
        <v>3464287</v>
      </c>
      <c r="J738" s="8">
        <f>I738/SUM(H:H)</f>
        <v>1.0003349573954405</v>
      </c>
      <c r="K738" s="24"/>
      <c r="L738" s="31"/>
      <c r="M738" s="24"/>
      <c r="N738" s="7">
        <f>K738+L738+M738</f>
        <v>0</v>
      </c>
      <c r="O738" s="8">
        <f>IF(ISERROR(N738/H738),0,N738/H738)</f>
        <v>0</v>
      </c>
      <c r="P738" s="28">
        <v>850</v>
      </c>
      <c r="Q738" s="33"/>
      <c r="R738" s="33"/>
      <c r="S7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8" s="21"/>
      <c r="U738"/>
      <c r="V738"/>
      <c r="W738"/>
      <c r="X738"/>
      <c r="Y738"/>
    </row>
    <row r="739" spans="1:25" x14ac:dyDescent="0.25">
      <c r="A739" s="26" t="s">
        <v>2177</v>
      </c>
      <c r="B739" s="26" t="s">
        <v>2178</v>
      </c>
      <c r="C739" s="3">
        <f>COUNTA(A$2:A739)</f>
        <v>738</v>
      </c>
      <c r="D739" s="28"/>
      <c r="E739" s="28"/>
      <c r="F739" s="30"/>
      <c r="G739" s="28"/>
      <c r="H739" s="7">
        <f>D739+E739+F739+Table_Fiscal_Year_Total_Consumption_8_20_10[[#This Row],[GAS MBTU]]</f>
        <v>0</v>
      </c>
      <c r="I739" s="7">
        <f>SUM(H$2:H739)</f>
        <v>3464287</v>
      </c>
      <c r="J739" s="8">
        <f>I739/SUM(H:H)</f>
        <v>1.0003349573954405</v>
      </c>
      <c r="K739" s="24"/>
      <c r="L739" s="31"/>
      <c r="M739" s="24"/>
      <c r="N739" s="7">
        <f>K739+L739+M739</f>
        <v>0</v>
      </c>
      <c r="O739" s="8">
        <f>IF(ISERROR(N739/H739),0,N739/H739)</f>
        <v>0</v>
      </c>
      <c r="P739" s="28">
        <v>2506</v>
      </c>
      <c r="Q739" s="33"/>
      <c r="R739" s="33"/>
      <c r="S7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39" s="21"/>
      <c r="U739"/>
      <c r="V739"/>
      <c r="W739"/>
      <c r="X739"/>
      <c r="Y739"/>
    </row>
    <row r="740" spans="1:25" x14ac:dyDescent="0.25">
      <c r="A740" s="26" t="s">
        <v>2179</v>
      </c>
      <c r="B740" s="26" t="s">
        <v>2180</v>
      </c>
      <c r="C740" s="3">
        <f>COUNTA(A$2:A740)</f>
        <v>739</v>
      </c>
      <c r="D740" s="28"/>
      <c r="E740" s="28"/>
      <c r="F740" s="30"/>
      <c r="G740" s="28"/>
      <c r="H740" s="7">
        <f>D740+E740+F740+Table_Fiscal_Year_Total_Consumption_8_20_10[[#This Row],[GAS MBTU]]</f>
        <v>0</v>
      </c>
      <c r="I740" s="7">
        <f>SUM(H$2:H740)</f>
        <v>3464287</v>
      </c>
      <c r="J740" s="8">
        <f>I740/SUM(H:H)</f>
        <v>1.0003349573954405</v>
      </c>
      <c r="K740" s="24"/>
      <c r="L740" s="31"/>
      <c r="M740" s="24"/>
      <c r="N740" s="7">
        <f>K740+L740+M740</f>
        <v>0</v>
      </c>
      <c r="O740" s="8">
        <f>IF(ISERROR(N740/H740),0,N740/H740)</f>
        <v>0</v>
      </c>
      <c r="P740" s="28">
        <v>1800</v>
      </c>
      <c r="Q740" s="33"/>
      <c r="R740" s="33"/>
      <c r="S7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0" s="21"/>
      <c r="U740"/>
      <c r="V740"/>
      <c r="W740"/>
      <c r="X740"/>
      <c r="Y740"/>
    </row>
    <row r="741" spans="1:25" x14ac:dyDescent="0.25">
      <c r="A741" s="26" t="s">
        <v>2183</v>
      </c>
      <c r="B741" s="26" t="s">
        <v>2184</v>
      </c>
      <c r="C741" s="3">
        <f>COUNTA(A$2:A741)</f>
        <v>740</v>
      </c>
      <c r="D741" s="28"/>
      <c r="E741" s="28"/>
      <c r="F741" s="30"/>
      <c r="G741" s="28"/>
      <c r="H741" s="7">
        <f>D741+E741+F741+Table_Fiscal_Year_Total_Consumption_8_20_10[[#This Row],[GAS MBTU]]</f>
        <v>0</v>
      </c>
      <c r="I741" s="7">
        <f>SUM(H$2:H741)</f>
        <v>3464287</v>
      </c>
      <c r="J741" s="8">
        <f>I741/SUM(H:H)</f>
        <v>1.0003349573954405</v>
      </c>
      <c r="K741" s="24"/>
      <c r="L741" s="31"/>
      <c r="M741" s="24"/>
      <c r="N741" s="7">
        <f>K741+L741+M741</f>
        <v>0</v>
      </c>
      <c r="O741" s="8">
        <f>IF(ISERROR(N741/H741),0,N741/H741)</f>
        <v>0</v>
      </c>
      <c r="P741" s="28">
        <v>2310</v>
      </c>
      <c r="Q741" s="33"/>
      <c r="R741" s="33"/>
      <c r="S7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1" s="21"/>
      <c r="U741"/>
      <c r="V741"/>
      <c r="W741"/>
      <c r="X741"/>
      <c r="Y741"/>
    </row>
    <row r="742" spans="1:25" x14ac:dyDescent="0.25">
      <c r="A742" s="26" t="s">
        <v>2185</v>
      </c>
      <c r="B742" s="26" t="s">
        <v>2186</v>
      </c>
      <c r="C742" s="3">
        <f>COUNTA(A$2:A742)</f>
        <v>741</v>
      </c>
      <c r="D742" s="28"/>
      <c r="E742" s="28"/>
      <c r="F742" s="30"/>
      <c r="G742" s="28"/>
      <c r="H742" s="7">
        <f>D742+E742+F742+Table_Fiscal_Year_Total_Consumption_8_20_10[[#This Row],[GAS MBTU]]</f>
        <v>0</v>
      </c>
      <c r="I742" s="7">
        <f>SUM(H$2:H742)</f>
        <v>3464287</v>
      </c>
      <c r="J742" s="8">
        <f>I742/SUM(H:H)</f>
        <v>1.0003349573954405</v>
      </c>
      <c r="K742" s="24"/>
      <c r="L742" s="31"/>
      <c r="M742" s="24"/>
      <c r="N742" s="7">
        <f>K742+L742+M742</f>
        <v>0</v>
      </c>
      <c r="O742" s="8">
        <f>IF(ISERROR(N742/H742),0,N742/H742)</f>
        <v>0</v>
      </c>
      <c r="P742" s="28">
        <v>1904</v>
      </c>
      <c r="Q742" s="33"/>
      <c r="R742" s="33"/>
      <c r="S7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2" s="21"/>
      <c r="U742"/>
      <c r="V742"/>
      <c r="W742"/>
      <c r="X742"/>
      <c r="Y742"/>
    </row>
    <row r="743" spans="1:25" x14ac:dyDescent="0.25">
      <c r="A743" s="26" t="s">
        <v>2100</v>
      </c>
      <c r="B743" s="26" t="s">
        <v>2101</v>
      </c>
      <c r="C743" s="3">
        <f>COUNTA(A$2:A743)</f>
        <v>742</v>
      </c>
      <c r="D743" s="28"/>
      <c r="E743" s="28"/>
      <c r="F743" s="30"/>
      <c r="G743" s="28"/>
      <c r="H743" s="7">
        <f>D743+E743+F743+Table_Fiscal_Year_Total_Consumption_8_20_10[[#This Row],[GAS MBTU]]</f>
        <v>0</v>
      </c>
      <c r="I743" s="7">
        <f>SUM(H$2:H743)</f>
        <v>3464287</v>
      </c>
      <c r="J743" s="8">
        <f>I743/SUM(H:H)</f>
        <v>1.0003349573954405</v>
      </c>
      <c r="K743" s="24"/>
      <c r="L743" s="31"/>
      <c r="M743" s="24"/>
      <c r="N743" s="7">
        <f>K743+L743+M743</f>
        <v>0</v>
      </c>
      <c r="O743" s="8">
        <f>IF(ISERROR(N743/H743),0,N743/H743)</f>
        <v>0</v>
      </c>
      <c r="P743" s="28">
        <v>1904</v>
      </c>
      <c r="Q743" s="33"/>
      <c r="R743" s="33"/>
      <c r="S7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3" s="21"/>
      <c r="U743"/>
      <c r="V743"/>
      <c r="W743"/>
      <c r="X743"/>
      <c r="Y743"/>
    </row>
    <row r="744" spans="1:25" x14ac:dyDescent="0.25">
      <c r="A744" s="26" t="s">
        <v>359</v>
      </c>
      <c r="B744" s="26" t="s">
        <v>358</v>
      </c>
      <c r="C744" s="3">
        <f>COUNTA(A$2:A744)</f>
        <v>743</v>
      </c>
      <c r="D744" s="28"/>
      <c r="E744" s="28"/>
      <c r="F744" s="30"/>
      <c r="G744" s="28"/>
      <c r="H744" s="7">
        <f>D744+E744+F744+Table_Fiscal_Year_Total_Consumption_8_20_10[[#This Row],[GAS MBTU]]</f>
        <v>0</v>
      </c>
      <c r="I744" s="7">
        <f>SUM(H$2:H744)</f>
        <v>3464287</v>
      </c>
      <c r="J744" s="8">
        <f>I744/SUM(H:H)</f>
        <v>1.0003349573954405</v>
      </c>
      <c r="K744" s="24"/>
      <c r="L744" s="31"/>
      <c r="M744" s="24"/>
      <c r="N744" s="7">
        <f>K744+L744+M744</f>
        <v>0</v>
      </c>
      <c r="O744" s="8">
        <f>IF(ISERROR(N744/H744),0,N744/H744)</f>
        <v>0</v>
      </c>
      <c r="P744" s="28">
        <v>1500</v>
      </c>
      <c r="Q744" s="33">
        <v>126.6</v>
      </c>
      <c r="R744" s="33"/>
      <c r="S7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4" s="21"/>
      <c r="U744"/>
      <c r="V744"/>
      <c r="W744"/>
      <c r="X744"/>
      <c r="Y744"/>
    </row>
    <row r="745" spans="1:25" x14ac:dyDescent="0.25">
      <c r="A745" s="26" t="s">
        <v>2114</v>
      </c>
      <c r="B745" s="26" t="s">
        <v>2115</v>
      </c>
      <c r="C745" s="3">
        <f>COUNTA(A$2:A745)</f>
        <v>744</v>
      </c>
      <c r="D745" s="28"/>
      <c r="E745" s="28"/>
      <c r="F745" s="30"/>
      <c r="G745" s="28"/>
      <c r="H745" s="7">
        <f>D745+E745+F745+Table_Fiscal_Year_Total_Consumption_8_20_10[[#This Row],[GAS MBTU]]</f>
        <v>0</v>
      </c>
      <c r="I745" s="7">
        <f>SUM(H$2:H745)</f>
        <v>3464287</v>
      </c>
      <c r="J745" s="8">
        <f>I745/SUM(H:H)</f>
        <v>1.0003349573954405</v>
      </c>
      <c r="K745" s="24"/>
      <c r="L745" s="31"/>
      <c r="M745" s="24"/>
      <c r="N745" s="7">
        <f>K745+L745+M745</f>
        <v>0</v>
      </c>
      <c r="O745" s="8">
        <f>IF(ISERROR(N745/H745),0,N745/H745)</f>
        <v>0</v>
      </c>
      <c r="P745" s="28">
        <v>3492</v>
      </c>
      <c r="Q745" s="33"/>
      <c r="R745" s="33"/>
      <c r="S7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5" s="21"/>
      <c r="U745"/>
      <c r="V745"/>
      <c r="W745"/>
      <c r="X745"/>
      <c r="Y745"/>
    </row>
    <row r="746" spans="1:25" x14ac:dyDescent="0.25">
      <c r="A746" s="26" t="s">
        <v>2169</v>
      </c>
      <c r="B746" s="26" t="s">
        <v>2170</v>
      </c>
      <c r="C746" s="3">
        <f>COUNTA(A$2:A746)</f>
        <v>745</v>
      </c>
      <c r="D746" s="28"/>
      <c r="E746" s="28"/>
      <c r="F746" s="30"/>
      <c r="G746" s="28"/>
      <c r="H746" s="7">
        <f>D746+E746+F746+Table_Fiscal_Year_Total_Consumption_8_20_10[[#This Row],[GAS MBTU]]</f>
        <v>0</v>
      </c>
      <c r="I746" s="7">
        <f>SUM(H$2:H746)</f>
        <v>3464287</v>
      </c>
      <c r="J746" s="8">
        <f>I746/SUM(H:H)</f>
        <v>1.0003349573954405</v>
      </c>
      <c r="K746" s="24"/>
      <c r="L746" s="31"/>
      <c r="M746" s="24"/>
      <c r="N746" s="7">
        <f>K746+L746+M746</f>
        <v>0</v>
      </c>
      <c r="O746" s="8">
        <f>IF(ISERROR(N746/H746),0,N746/H746)</f>
        <v>0</v>
      </c>
      <c r="P746" s="28">
        <v>2560</v>
      </c>
      <c r="Q746" s="33"/>
      <c r="R746" s="33"/>
      <c r="S7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6" s="21"/>
      <c r="U746"/>
      <c r="V746"/>
      <c r="W746"/>
      <c r="X746"/>
      <c r="Y746"/>
    </row>
    <row r="747" spans="1:25" x14ac:dyDescent="0.25">
      <c r="A747" s="26" t="s">
        <v>2007</v>
      </c>
      <c r="B747" s="26" t="s">
        <v>2008</v>
      </c>
      <c r="C747" s="3">
        <f>COUNTA(A$2:A747)</f>
        <v>746</v>
      </c>
      <c r="D747" s="28"/>
      <c r="E747" s="28"/>
      <c r="F747" s="30"/>
      <c r="G747" s="28"/>
      <c r="H747" s="7">
        <f>D747+E747+F747+Table_Fiscal_Year_Total_Consumption_8_20_10[[#This Row],[GAS MBTU]]</f>
        <v>0</v>
      </c>
      <c r="I747" s="7">
        <f>SUM(H$2:H747)</f>
        <v>3464287</v>
      </c>
      <c r="J747" s="8">
        <f>I747/SUM(H:H)</f>
        <v>1.0003349573954405</v>
      </c>
      <c r="K747" s="24"/>
      <c r="L747" s="31"/>
      <c r="M747" s="24"/>
      <c r="N747" s="7">
        <f>K747+L747+M747</f>
        <v>0</v>
      </c>
      <c r="O747" s="8">
        <f>IF(ISERROR(N747/H747),0,N747/H747)</f>
        <v>0</v>
      </c>
      <c r="P747" s="28">
        <v>1939</v>
      </c>
      <c r="Q747" s="33"/>
      <c r="R747" s="33"/>
      <c r="S7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7" s="21"/>
      <c r="U747"/>
      <c r="V747"/>
      <c r="W747"/>
      <c r="X747"/>
      <c r="Y747"/>
    </row>
    <row r="748" spans="1:25" x14ac:dyDescent="0.25">
      <c r="A748" s="26" t="s">
        <v>1928</v>
      </c>
      <c r="B748" s="26" t="s">
        <v>1929</v>
      </c>
      <c r="C748" s="3">
        <f>COUNTA(A$2:A748)</f>
        <v>747</v>
      </c>
      <c r="D748" s="28"/>
      <c r="E748" s="28"/>
      <c r="F748" s="30"/>
      <c r="G748" s="28"/>
      <c r="H748" s="7">
        <f>D748+E748+F748+Table_Fiscal_Year_Total_Consumption_8_20_10[[#This Row],[GAS MBTU]]</f>
        <v>0</v>
      </c>
      <c r="I748" s="7">
        <f>SUM(H$2:H748)</f>
        <v>3464287</v>
      </c>
      <c r="J748" s="8">
        <f>I748/SUM(H:H)</f>
        <v>1.0003349573954405</v>
      </c>
      <c r="K748" s="24"/>
      <c r="L748" s="31"/>
      <c r="M748" s="24"/>
      <c r="N748" s="7">
        <f>K748+L748+M748</f>
        <v>0</v>
      </c>
      <c r="O748" s="8">
        <f>IF(ISERROR(N748/H748),0,N748/H748)</f>
        <v>0</v>
      </c>
      <c r="P748" s="28">
        <v>768</v>
      </c>
      <c r="Q748" s="33"/>
      <c r="R748" s="33"/>
      <c r="S7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8" s="21"/>
      <c r="U748"/>
      <c r="V748"/>
      <c r="W748"/>
      <c r="X748"/>
      <c r="Y748"/>
    </row>
    <row r="749" spans="1:25" x14ac:dyDescent="0.25">
      <c r="A749" s="26" t="s">
        <v>1930</v>
      </c>
      <c r="B749" s="26" t="s">
        <v>1931</v>
      </c>
      <c r="C749" s="3">
        <f>COUNTA(A$2:A749)</f>
        <v>748</v>
      </c>
      <c r="D749" s="28"/>
      <c r="E749" s="28"/>
      <c r="F749" s="30"/>
      <c r="G749" s="28"/>
      <c r="H749" s="7">
        <f>D749+E749+F749+Table_Fiscal_Year_Total_Consumption_8_20_10[[#This Row],[GAS MBTU]]</f>
        <v>0</v>
      </c>
      <c r="I749" s="7">
        <f>SUM(H$2:H749)</f>
        <v>3464287</v>
      </c>
      <c r="J749" s="8">
        <f>I749/SUM(H:H)</f>
        <v>1.0003349573954405</v>
      </c>
      <c r="K749" s="24"/>
      <c r="L749" s="31"/>
      <c r="M749" s="24"/>
      <c r="N749" s="7">
        <f>K749+L749+M749</f>
        <v>0</v>
      </c>
      <c r="O749" s="8">
        <f>IF(ISERROR(N749/H749),0,N749/H749)</f>
        <v>0</v>
      </c>
      <c r="P749" s="28">
        <v>2981</v>
      </c>
      <c r="Q749" s="33"/>
      <c r="R749" s="33"/>
      <c r="S7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49" s="21"/>
      <c r="U749"/>
      <c r="V749"/>
      <c r="W749"/>
      <c r="X749"/>
      <c r="Y749"/>
    </row>
    <row r="750" spans="1:25" x14ac:dyDescent="0.25">
      <c r="A750" s="26" t="s">
        <v>2191</v>
      </c>
      <c r="B750" s="26" t="s">
        <v>2192</v>
      </c>
      <c r="C750" s="3">
        <f>COUNTA(A$2:A750)</f>
        <v>749</v>
      </c>
      <c r="D750" s="28"/>
      <c r="E750" s="28"/>
      <c r="F750" s="30"/>
      <c r="G750" s="28"/>
      <c r="H750" s="7">
        <f>D750+E750+F750+Table_Fiscal_Year_Total_Consumption_8_20_10[[#This Row],[GAS MBTU]]</f>
        <v>0</v>
      </c>
      <c r="I750" s="7">
        <f>SUM(H$2:H750)</f>
        <v>3464287</v>
      </c>
      <c r="J750" s="8">
        <f>I750/SUM(H:H)</f>
        <v>1.0003349573954405</v>
      </c>
      <c r="K750" s="24"/>
      <c r="L750" s="31"/>
      <c r="M750" s="24"/>
      <c r="N750" s="7">
        <f>K750+L750+M750</f>
        <v>0</v>
      </c>
      <c r="O750" s="8">
        <f>IF(ISERROR(N750/H750),0,N750/H750)</f>
        <v>0</v>
      </c>
      <c r="P750" s="28">
        <v>2628</v>
      </c>
      <c r="Q750" s="33"/>
      <c r="R750" s="33"/>
      <c r="S7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0" s="21"/>
      <c r="U750"/>
      <c r="V750"/>
      <c r="W750"/>
      <c r="X750"/>
      <c r="Y750"/>
    </row>
    <row r="751" spans="1:25" x14ac:dyDescent="0.25">
      <c r="A751" s="26" t="s">
        <v>2148</v>
      </c>
      <c r="B751" s="26" t="s">
        <v>2149</v>
      </c>
      <c r="C751" s="3">
        <f>COUNTA(A$2:A751)</f>
        <v>750</v>
      </c>
      <c r="D751" s="28"/>
      <c r="E751" s="28"/>
      <c r="F751" s="30"/>
      <c r="G751" s="28"/>
      <c r="H751" s="7">
        <f>D751+E751+F751+Table_Fiscal_Year_Total_Consumption_8_20_10[[#This Row],[GAS MBTU]]</f>
        <v>0</v>
      </c>
      <c r="I751" s="7">
        <f>SUM(H$2:H751)</f>
        <v>3464287</v>
      </c>
      <c r="J751" s="8">
        <f>I751/SUM(H:H)</f>
        <v>1.0003349573954405</v>
      </c>
      <c r="K751" s="24"/>
      <c r="L751" s="31"/>
      <c r="M751" s="24"/>
      <c r="N751" s="7">
        <f>K751+L751+M751</f>
        <v>0</v>
      </c>
      <c r="O751" s="8">
        <f>IF(ISERROR(N751/H751),0,N751/H751)</f>
        <v>0</v>
      </c>
      <c r="P751" s="28">
        <v>765</v>
      </c>
      <c r="Q751" s="33"/>
      <c r="R751" s="33"/>
      <c r="S7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1" s="21"/>
      <c r="U751"/>
      <c r="V751"/>
      <c r="W751"/>
      <c r="X751"/>
      <c r="Y751"/>
    </row>
    <row r="752" spans="1:25" x14ac:dyDescent="0.25">
      <c r="A752" s="26" t="s">
        <v>2154</v>
      </c>
      <c r="B752" s="26" t="s">
        <v>2155</v>
      </c>
      <c r="C752" s="3">
        <f>COUNTA(A$2:A752)</f>
        <v>751</v>
      </c>
      <c r="D752" s="28"/>
      <c r="E752" s="28"/>
      <c r="F752" s="30"/>
      <c r="G752" s="28"/>
      <c r="H752" s="7">
        <f>D752+E752+F752+Table_Fiscal_Year_Total_Consumption_8_20_10[[#This Row],[GAS MBTU]]</f>
        <v>0</v>
      </c>
      <c r="I752" s="7">
        <f>SUM(H$2:H752)</f>
        <v>3464287</v>
      </c>
      <c r="J752" s="8">
        <f>I752/SUM(H:H)</f>
        <v>1.0003349573954405</v>
      </c>
      <c r="K752" s="24"/>
      <c r="L752" s="31"/>
      <c r="M752" s="24"/>
      <c r="N752" s="7">
        <f>K752+L752+M752</f>
        <v>0</v>
      </c>
      <c r="O752" s="8">
        <f>IF(ISERROR(N752/H752),0,N752/H752)</f>
        <v>0</v>
      </c>
      <c r="P752" s="28">
        <v>8277</v>
      </c>
      <c r="Q752" s="33"/>
      <c r="R752" s="33"/>
      <c r="S7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2" s="21"/>
      <c r="U752"/>
      <c r="V752"/>
      <c r="W752"/>
      <c r="X752"/>
      <c r="Y752"/>
    </row>
    <row r="753" spans="1:25" x14ac:dyDescent="0.25">
      <c r="A753" s="26" t="s">
        <v>2136</v>
      </c>
      <c r="B753" s="26" t="s">
        <v>2137</v>
      </c>
      <c r="C753" s="3">
        <f>COUNTA(A$2:A753)</f>
        <v>752</v>
      </c>
      <c r="D753" s="28"/>
      <c r="E753" s="28"/>
      <c r="F753" s="30"/>
      <c r="G753" s="28"/>
      <c r="H753" s="7">
        <f>D753+E753+F753+Table_Fiscal_Year_Total_Consumption_8_20_10[[#This Row],[GAS MBTU]]</f>
        <v>0</v>
      </c>
      <c r="I753" s="7">
        <f>SUM(H$2:H753)</f>
        <v>3464287</v>
      </c>
      <c r="J753" s="8">
        <f>I753/SUM(H:H)</f>
        <v>1.0003349573954405</v>
      </c>
      <c r="K753" s="24"/>
      <c r="L753" s="31"/>
      <c r="M753" s="24"/>
      <c r="N753" s="7">
        <f>K753+L753+M753</f>
        <v>0</v>
      </c>
      <c r="O753" s="8">
        <f>IF(ISERROR(N753/H753),0,N753/H753)</f>
        <v>0</v>
      </c>
      <c r="P753" s="28">
        <v>1200</v>
      </c>
      <c r="Q753" s="33"/>
      <c r="R753" s="33"/>
      <c r="S7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3" s="21"/>
      <c r="U753"/>
      <c r="V753"/>
      <c r="W753"/>
      <c r="X753"/>
      <c r="Y753"/>
    </row>
    <row r="754" spans="1:25" x14ac:dyDescent="0.25">
      <c r="A754" s="26" t="s">
        <v>2140</v>
      </c>
      <c r="B754" s="26" t="s">
        <v>2141</v>
      </c>
      <c r="C754" s="3">
        <f>COUNTA(A$2:A754)</f>
        <v>753</v>
      </c>
      <c r="D754" s="28"/>
      <c r="E754" s="28"/>
      <c r="F754" s="30"/>
      <c r="G754" s="28"/>
      <c r="H754" s="7">
        <f>D754+E754+F754+Table_Fiscal_Year_Total_Consumption_8_20_10[[#This Row],[GAS MBTU]]</f>
        <v>0</v>
      </c>
      <c r="I754" s="7">
        <f>SUM(H$2:H754)</f>
        <v>3464287</v>
      </c>
      <c r="J754" s="8">
        <f>I754/SUM(H:H)</f>
        <v>1.0003349573954405</v>
      </c>
      <c r="K754" s="24"/>
      <c r="L754" s="31"/>
      <c r="M754" s="24"/>
      <c r="N754" s="7">
        <f>K754+L754+M754</f>
        <v>0</v>
      </c>
      <c r="O754" s="8">
        <f>IF(ISERROR(N754/H754),0,N754/H754)</f>
        <v>0</v>
      </c>
      <c r="P754" s="28">
        <v>3024</v>
      </c>
      <c r="Q754" s="33"/>
      <c r="R754" s="33"/>
      <c r="S7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4" s="21"/>
      <c r="U754"/>
      <c r="V754"/>
      <c r="W754"/>
      <c r="X754"/>
      <c r="Y754"/>
    </row>
    <row r="755" spans="1:25" x14ac:dyDescent="0.25">
      <c r="A755" s="26" t="s">
        <v>2142</v>
      </c>
      <c r="B755" s="26" t="s">
        <v>2143</v>
      </c>
      <c r="C755" s="3">
        <f>COUNTA(A$2:A755)</f>
        <v>754</v>
      </c>
      <c r="D755" s="28"/>
      <c r="E755" s="28"/>
      <c r="F755" s="30"/>
      <c r="G755" s="28"/>
      <c r="H755" s="7">
        <f>D755+E755+F755+Table_Fiscal_Year_Total_Consumption_8_20_10[[#This Row],[GAS MBTU]]</f>
        <v>0</v>
      </c>
      <c r="I755" s="7">
        <f>SUM(H$2:H755)</f>
        <v>3464287</v>
      </c>
      <c r="J755" s="8">
        <f>I755/SUM(H:H)</f>
        <v>1.0003349573954405</v>
      </c>
      <c r="K755" s="24"/>
      <c r="L755" s="31"/>
      <c r="M755" s="24"/>
      <c r="N755" s="7">
        <f>K755+L755+M755</f>
        <v>0</v>
      </c>
      <c r="O755" s="8">
        <f>IF(ISERROR(N755/H755),0,N755/H755)</f>
        <v>0</v>
      </c>
      <c r="P755" s="28">
        <v>768</v>
      </c>
      <c r="Q755" s="33"/>
      <c r="R755" s="33"/>
      <c r="S7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5" s="21"/>
      <c r="U755"/>
      <c r="V755"/>
      <c r="W755"/>
      <c r="X755"/>
      <c r="Y755"/>
    </row>
    <row r="756" spans="1:25" x14ac:dyDescent="0.25">
      <c r="A756" s="26" t="s">
        <v>2173</v>
      </c>
      <c r="B756" s="26" t="s">
        <v>2174</v>
      </c>
      <c r="C756" s="3">
        <f>COUNTA(A$2:A756)</f>
        <v>755</v>
      </c>
      <c r="D756" s="28"/>
      <c r="E756" s="28"/>
      <c r="F756" s="30"/>
      <c r="G756" s="28"/>
      <c r="H756" s="7">
        <f>D756+E756+F756+Table_Fiscal_Year_Total_Consumption_8_20_10[[#This Row],[GAS MBTU]]</f>
        <v>0</v>
      </c>
      <c r="I756" s="7">
        <f>SUM(H$2:H756)</f>
        <v>3464287</v>
      </c>
      <c r="J756" s="8">
        <f>I756/SUM(H:H)</f>
        <v>1.0003349573954405</v>
      </c>
      <c r="K756" s="24"/>
      <c r="L756" s="31"/>
      <c r="M756" s="24"/>
      <c r="N756" s="7">
        <f>K756+L756+M756</f>
        <v>0</v>
      </c>
      <c r="O756" s="8">
        <f>IF(ISERROR(N756/H756),0,N756/H756)</f>
        <v>0</v>
      </c>
      <c r="P756" s="28">
        <v>400</v>
      </c>
      <c r="Q756" s="33"/>
      <c r="R756" s="33"/>
      <c r="S7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6" s="21"/>
      <c r="U756"/>
      <c r="V756"/>
      <c r="W756"/>
      <c r="X756"/>
      <c r="Y756"/>
    </row>
    <row r="757" spans="1:25" x14ac:dyDescent="0.25">
      <c r="A757" s="26" t="s">
        <v>2146</v>
      </c>
      <c r="B757" s="26" t="s">
        <v>2147</v>
      </c>
      <c r="C757" s="3">
        <f>COUNTA(A$2:A757)</f>
        <v>756</v>
      </c>
      <c r="D757" s="28"/>
      <c r="E757" s="28"/>
      <c r="F757" s="30"/>
      <c r="G757" s="28"/>
      <c r="H757" s="7">
        <f>D757+E757+F757+Table_Fiscal_Year_Total_Consumption_8_20_10[[#This Row],[GAS MBTU]]</f>
        <v>0</v>
      </c>
      <c r="I757" s="7">
        <f>SUM(H$2:H757)</f>
        <v>3464287</v>
      </c>
      <c r="J757" s="8">
        <f>I757/SUM(H:H)</f>
        <v>1.0003349573954405</v>
      </c>
      <c r="K757" s="24"/>
      <c r="L757" s="31"/>
      <c r="M757" s="24"/>
      <c r="N757" s="7">
        <f>K757+L757+M757</f>
        <v>0</v>
      </c>
      <c r="O757" s="8">
        <f>IF(ISERROR(N757/H757),0,N757/H757)</f>
        <v>0</v>
      </c>
      <c r="P757" s="28">
        <v>2944</v>
      </c>
      <c r="Q757" s="33"/>
      <c r="R757" s="33"/>
      <c r="S7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7" s="21"/>
      <c r="U757"/>
      <c r="V757"/>
      <c r="W757"/>
      <c r="X757"/>
      <c r="Y757"/>
    </row>
    <row r="758" spans="1:25" x14ac:dyDescent="0.25">
      <c r="A758" s="26" t="s">
        <v>2156</v>
      </c>
      <c r="B758" s="26" t="s">
        <v>2157</v>
      </c>
      <c r="C758" s="3">
        <f>COUNTA(A$2:A758)</f>
        <v>757</v>
      </c>
      <c r="D758" s="28"/>
      <c r="E758" s="28"/>
      <c r="F758" s="30"/>
      <c r="G758" s="28"/>
      <c r="H758" s="7">
        <f>D758+E758+F758+Table_Fiscal_Year_Total_Consumption_8_20_10[[#This Row],[GAS MBTU]]</f>
        <v>0</v>
      </c>
      <c r="I758" s="7">
        <f>SUM(H$2:H758)</f>
        <v>3464287</v>
      </c>
      <c r="J758" s="8">
        <f>I758/SUM(H:H)</f>
        <v>1.0003349573954405</v>
      </c>
      <c r="K758" s="24"/>
      <c r="L758" s="31"/>
      <c r="M758" s="24"/>
      <c r="N758" s="7">
        <f>K758+L758+M758</f>
        <v>0</v>
      </c>
      <c r="O758" s="8">
        <f>IF(ISERROR(N758/H758),0,N758/H758)</f>
        <v>0</v>
      </c>
      <c r="P758" s="28">
        <v>362</v>
      </c>
      <c r="Q758" s="33"/>
      <c r="R758" s="33"/>
      <c r="S7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8" s="21"/>
      <c r="U758"/>
      <c r="V758"/>
      <c r="W758"/>
      <c r="X758"/>
      <c r="Y758"/>
    </row>
    <row r="759" spans="1:25" x14ac:dyDescent="0.25">
      <c r="A759" s="26" t="s">
        <v>2150</v>
      </c>
      <c r="B759" s="26" t="s">
        <v>2151</v>
      </c>
      <c r="C759" s="3">
        <f>COUNTA(A$2:A759)</f>
        <v>758</v>
      </c>
      <c r="D759" s="28"/>
      <c r="E759" s="28"/>
      <c r="F759" s="30"/>
      <c r="G759" s="28"/>
      <c r="H759" s="7">
        <f>D759+E759+F759+Table_Fiscal_Year_Total_Consumption_8_20_10[[#This Row],[GAS MBTU]]</f>
        <v>0</v>
      </c>
      <c r="I759" s="7">
        <f>SUM(H$2:H759)</f>
        <v>3464287</v>
      </c>
      <c r="J759" s="8">
        <f>I759/SUM(H:H)</f>
        <v>1.0003349573954405</v>
      </c>
      <c r="K759" s="24"/>
      <c r="L759" s="31"/>
      <c r="M759" s="24"/>
      <c r="N759" s="7">
        <f>K759+L759+M759</f>
        <v>0</v>
      </c>
      <c r="O759" s="8">
        <f>IF(ISERROR(N759/H759),0,N759/H759)</f>
        <v>0</v>
      </c>
      <c r="P759" s="28">
        <v>3772</v>
      </c>
      <c r="Q759" s="33"/>
      <c r="R759" s="33"/>
      <c r="S7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59" s="21"/>
      <c r="U759"/>
      <c r="V759"/>
      <c r="W759"/>
      <c r="X759"/>
      <c r="Y759"/>
    </row>
    <row r="760" spans="1:25" x14ac:dyDescent="0.25">
      <c r="A760" s="26" t="s">
        <v>2116</v>
      </c>
      <c r="B760" s="26" t="s">
        <v>2117</v>
      </c>
      <c r="C760" s="3">
        <f>COUNTA(A$2:A760)</f>
        <v>759</v>
      </c>
      <c r="D760" s="28"/>
      <c r="E760" s="28"/>
      <c r="F760" s="30"/>
      <c r="G760" s="28"/>
      <c r="H760" s="7">
        <f>D760+E760+F760+Table_Fiscal_Year_Total_Consumption_8_20_10[[#This Row],[GAS MBTU]]</f>
        <v>0</v>
      </c>
      <c r="I760" s="7">
        <f>SUM(H$2:H760)</f>
        <v>3464287</v>
      </c>
      <c r="J760" s="8">
        <f>I760/SUM(H:H)</f>
        <v>1.0003349573954405</v>
      </c>
      <c r="K760" s="24"/>
      <c r="L760" s="31"/>
      <c r="M760" s="24"/>
      <c r="N760" s="7">
        <f>K760+L760+M760</f>
        <v>0</v>
      </c>
      <c r="O760" s="8">
        <f>IF(ISERROR(N760/H760),0,N760/H760)</f>
        <v>0</v>
      </c>
      <c r="P760" s="28">
        <v>3478</v>
      </c>
      <c r="Q760" s="33"/>
      <c r="R760" s="33"/>
      <c r="S7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0" s="21"/>
      <c r="U760"/>
      <c r="V760"/>
      <c r="W760"/>
      <c r="X760"/>
      <c r="Y760"/>
    </row>
    <row r="761" spans="1:25" x14ac:dyDescent="0.25">
      <c r="A761" s="26" t="s">
        <v>2195</v>
      </c>
      <c r="B761" s="26" t="s">
        <v>2196</v>
      </c>
      <c r="C761" s="3">
        <f>COUNTA(A$2:A761)</f>
        <v>760</v>
      </c>
      <c r="D761" s="28"/>
      <c r="E761" s="28"/>
      <c r="F761" s="30"/>
      <c r="G761" s="28"/>
      <c r="H761" s="7">
        <f>D761+E761+F761+Table_Fiscal_Year_Total_Consumption_8_20_10[[#This Row],[GAS MBTU]]</f>
        <v>0</v>
      </c>
      <c r="I761" s="7">
        <f>SUM(H$2:H761)</f>
        <v>3464287</v>
      </c>
      <c r="J761" s="8">
        <f>I761/SUM(H:H)</f>
        <v>1.0003349573954405</v>
      </c>
      <c r="K761" s="24"/>
      <c r="L761" s="31"/>
      <c r="M761" s="24"/>
      <c r="N761" s="7">
        <f>K761+L761+M761</f>
        <v>0</v>
      </c>
      <c r="O761" s="8">
        <f>IF(ISERROR(N761/H761),0,N761/H761)</f>
        <v>0</v>
      </c>
      <c r="P761" s="28">
        <v>1296</v>
      </c>
      <c r="Q761" s="33"/>
      <c r="R761" s="33"/>
      <c r="S7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1" s="21"/>
      <c r="U761"/>
      <c r="V761"/>
      <c r="W761"/>
      <c r="X761"/>
      <c r="Y761"/>
    </row>
    <row r="762" spans="1:25" x14ac:dyDescent="0.25">
      <c r="A762" s="26" t="s">
        <v>2187</v>
      </c>
      <c r="B762" s="26" t="s">
        <v>2188</v>
      </c>
      <c r="C762" s="3">
        <f>COUNTA(A$2:A762)</f>
        <v>761</v>
      </c>
      <c r="D762" s="28"/>
      <c r="E762" s="28"/>
      <c r="F762" s="30"/>
      <c r="G762" s="28"/>
      <c r="H762" s="7">
        <f>D762+E762+F762+Table_Fiscal_Year_Total_Consumption_8_20_10[[#This Row],[GAS MBTU]]</f>
        <v>0</v>
      </c>
      <c r="I762" s="7">
        <f>SUM(H$2:H762)</f>
        <v>3464287</v>
      </c>
      <c r="J762" s="8">
        <f>I762/SUM(H:H)</f>
        <v>1.0003349573954405</v>
      </c>
      <c r="K762" s="24"/>
      <c r="L762" s="31"/>
      <c r="M762" s="24"/>
      <c r="N762" s="7">
        <f>K762+L762+M762</f>
        <v>0</v>
      </c>
      <c r="O762" s="8">
        <f>IF(ISERROR(N762/H762),0,N762/H762)</f>
        <v>0</v>
      </c>
      <c r="P762" s="28">
        <v>2628</v>
      </c>
      <c r="Q762" s="33"/>
      <c r="R762" s="33"/>
      <c r="S7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2" s="21"/>
      <c r="U762"/>
      <c r="V762"/>
      <c r="W762"/>
      <c r="X762"/>
      <c r="Y762"/>
    </row>
    <row r="763" spans="1:25" x14ac:dyDescent="0.25">
      <c r="A763" s="26" t="s">
        <v>1858</v>
      </c>
      <c r="B763" s="26" t="s">
        <v>1859</v>
      </c>
      <c r="C763" s="3">
        <f>COUNTA(A$2:A763)</f>
        <v>762</v>
      </c>
      <c r="D763" s="28"/>
      <c r="E763" s="28"/>
      <c r="F763" s="30"/>
      <c r="G763" s="28"/>
      <c r="H763" s="7">
        <f>D763+E763+F763+Table_Fiscal_Year_Total_Consumption_8_20_10[[#This Row],[GAS MBTU]]</f>
        <v>0</v>
      </c>
      <c r="I763" s="7">
        <f>SUM(H$2:H763)</f>
        <v>3464287</v>
      </c>
      <c r="J763" s="8">
        <f>I763/SUM(H:H)</f>
        <v>1.0003349573954405</v>
      </c>
      <c r="K763" s="24"/>
      <c r="L763" s="31"/>
      <c r="M763" s="24"/>
      <c r="N763" s="7">
        <f>K763+L763+M763</f>
        <v>0</v>
      </c>
      <c r="O763" s="8">
        <f>IF(ISERROR(N763/H763),0,N763/H763)</f>
        <v>0</v>
      </c>
      <c r="P763" s="28">
        <v>0</v>
      </c>
      <c r="Q763" s="33"/>
      <c r="R763" s="33"/>
      <c r="S7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3" s="21"/>
      <c r="U763"/>
      <c r="V763"/>
      <c r="W763"/>
      <c r="X763"/>
      <c r="Y763"/>
    </row>
    <row r="764" spans="1:25" x14ac:dyDescent="0.25">
      <c r="A764" s="26" t="s">
        <v>1312</v>
      </c>
      <c r="B764" s="26" t="s">
        <v>1313</v>
      </c>
      <c r="C764" s="3">
        <f>COUNTA(A$2:A764)</f>
        <v>763</v>
      </c>
      <c r="D764" s="28"/>
      <c r="E764" s="28"/>
      <c r="F764" s="30"/>
      <c r="G764" s="28"/>
      <c r="H764" s="7">
        <f>D764+E764+F764+Table_Fiscal_Year_Total_Consumption_8_20_10[[#This Row],[GAS MBTU]]</f>
        <v>0</v>
      </c>
      <c r="I764" s="7">
        <f>SUM(H$2:H764)</f>
        <v>3464287</v>
      </c>
      <c r="J764" s="8">
        <f>I764/SUM(H:H)</f>
        <v>1.0003349573954405</v>
      </c>
      <c r="K764" s="24"/>
      <c r="L764" s="31"/>
      <c r="M764" s="24"/>
      <c r="N764" s="7">
        <f>K764+L764+M764</f>
        <v>0</v>
      </c>
      <c r="O764" s="8">
        <f>IF(ISERROR(N764/H764),0,N764/H764)</f>
        <v>0</v>
      </c>
      <c r="P764" s="28">
        <v>116449</v>
      </c>
      <c r="Q764" s="33"/>
      <c r="R764" s="33"/>
      <c r="S7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4" s="21"/>
      <c r="U764"/>
      <c r="V764"/>
      <c r="W764"/>
      <c r="X764"/>
      <c r="Y764"/>
    </row>
    <row r="765" spans="1:25" x14ac:dyDescent="0.25">
      <c r="A765" s="26" t="s">
        <v>1292</v>
      </c>
      <c r="B765" s="26" t="s">
        <v>1293</v>
      </c>
      <c r="C765" s="3">
        <f>COUNTA(A$2:A765)</f>
        <v>764</v>
      </c>
      <c r="D765" s="28"/>
      <c r="E765" s="28"/>
      <c r="F765" s="30"/>
      <c r="G765" s="28"/>
      <c r="H765" s="7">
        <f>D765+E765+F765+Table_Fiscal_Year_Total_Consumption_8_20_10[[#This Row],[GAS MBTU]]</f>
        <v>0</v>
      </c>
      <c r="I765" s="7">
        <f>SUM(H$2:H765)</f>
        <v>3464287</v>
      </c>
      <c r="J765" s="8">
        <f>I765/SUM(H:H)</f>
        <v>1.0003349573954405</v>
      </c>
      <c r="K765" s="24"/>
      <c r="L765" s="31"/>
      <c r="M765" s="24"/>
      <c r="N765" s="7">
        <f>K765+L765+M765</f>
        <v>0</v>
      </c>
      <c r="O765" s="8">
        <f>IF(ISERROR(N765/H765),0,N765/H765)</f>
        <v>0</v>
      </c>
      <c r="P765" s="28">
        <v>17785</v>
      </c>
      <c r="Q765" s="33"/>
      <c r="R765" s="33"/>
      <c r="S7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5" s="21"/>
      <c r="U765"/>
      <c r="V765"/>
      <c r="W765"/>
      <c r="X765"/>
      <c r="Y765"/>
    </row>
    <row r="766" spans="1:25" x14ac:dyDescent="0.25">
      <c r="A766" s="26" t="s">
        <v>1266</v>
      </c>
      <c r="B766" s="26" t="s">
        <v>1267</v>
      </c>
      <c r="C766" s="3">
        <f>COUNTA(A$2:A766)</f>
        <v>765</v>
      </c>
      <c r="D766" s="28"/>
      <c r="E766" s="28"/>
      <c r="F766" s="30"/>
      <c r="G766" s="28"/>
      <c r="H766" s="7">
        <f>D766+E766+F766+Table_Fiscal_Year_Total_Consumption_8_20_10[[#This Row],[GAS MBTU]]</f>
        <v>0</v>
      </c>
      <c r="I766" s="7">
        <f>SUM(H$2:H766)</f>
        <v>3464287</v>
      </c>
      <c r="J766" s="8">
        <f>I766/SUM(H:H)</f>
        <v>1.0003349573954405</v>
      </c>
      <c r="K766" s="24"/>
      <c r="L766" s="31"/>
      <c r="M766" s="24"/>
      <c r="N766" s="7">
        <f>K766+L766+M766</f>
        <v>0</v>
      </c>
      <c r="O766" s="8">
        <f>IF(ISERROR(N766/H766),0,N766/H766)</f>
        <v>0</v>
      </c>
      <c r="P766" s="28">
        <v>0</v>
      </c>
      <c r="Q766" s="33"/>
      <c r="R766" s="33"/>
      <c r="S7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6" s="21"/>
      <c r="U766"/>
      <c r="V766"/>
      <c r="W766"/>
      <c r="X766"/>
      <c r="Y766"/>
    </row>
    <row r="767" spans="1:25" x14ac:dyDescent="0.25">
      <c r="A767" s="26" t="s">
        <v>345</v>
      </c>
      <c r="B767" s="26" t="s">
        <v>344</v>
      </c>
      <c r="C767" s="3">
        <f>COUNTA(A$2:A767)</f>
        <v>766</v>
      </c>
      <c r="D767" s="28"/>
      <c r="E767" s="28"/>
      <c r="F767" s="30"/>
      <c r="G767" s="28"/>
      <c r="H767" s="7">
        <f>D767+E767+F767+Table_Fiscal_Year_Total_Consumption_8_20_10[[#This Row],[GAS MBTU]]</f>
        <v>0</v>
      </c>
      <c r="I767" s="7">
        <f>SUM(H$2:H767)</f>
        <v>3464287</v>
      </c>
      <c r="J767" s="8">
        <f>I767/SUM(H:H)</f>
        <v>1.0003349573954405</v>
      </c>
      <c r="K767" s="24"/>
      <c r="L767" s="31"/>
      <c r="M767" s="24"/>
      <c r="N767" s="7">
        <f>K767+L767+M767</f>
        <v>0</v>
      </c>
      <c r="O767" s="8">
        <f>IF(ISERROR(N767/H767),0,N767/H767)</f>
        <v>0</v>
      </c>
      <c r="P767" s="28">
        <v>2099</v>
      </c>
      <c r="Q767" s="33">
        <v>108.3</v>
      </c>
      <c r="R767" s="33"/>
      <c r="S7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7" s="21"/>
      <c r="U767"/>
      <c r="V767"/>
      <c r="W767"/>
      <c r="X767"/>
      <c r="Y767"/>
    </row>
    <row r="768" spans="1:25" x14ac:dyDescent="0.25">
      <c r="A768" s="26" t="s">
        <v>1204</v>
      </c>
      <c r="B768" s="26" t="s">
        <v>1205</v>
      </c>
      <c r="C768" s="3">
        <f>COUNTA(A$2:A768)</f>
        <v>767</v>
      </c>
      <c r="D768" s="28"/>
      <c r="E768" s="28"/>
      <c r="F768" s="30"/>
      <c r="G768" s="28"/>
      <c r="H768" s="7">
        <f>D768+E768+F768+Table_Fiscal_Year_Total_Consumption_8_20_10[[#This Row],[GAS MBTU]]</f>
        <v>0</v>
      </c>
      <c r="I768" s="7">
        <f>SUM(H$2:H768)</f>
        <v>3464287</v>
      </c>
      <c r="J768" s="8">
        <f>I768/SUM(H:H)</f>
        <v>1.0003349573954405</v>
      </c>
      <c r="K768" s="24"/>
      <c r="L768" s="31"/>
      <c r="M768" s="24"/>
      <c r="N768" s="7">
        <f>K768+L768+M768</f>
        <v>0</v>
      </c>
      <c r="O768" s="8">
        <f>IF(ISERROR(N768/H768),0,N768/H768)</f>
        <v>0</v>
      </c>
      <c r="P768" s="28">
        <v>3840</v>
      </c>
      <c r="Q768" s="33"/>
      <c r="R768" s="33"/>
      <c r="S7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8" s="21"/>
      <c r="U768"/>
      <c r="V768"/>
      <c r="W768"/>
      <c r="X768"/>
      <c r="Y768"/>
    </row>
    <row r="769" spans="1:25" x14ac:dyDescent="0.25">
      <c r="A769" s="26" t="s">
        <v>510</v>
      </c>
      <c r="B769" s="26" t="s">
        <v>511</v>
      </c>
      <c r="C769" s="3">
        <f>COUNTA(A$2:A769)</f>
        <v>768</v>
      </c>
      <c r="D769" s="28"/>
      <c r="E769" s="28"/>
      <c r="F769" s="30"/>
      <c r="G769" s="28"/>
      <c r="H769" s="7">
        <f>D769+E769+F769+Table_Fiscal_Year_Total_Consumption_8_20_10[[#This Row],[GAS MBTU]]</f>
        <v>0</v>
      </c>
      <c r="I769" s="7">
        <f>SUM(H$2:H769)</f>
        <v>3464287</v>
      </c>
      <c r="J769" s="8">
        <f>I769/SUM(H:H)</f>
        <v>1.0003349573954405</v>
      </c>
      <c r="K769" s="24"/>
      <c r="L769" s="31"/>
      <c r="M769" s="24"/>
      <c r="N769" s="7">
        <f>K769+L769+M769</f>
        <v>0</v>
      </c>
      <c r="O769" s="8">
        <f>IF(ISERROR(N769/H769),0,N769/H769)</f>
        <v>0</v>
      </c>
      <c r="P769" s="28">
        <v>54086</v>
      </c>
      <c r="Q769" s="33"/>
      <c r="R769" s="33"/>
      <c r="S7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69" s="21"/>
      <c r="U769"/>
      <c r="V769"/>
      <c r="W769"/>
      <c r="X769"/>
      <c r="Y769"/>
    </row>
    <row r="770" spans="1:25" x14ac:dyDescent="0.25">
      <c r="A770" s="26" t="s">
        <v>341</v>
      </c>
      <c r="B770" s="26" t="s">
        <v>340</v>
      </c>
      <c r="C770" s="3">
        <f>COUNTA(A$2:A770)</f>
        <v>769</v>
      </c>
      <c r="D770" s="28"/>
      <c r="E770" s="28"/>
      <c r="F770" s="30"/>
      <c r="G770" s="28"/>
      <c r="H770" s="7">
        <f>D770+E770+F770+Table_Fiscal_Year_Total_Consumption_8_20_10[[#This Row],[GAS MBTU]]</f>
        <v>0</v>
      </c>
      <c r="I770" s="7">
        <f>SUM(H$2:H770)</f>
        <v>3464287</v>
      </c>
      <c r="J770" s="8">
        <f>I770/SUM(H:H)</f>
        <v>1.0003349573954405</v>
      </c>
      <c r="K770" s="24"/>
      <c r="L770" s="31"/>
      <c r="M770" s="24"/>
      <c r="N770" s="7">
        <f>K770+L770+M770</f>
        <v>0</v>
      </c>
      <c r="O770" s="8">
        <f>IF(ISERROR(N770/H770),0,N770/H770)</f>
        <v>0</v>
      </c>
      <c r="P770" s="28">
        <v>2400</v>
      </c>
      <c r="Q770" s="33">
        <v>327.60000000000002</v>
      </c>
      <c r="R770" s="33"/>
      <c r="S7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0" s="21"/>
      <c r="U770"/>
      <c r="V770"/>
      <c r="W770"/>
      <c r="X770"/>
      <c r="Y770"/>
    </row>
    <row r="771" spans="1:25" x14ac:dyDescent="0.25">
      <c r="A771" s="26" t="s">
        <v>1282</v>
      </c>
      <c r="B771" s="26" t="s">
        <v>1283</v>
      </c>
      <c r="C771" s="3">
        <f>COUNTA(A$2:A771)</f>
        <v>770</v>
      </c>
      <c r="D771" s="28"/>
      <c r="E771" s="28"/>
      <c r="F771" s="30"/>
      <c r="G771" s="28"/>
      <c r="H771" s="7">
        <f>D771+E771+F771+Table_Fiscal_Year_Total_Consumption_8_20_10[[#This Row],[GAS MBTU]]</f>
        <v>0</v>
      </c>
      <c r="I771" s="7">
        <f>SUM(H$2:H771)</f>
        <v>3464287</v>
      </c>
      <c r="J771" s="8">
        <f>I771/SUM(H:H)</f>
        <v>1.0003349573954405</v>
      </c>
      <c r="K771" s="24"/>
      <c r="L771" s="31"/>
      <c r="M771" s="24"/>
      <c r="N771" s="7">
        <f>K771+L771+M771</f>
        <v>0</v>
      </c>
      <c r="O771" s="8">
        <f>IF(ISERROR(N771/H771),0,N771/H771)</f>
        <v>0</v>
      </c>
      <c r="P771" s="28">
        <v>311</v>
      </c>
      <c r="Q771" s="33"/>
      <c r="R771" s="33"/>
      <c r="S7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1" s="21"/>
      <c r="U771"/>
      <c r="V771"/>
      <c r="W771"/>
      <c r="X771"/>
      <c r="Y771"/>
    </row>
    <row r="772" spans="1:25" x14ac:dyDescent="0.25">
      <c r="A772" s="26" t="s">
        <v>2458</v>
      </c>
      <c r="B772" s="26" t="s">
        <v>2459</v>
      </c>
      <c r="C772" s="3">
        <f>COUNTA(A$2:A772)</f>
        <v>771</v>
      </c>
      <c r="D772" s="28"/>
      <c r="E772" s="28"/>
      <c r="F772" s="30"/>
      <c r="G772" s="28"/>
      <c r="H772" s="7">
        <f>D772+E772+F772+Table_Fiscal_Year_Total_Consumption_8_20_10[[#This Row],[GAS MBTU]]</f>
        <v>0</v>
      </c>
      <c r="I772" s="7">
        <f>SUM(H$2:H772)</f>
        <v>3464287</v>
      </c>
      <c r="J772" s="8">
        <f>I772/SUM(H:H)</f>
        <v>1.0003349573954405</v>
      </c>
      <c r="K772" s="24"/>
      <c r="L772" s="31"/>
      <c r="M772" s="24"/>
      <c r="N772" s="7">
        <f>K772+L772+M772</f>
        <v>0</v>
      </c>
      <c r="O772" s="8">
        <f>IF(ISERROR(N772/H772),0,N772/H772)</f>
        <v>0</v>
      </c>
      <c r="P772" s="28">
        <v>11055</v>
      </c>
      <c r="Q772" s="33"/>
      <c r="R772" s="33"/>
      <c r="S7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2" s="21"/>
      <c r="U772"/>
      <c r="V772"/>
      <c r="W772"/>
      <c r="X772"/>
      <c r="Y772"/>
    </row>
    <row r="773" spans="1:25" x14ac:dyDescent="0.25">
      <c r="A773" s="26" t="s">
        <v>1106</v>
      </c>
      <c r="B773" s="26" t="s">
        <v>1107</v>
      </c>
      <c r="C773" s="3">
        <f>COUNTA(A$2:A773)</f>
        <v>772</v>
      </c>
      <c r="D773" s="28"/>
      <c r="E773" s="28"/>
      <c r="F773" s="30"/>
      <c r="G773" s="28"/>
      <c r="H773" s="7">
        <f>D773+E773+F773+Table_Fiscal_Year_Total_Consumption_8_20_10[[#This Row],[GAS MBTU]]</f>
        <v>0</v>
      </c>
      <c r="I773" s="7">
        <f>SUM(H$2:H773)</f>
        <v>3464287</v>
      </c>
      <c r="J773" s="8">
        <f>I773/SUM(H:H)</f>
        <v>1.0003349573954405</v>
      </c>
      <c r="K773" s="24"/>
      <c r="L773" s="31"/>
      <c r="M773" s="24"/>
      <c r="N773" s="7">
        <f>K773+L773+M773</f>
        <v>0</v>
      </c>
      <c r="O773" s="8">
        <f>IF(ISERROR(N773/H773),0,N773/H773)</f>
        <v>0</v>
      </c>
      <c r="P773" s="28">
        <v>12288</v>
      </c>
      <c r="Q773" s="33"/>
      <c r="R773" s="33"/>
      <c r="S7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3" s="21"/>
      <c r="U773"/>
      <c r="V773"/>
      <c r="W773"/>
      <c r="X773"/>
      <c r="Y773"/>
    </row>
    <row r="774" spans="1:25" x14ac:dyDescent="0.25">
      <c r="A774" s="26" t="s">
        <v>1108</v>
      </c>
      <c r="B774" s="26" t="s">
        <v>1109</v>
      </c>
      <c r="C774" s="3">
        <f>COUNTA(A$2:A774)</f>
        <v>773</v>
      </c>
      <c r="D774" s="28"/>
      <c r="E774" s="28"/>
      <c r="F774" s="30"/>
      <c r="G774" s="28"/>
      <c r="H774" s="7">
        <f>D774+E774+F774+Table_Fiscal_Year_Total_Consumption_8_20_10[[#This Row],[GAS MBTU]]</f>
        <v>0</v>
      </c>
      <c r="I774" s="7">
        <f>SUM(H$2:H774)</f>
        <v>3464287</v>
      </c>
      <c r="J774" s="8">
        <f>I774/SUM(H:H)</f>
        <v>1.0003349573954405</v>
      </c>
      <c r="K774" s="24"/>
      <c r="L774" s="31"/>
      <c r="M774" s="24"/>
      <c r="N774" s="7">
        <f>K774+L774+M774</f>
        <v>0</v>
      </c>
      <c r="O774" s="8">
        <f>IF(ISERROR(N774/H774),0,N774/H774)</f>
        <v>0</v>
      </c>
      <c r="P774" s="28">
        <v>1680</v>
      </c>
      <c r="Q774" s="33"/>
      <c r="R774" s="33"/>
      <c r="S7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4" s="21"/>
      <c r="U774"/>
      <c r="V774"/>
      <c r="W774"/>
      <c r="X774"/>
      <c r="Y774"/>
    </row>
    <row r="775" spans="1:25" x14ac:dyDescent="0.25">
      <c r="A775" s="26" t="s">
        <v>1110</v>
      </c>
      <c r="B775" s="26" t="s">
        <v>1111</v>
      </c>
      <c r="C775" s="3">
        <f>COUNTA(A$2:A775)</f>
        <v>774</v>
      </c>
      <c r="D775" s="28"/>
      <c r="E775" s="28"/>
      <c r="F775" s="30"/>
      <c r="G775" s="28"/>
      <c r="H775" s="7">
        <f>D775+E775+F775+Table_Fiscal_Year_Total_Consumption_8_20_10[[#This Row],[GAS MBTU]]</f>
        <v>0</v>
      </c>
      <c r="I775" s="7">
        <f>SUM(H$2:H775)</f>
        <v>3464287</v>
      </c>
      <c r="J775" s="8">
        <f>I775/SUM(H:H)</f>
        <v>1.0003349573954405</v>
      </c>
      <c r="K775" s="24"/>
      <c r="L775" s="31"/>
      <c r="M775" s="24"/>
      <c r="N775" s="7">
        <f>K775+L775+M775</f>
        <v>0</v>
      </c>
      <c r="O775" s="8">
        <f>IF(ISERROR(N775/H775),0,N775/H775)</f>
        <v>0</v>
      </c>
      <c r="P775" s="28">
        <v>54281</v>
      </c>
      <c r="Q775" s="33"/>
      <c r="R775" s="33"/>
      <c r="S7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5" s="21"/>
      <c r="U775"/>
      <c r="V775"/>
      <c r="W775"/>
      <c r="X775"/>
      <c r="Y775"/>
    </row>
    <row r="776" spans="1:25" x14ac:dyDescent="0.25">
      <c r="A776" s="26" t="s">
        <v>2446</v>
      </c>
      <c r="B776" s="26" t="s">
        <v>2447</v>
      </c>
      <c r="C776" s="3">
        <f>COUNTA(A$2:A776)</f>
        <v>775</v>
      </c>
      <c r="D776" s="28"/>
      <c r="E776" s="28"/>
      <c r="F776" s="30"/>
      <c r="G776" s="28"/>
      <c r="H776" s="7">
        <f>D776+E776+F776+Table_Fiscal_Year_Total_Consumption_8_20_10[[#This Row],[GAS MBTU]]</f>
        <v>0</v>
      </c>
      <c r="I776" s="7">
        <f>SUM(H$2:H776)</f>
        <v>3464287</v>
      </c>
      <c r="J776" s="8">
        <f>I776/SUM(H:H)</f>
        <v>1.0003349573954405</v>
      </c>
      <c r="K776" s="24"/>
      <c r="L776" s="31"/>
      <c r="M776" s="24"/>
      <c r="N776" s="7">
        <f>K776+L776+M776</f>
        <v>0</v>
      </c>
      <c r="O776" s="8">
        <f>IF(ISERROR(N776/H776),0,N776/H776)</f>
        <v>0</v>
      </c>
      <c r="P776" s="28">
        <v>614</v>
      </c>
      <c r="Q776" s="33"/>
      <c r="R776" s="33"/>
      <c r="S7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6" s="21"/>
      <c r="U776"/>
      <c r="V776"/>
      <c r="W776"/>
      <c r="X776"/>
      <c r="Y776"/>
    </row>
    <row r="777" spans="1:25" x14ac:dyDescent="0.25">
      <c r="A777" s="26" t="s">
        <v>1194</v>
      </c>
      <c r="B777" s="26" t="s">
        <v>1195</v>
      </c>
      <c r="C777" s="3">
        <f>COUNTA(A$2:A777)</f>
        <v>776</v>
      </c>
      <c r="D777" s="28"/>
      <c r="E777" s="28"/>
      <c r="F777" s="30"/>
      <c r="G777" s="28"/>
      <c r="H777" s="7">
        <f>D777+E777+F777+Table_Fiscal_Year_Total_Consumption_8_20_10[[#This Row],[GAS MBTU]]</f>
        <v>0</v>
      </c>
      <c r="I777" s="7">
        <f>SUM(H$2:H777)</f>
        <v>3464287</v>
      </c>
      <c r="J777" s="8">
        <f>I777/SUM(H:H)</f>
        <v>1.0003349573954405</v>
      </c>
      <c r="K777" s="24"/>
      <c r="L777" s="31"/>
      <c r="M777" s="24"/>
      <c r="N777" s="7">
        <f>K777+L777+M777</f>
        <v>0</v>
      </c>
      <c r="O777" s="8">
        <f>IF(ISERROR(N777/H777),0,N777/H777)</f>
        <v>0</v>
      </c>
      <c r="P777" s="28">
        <v>14018</v>
      </c>
      <c r="Q777" s="33"/>
      <c r="R777" s="33"/>
      <c r="S7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7" s="21"/>
      <c r="U777"/>
      <c r="V777"/>
      <c r="W777"/>
      <c r="X777"/>
      <c r="Y777"/>
    </row>
    <row r="778" spans="1:25" x14ac:dyDescent="0.25">
      <c r="A778" s="26" t="s">
        <v>1178</v>
      </c>
      <c r="B778" s="26" t="s">
        <v>1179</v>
      </c>
      <c r="C778" s="3">
        <f>COUNTA(A$2:A778)</f>
        <v>777</v>
      </c>
      <c r="D778" s="28"/>
      <c r="E778" s="28"/>
      <c r="F778" s="30"/>
      <c r="G778" s="28"/>
      <c r="H778" s="7">
        <f>D778+E778+F778+Table_Fiscal_Year_Total_Consumption_8_20_10[[#This Row],[GAS MBTU]]</f>
        <v>0</v>
      </c>
      <c r="I778" s="7">
        <f>SUM(H$2:H778)</f>
        <v>3464287</v>
      </c>
      <c r="J778" s="8">
        <f>I778/SUM(H:H)</f>
        <v>1.0003349573954405</v>
      </c>
      <c r="K778" s="24"/>
      <c r="L778" s="31"/>
      <c r="M778" s="24"/>
      <c r="N778" s="7">
        <f>K778+L778+M778</f>
        <v>0</v>
      </c>
      <c r="O778" s="8">
        <f>IF(ISERROR(N778/H778),0,N778/H778)</f>
        <v>0</v>
      </c>
      <c r="P778" s="28">
        <v>11158</v>
      </c>
      <c r="Q778" s="33"/>
      <c r="R778" s="33"/>
      <c r="S7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8" s="21"/>
      <c r="U778"/>
      <c r="V778"/>
      <c r="W778"/>
      <c r="X778"/>
      <c r="Y778"/>
    </row>
    <row r="779" spans="1:25" x14ac:dyDescent="0.25">
      <c r="A779" s="26" t="s">
        <v>1180</v>
      </c>
      <c r="B779" s="26" t="s">
        <v>1181</v>
      </c>
      <c r="C779" s="3">
        <f>COUNTA(A$2:A779)</f>
        <v>778</v>
      </c>
      <c r="D779" s="28"/>
      <c r="E779" s="28"/>
      <c r="F779" s="30"/>
      <c r="G779" s="28"/>
      <c r="H779" s="7">
        <f>D779+E779+F779+Table_Fiscal_Year_Total_Consumption_8_20_10[[#This Row],[GAS MBTU]]</f>
        <v>0</v>
      </c>
      <c r="I779" s="7">
        <f>SUM(H$2:H779)</f>
        <v>3464287</v>
      </c>
      <c r="J779" s="8">
        <f>I779/SUM(H:H)</f>
        <v>1.0003349573954405</v>
      </c>
      <c r="K779" s="24"/>
      <c r="L779" s="31"/>
      <c r="M779" s="24"/>
      <c r="N779" s="7">
        <f>K779+L779+M779</f>
        <v>0</v>
      </c>
      <c r="O779" s="8">
        <f>IF(ISERROR(N779/H779),0,N779/H779)</f>
        <v>0</v>
      </c>
      <c r="P779" s="28">
        <v>11040</v>
      </c>
      <c r="Q779" s="33"/>
      <c r="R779" s="33"/>
      <c r="S7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79" s="21"/>
      <c r="U779"/>
      <c r="V779"/>
      <c r="W779"/>
      <c r="X779"/>
      <c r="Y779"/>
    </row>
    <row r="780" spans="1:25" x14ac:dyDescent="0.25">
      <c r="A780" s="26" t="s">
        <v>1182</v>
      </c>
      <c r="B780" s="26" t="s">
        <v>1183</v>
      </c>
      <c r="C780" s="3">
        <f>COUNTA(A$2:A780)</f>
        <v>779</v>
      </c>
      <c r="D780" s="28"/>
      <c r="E780" s="28"/>
      <c r="F780" s="30"/>
      <c r="G780" s="28"/>
      <c r="H780" s="7">
        <f>D780+E780+F780+Table_Fiscal_Year_Total_Consumption_8_20_10[[#This Row],[GAS MBTU]]</f>
        <v>0</v>
      </c>
      <c r="I780" s="7">
        <f>SUM(H$2:H780)</f>
        <v>3464287</v>
      </c>
      <c r="J780" s="8">
        <f>I780/SUM(H:H)</f>
        <v>1.0003349573954405</v>
      </c>
      <c r="K780" s="24"/>
      <c r="L780" s="31"/>
      <c r="M780" s="24"/>
      <c r="N780" s="7">
        <f>K780+L780+M780</f>
        <v>0</v>
      </c>
      <c r="O780" s="8">
        <f>IF(ISERROR(N780/H780),0,N780/H780)</f>
        <v>0</v>
      </c>
      <c r="P780" s="28">
        <v>11046</v>
      </c>
      <c r="Q780" s="33"/>
      <c r="R780" s="33"/>
      <c r="S7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0" s="21"/>
      <c r="U780"/>
      <c r="V780"/>
      <c r="W780"/>
      <c r="X780"/>
      <c r="Y780"/>
    </row>
    <row r="781" spans="1:25" x14ac:dyDescent="0.25">
      <c r="A781" s="26" t="s">
        <v>1184</v>
      </c>
      <c r="B781" s="26" t="s">
        <v>1185</v>
      </c>
      <c r="C781" s="3">
        <f>COUNTA(A$2:A781)</f>
        <v>780</v>
      </c>
      <c r="D781" s="28"/>
      <c r="E781" s="28"/>
      <c r="F781" s="30"/>
      <c r="G781" s="28"/>
      <c r="H781" s="7">
        <f>D781+E781+F781+Table_Fiscal_Year_Total_Consumption_8_20_10[[#This Row],[GAS MBTU]]</f>
        <v>0</v>
      </c>
      <c r="I781" s="7">
        <f>SUM(H$2:H781)</f>
        <v>3464287</v>
      </c>
      <c r="J781" s="8">
        <f>I781/SUM(H:H)</f>
        <v>1.0003349573954405</v>
      </c>
      <c r="K781" s="24"/>
      <c r="L781" s="31"/>
      <c r="M781" s="24"/>
      <c r="N781" s="7">
        <f>K781+L781+M781</f>
        <v>0</v>
      </c>
      <c r="O781" s="8">
        <f>IF(ISERROR(N781/H781),0,N781/H781)</f>
        <v>0</v>
      </c>
      <c r="P781" s="28">
        <v>3143</v>
      </c>
      <c r="Q781" s="33"/>
      <c r="R781" s="33"/>
      <c r="S7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1" s="21"/>
      <c r="U781"/>
      <c r="V781"/>
      <c r="W781"/>
      <c r="X781"/>
      <c r="Y781"/>
    </row>
    <row r="782" spans="1:25" x14ac:dyDescent="0.25">
      <c r="A782" s="26" t="s">
        <v>1186</v>
      </c>
      <c r="B782" s="26" t="s">
        <v>1187</v>
      </c>
      <c r="C782" s="3">
        <f>COUNTA(A$2:A782)</f>
        <v>781</v>
      </c>
      <c r="D782" s="28"/>
      <c r="E782" s="28"/>
      <c r="F782" s="30"/>
      <c r="G782" s="28"/>
      <c r="H782" s="7">
        <f>D782+E782+F782+Table_Fiscal_Year_Total_Consumption_8_20_10[[#This Row],[GAS MBTU]]</f>
        <v>0</v>
      </c>
      <c r="I782" s="7">
        <f>SUM(H$2:H782)</f>
        <v>3464287</v>
      </c>
      <c r="J782" s="8">
        <f>I782/SUM(H:H)</f>
        <v>1.0003349573954405</v>
      </c>
      <c r="K782" s="24"/>
      <c r="L782" s="31"/>
      <c r="M782" s="24"/>
      <c r="N782" s="7">
        <f>K782+L782+M782</f>
        <v>0</v>
      </c>
      <c r="O782" s="8">
        <f>IF(ISERROR(N782/H782),0,N782/H782)</f>
        <v>0</v>
      </c>
      <c r="P782" s="28">
        <v>5163</v>
      </c>
      <c r="Q782" s="33"/>
      <c r="R782" s="33"/>
      <c r="S7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2" s="21"/>
      <c r="U782"/>
      <c r="V782"/>
      <c r="W782"/>
      <c r="X782"/>
      <c r="Y782"/>
    </row>
    <row r="783" spans="1:25" x14ac:dyDescent="0.25">
      <c r="A783" s="26" t="s">
        <v>335</v>
      </c>
      <c r="B783" s="26" t="s">
        <v>334</v>
      </c>
      <c r="C783" s="3">
        <f>COUNTA(A$2:A783)</f>
        <v>782</v>
      </c>
      <c r="D783" s="28"/>
      <c r="E783" s="28"/>
      <c r="F783" s="30"/>
      <c r="G783" s="28"/>
      <c r="H783" s="7">
        <f>D783+E783+F783+Table_Fiscal_Year_Total_Consumption_8_20_10[[#This Row],[GAS MBTU]]</f>
        <v>0</v>
      </c>
      <c r="I783" s="7">
        <f>SUM(H$2:H783)</f>
        <v>3464287</v>
      </c>
      <c r="J783" s="8">
        <f>I783/SUM(H:H)</f>
        <v>1.0003349573954405</v>
      </c>
      <c r="K783" s="24"/>
      <c r="L783" s="31"/>
      <c r="M783" s="24"/>
      <c r="N783" s="7">
        <f>K783+L783+M783</f>
        <v>0</v>
      </c>
      <c r="O783" s="8">
        <f>IF(ISERROR(N783/H783),0,N783/H783)</f>
        <v>0</v>
      </c>
      <c r="P783" s="28">
        <v>5580</v>
      </c>
      <c r="Q783" s="33">
        <v>226.2</v>
      </c>
      <c r="R783" s="33"/>
      <c r="S7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3" s="21"/>
      <c r="U783"/>
      <c r="V783"/>
      <c r="W783"/>
      <c r="X783"/>
      <c r="Y783"/>
    </row>
    <row r="784" spans="1:25" x14ac:dyDescent="0.25">
      <c r="A784" s="26" t="s">
        <v>1286</v>
      </c>
      <c r="B784" s="26" t="s">
        <v>1287</v>
      </c>
      <c r="C784" s="3">
        <f>COUNTA(A$2:A784)</f>
        <v>783</v>
      </c>
      <c r="D784" s="28"/>
      <c r="E784" s="28"/>
      <c r="F784" s="30"/>
      <c r="G784" s="28"/>
      <c r="H784" s="7">
        <f>D784+E784+F784+Table_Fiscal_Year_Total_Consumption_8_20_10[[#This Row],[GAS MBTU]]</f>
        <v>0</v>
      </c>
      <c r="I784" s="7">
        <f>SUM(H$2:H784)</f>
        <v>3464287</v>
      </c>
      <c r="J784" s="8">
        <f>I784/SUM(H:H)</f>
        <v>1.0003349573954405</v>
      </c>
      <c r="K784" s="24"/>
      <c r="L784" s="31"/>
      <c r="M784" s="24"/>
      <c r="N784" s="7">
        <f>K784+L784+M784</f>
        <v>0</v>
      </c>
      <c r="O784" s="8">
        <f>IF(ISERROR(N784/H784),0,N784/H784)</f>
        <v>0</v>
      </c>
      <c r="P784" s="28">
        <v>284</v>
      </c>
      <c r="Q784" s="33"/>
      <c r="R784" s="33"/>
      <c r="S7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4" s="21"/>
      <c r="U784"/>
      <c r="V784"/>
      <c r="W784"/>
      <c r="X784"/>
      <c r="Y784"/>
    </row>
    <row r="785" spans="1:25" x14ac:dyDescent="0.25">
      <c r="A785" s="26" t="s">
        <v>1192</v>
      </c>
      <c r="B785" s="26" t="s">
        <v>1193</v>
      </c>
      <c r="C785" s="3">
        <f>COUNTA(A$2:A785)</f>
        <v>784</v>
      </c>
      <c r="D785" s="28"/>
      <c r="E785" s="28"/>
      <c r="F785" s="30"/>
      <c r="G785" s="28"/>
      <c r="H785" s="7">
        <f>D785+E785+F785+Table_Fiscal_Year_Total_Consumption_8_20_10[[#This Row],[GAS MBTU]]</f>
        <v>0</v>
      </c>
      <c r="I785" s="7">
        <f>SUM(H$2:H785)</f>
        <v>3464287</v>
      </c>
      <c r="J785" s="8">
        <f>I785/SUM(H:H)</f>
        <v>1.0003349573954405</v>
      </c>
      <c r="K785" s="24"/>
      <c r="L785" s="31"/>
      <c r="M785" s="24"/>
      <c r="N785" s="7">
        <f>K785+L785+M785</f>
        <v>0</v>
      </c>
      <c r="O785" s="8">
        <f>IF(ISERROR(N785/H785),0,N785/H785)</f>
        <v>0</v>
      </c>
      <c r="P785" s="28">
        <v>25811</v>
      </c>
      <c r="Q785" s="33"/>
      <c r="R785" s="33"/>
      <c r="S7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5" s="21"/>
      <c r="U785"/>
      <c r="V785"/>
      <c r="W785"/>
      <c r="X785"/>
      <c r="Y785"/>
    </row>
    <row r="786" spans="1:25" x14ac:dyDescent="0.25">
      <c r="A786" s="26" t="s">
        <v>1284</v>
      </c>
      <c r="B786" s="26" t="s">
        <v>1285</v>
      </c>
      <c r="C786" s="3">
        <f>COUNTA(A$2:A786)</f>
        <v>785</v>
      </c>
      <c r="D786" s="28"/>
      <c r="E786" s="28"/>
      <c r="F786" s="30"/>
      <c r="G786" s="28"/>
      <c r="H786" s="7">
        <f>D786+E786+F786+Table_Fiscal_Year_Total_Consumption_8_20_10[[#This Row],[GAS MBTU]]</f>
        <v>0</v>
      </c>
      <c r="I786" s="7">
        <f>SUM(H$2:H786)</f>
        <v>3464287</v>
      </c>
      <c r="J786" s="8">
        <f>I786/SUM(H:H)</f>
        <v>1.0003349573954405</v>
      </c>
      <c r="K786" s="24"/>
      <c r="L786" s="31"/>
      <c r="M786" s="24"/>
      <c r="N786" s="7">
        <f>K786+L786+M786</f>
        <v>0</v>
      </c>
      <c r="O786" s="8">
        <f>IF(ISERROR(N786/H786),0,N786/H786)</f>
        <v>0</v>
      </c>
      <c r="P786" s="28">
        <v>593</v>
      </c>
      <c r="Q786" s="33"/>
      <c r="R786" s="33"/>
      <c r="S7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6" s="21"/>
      <c r="U786"/>
      <c r="V786"/>
      <c r="W786"/>
      <c r="X786"/>
      <c r="Y786"/>
    </row>
    <row r="787" spans="1:25" x14ac:dyDescent="0.25">
      <c r="A787" s="26" t="s">
        <v>1196</v>
      </c>
      <c r="B787" s="26" t="s">
        <v>1197</v>
      </c>
      <c r="C787" s="3">
        <f>COUNTA(A$2:A787)</f>
        <v>786</v>
      </c>
      <c r="D787" s="28"/>
      <c r="E787" s="28"/>
      <c r="F787" s="30"/>
      <c r="G787" s="28"/>
      <c r="H787" s="7">
        <f>D787+E787+F787+Table_Fiscal_Year_Total_Consumption_8_20_10[[#This Row],[GAS MBTU]]</f>
        <v>0</v>
      </c>
      <c r="I787" s="7">
        <f>SUM(H$2:H787)</f>
        <v>3464287</v>
      </c>
      <c r="J787" s="8">
        <f>I787/SUM(H:H)</f>
        <v>1.0003349573954405</v>
      </c>
      <c r="K787" s="24"/>
      <c r="L787" s="31"/>
      <c r="M787" s="24"/>
      <c r="N787" s="7">
        <f>K787+L787+M787</f>
        <v>0</v>
      </c>
      <c r="O787" s="8">
        <f>IF(ISERROR(N787/H787),0,N787/H787)</f>
        <v>0</v>
      </c>
      <c r="P787" s="28">
        <v>876</v>
      </c>
      <c r="Q787" s="33"/>
      <c r="R787" s="33"/>
      <c r="S7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7" s="21"/>
      <c r="U787"/>
      <c r="V787"/>
      <c r="W787"/>
      <c r="X787"/>
      <c r="Y787"/>
    </row>
    <row r="788" spans="1:25" x14ac:dyDescent="0.25">
      <c r="A788" s="26" t="s">
        <v>1198</v>
      </c>
      <c r="B788" s="26" t="s">
        <v>1199</v>
      </c>
      <c r="C788" s="3">
        <f>COUNTA(A$2:A788)</f>
        <v>787</v>
      </c>
      <c r="D788" s="28"/>
      <c r="E788" s="28"/>
      <c r="F788" s="30"/>
      <c r="G788" s="28"/>
      <c r="H788" s="7">
        <f>D788+E788+F788+Table_Fiscal_Year_Total_Consumption_8_20_10[[#This Row],[GAS MBTU]]</f>
        <v>0</v>
      </c>
      <c r="I788" s="7">
        <f>SUM(H$2:H788)</f>
        <v>3464287</v>
      </c>
      <c r="J788" s="8">
        <f>I788/SUM(H:H)</f>
        <v>1.0003349573954405</v>
      </c>
      <c r="K788" s="24"/>
      <c r="L788" s="31"/>
      <c r="M788" s="24"/>
      <c r="N788" s="7">
        <f>K788+L788+M788</f>
        <v>0</v>
      </c>
      <c r="O788" s="8">
        <f>IF(ISERROR(N788/H788),0,N788/H788)</f>
        <v>0</v>
      </c>
      <c r="P788" s="28">
        <v>500</v>
      </c>
      <c r="Q788" s="33"/>
      <c r="R788" s="33"/>
      <c r="S7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8" s="21"/>
      <c r="U788"/>
      <c r="V788"/>
      <c r="W788"/>
      <c r="X788"/>
      <c r="Y788"/>
    </row>
    <row r="789" spans="1:25" x14ac:dyDescent="0.25">
      <c r="A789" s="26" t="s">
        <v>1200</v>
      </c>
      <c r="B789" s="26" t="s">
        <v>1201</v>
      </c>
      <c r="C789" s="3">
        <f>COUNTA(A$2:A789)</f>
        <v>788</v>
      </c>
      <c r="D789" s="28"/>
      <c r="E789" s="28"/>
      <c r="F789" s="30"/>
      <c r="G789" s="28"/>
      <c r="H789" s="7">
        <f>D789+E789+F789+Table_Fiscal_Year_Total_Consumption_8_20_10[[#This Row],[GAS MBTU]]</f>
        <v>0</v>
      </c>
      <c r="I789" s="7">
        <f>SUM(H$2:H789)</f>
        <v>3464287</v>
      </c>
      <c r="J789" s="8">
        <f>I789/SUM(H:H)</f>
        <v>1.0003349573954405</v>
      </c>
      <c r="K789" s="24"/>
      <c r="L789" s="31"/>
      <c r="M789" s="24"/>
      <c r="N789" s="7">
        <f>K789+L789+M789</f>
        <v>0</v>
      </c>
      <c r="O789" s="8">
        <f>IF(ISERROR(N789/H789),0,N789/H789)</f>
        <v>0</v>
      </c>
      <c r="P789" s="28">
        <v>201</v>
      </c>
      <c r="Q789" s="33"/>
      <c r="R789" s="33"/>
      <c r="S7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89" s="21"/>
      <c r="U789"/>
      <c r="V789"/>
      <c r="W789"/>
      <c r="X789"/>
      <c r="Y789"/>
    </row>
    <row r="790" spans="1:25" x14ac:dyDescent="0.25">
      <c r="A790" s="26" t="s">
        <v>1202</v>
      </c>
      <c r="B790" s="26" t="s">
        <v>1203</v>
      </c>
      <c r="C790" s="3">
        <f>COUNTA(A$2:A790)</f>
        <v>789</v>
      </c>
      <c r="D790" s="28"/>
      <c r="E790" s="28"/>
      <c r="F790" s="30"/>
      <c r="G790" s="28"/>
      <c r="H790" s="7">
        <f>D790+E790+F790+Table_Fiscal_Year_Total_Consumption_8_20_10[[#This Row],[GAS MBTU]]</f>
        <v>0</v>
      </c>
      <c r="I790" s="7">
        <f>SUM(H$2:H790)</f>
        <v>3464287</v>
      </c>
      <c r="J790" s="8">
        <f>I790/SUM(H:H)</f>
        <v>1.0003349573954405</v>
      </c>
      <c r="K790" s="24"/>
      <c r="L790" s="31"/>
      <c r="M790" s="24"/>
      <c r="N790" s="7">
        <f>K790+L790+M790</f>
        <v>0</v>
      </c>
      <c r="O790" s="8">
        <f>IF(ISERROR(N790/H790),0,N790/H790)</f>
        <v>0</v>
      </c>
      <c r="P790" s="28">
        <v>687</v>
      </c>
      <c r="Q790" s="33"/>
      <c r="R790" s="33"/>
      <c r="S7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0" s="21"/>
      <c r="U790"/>
      <c r="V790"/>
      <c r="W790"/>
      <c r="X790"/>
      <c r="Y790"/>
    </row>
    <row r="791" spans="1:25" x14ac:dyDescent="0.25">
      <c r="A791" s="26" t="s">
        <v>1258</v>
      </c>
      <c r="B791" s="26" t="s">
        <v>1259</v>
      </c>
      <c r="C791" s="3">
        <f>COUNTA(A$2:A791)</f>
        <v>790</v>
      </c>
      <c r="D791" s="28"/>
      <c r="E791" s="28"/>
      <c r="F791" s="30"/>
      <c r="G791" s="28"/>
      <c r="H791" s="7">
        <f>D791+E791+F791+Table_Fiscal_Year_Total_Consumption_8_20_10[[#This Row],[GAS MBTU]]</f>
        <v>0</v>
      </c>
      <c r="I791" s="7">
        <f>SUM(H$2:H791)</f>
        <v>3464287</v>
      </c>
      <c r="J791" s="8">
        <f>I791/SUM(H:H)</f>
        <v>1.0003349573954405</v>
      </c>
      <c r="K791" s="24"/>
      <c r="L791" s="31"/>
      <c r="M791" s="24"/>
      <c r="N791" s="7">
        <f>K791+L791+M791</f>
        <v>0</v>
      </c>
      <c r="O791" s="8">
        <f>IF(ISERROR(N791/H791),0,N791/H791)</f>
        <v>0</v>
      </c>
      <c r="P791" s="28">
        <v>1480</v>
      </c>
      <c r="Q791" s="33"/>
      <c r="R791" s="33"/>
      <c r="S7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1" s="21"/>
      <c r="U791"/>
      <c r="V791"/>
      <c r="W791"/>
      <c r="X791"/>
      <c r="Y791"/>
    </row>
    <row r="792" spans="1:25" x14ac:dyDescent="0.25">
      <c r="A792" s="26" t="s">
        <v>1188</v>
      </c>
      <c r="B792" s="26" t="s">
        <v>1189</v>
      </c>
      <c r="C792" s="3">
        <f>COUNTA(A$2:A792)</f>
        <v>791</v>
      </c>
      <c r="D792" s="28"/>
      <c r="E792" s="28"/>
      <c r="F792" s="30"/>
      <c r="G792" s="28"/>
      <c r="H792" s="7">
        <f>D792+E792+F792+Table_Fiscal_Year_Total_Consumption_8_20_10[[#This Row],[GAS MBTU]]</f>
        <v>0</v>
      </c>
      <c r="I792" s="7">
        <f>SUM(H$2:H792)</f>
        <v>3464287</v>
      </c>
      <c r="J792" s="8">
        <f>I792/SUM(H:H)</f>
        <v>1.0003349573954405</v>
      </c>
      <c r="K792" s="24"/>
      <c r="L792" s="31"/>
      <c r="M792" s="24"/>
      <c r="N792" s="7">
        <f>K792+L792+M792</f>
        <v>0</v>
      </c>
      <c r="O792" s="8">
        <f>IF(ISERROR(N792/H792),0,N792/H792)</f>
        <v>0</v>
      </c>
      <c r="P792" s="28">
        <v>2513</v>
      </c>
      <c r="Q792" s="33"/>
      <c r="R792" s="33"/>
      <c r="S7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2" s="21"/>
      <c r="U792"/>
      <c r="V792"/>
      <c r="W792"/>
      <c r="X792"/>
      <c r="Y792"/>
    </row>
    <row r="793" spans="1:25" x14ac:dyDescent="0.25">
      <c r="A793" s="26" t="s">
        <v>1238</v>
      </c>
      <c r="B793" s="26" t="s">
        <v>1239</v>
      </c>
      <c r="C793" s="3">
        <f>COUNTA(A$2:A793)</f>
        <v>792</v>
      </c>
      <c r="D793" s="28"/>
      <c r="E793" s="28"/>
      <c r="F793" s="30"/>
      <c r="G793" s="28"/>
      <c r="H793" s="7">
        <f>D793+E793+F793+Table_Fiscal_Year_Total_Consumption_8_20_10[[#This Row],[GAS MBTU]]</f>
        <v>0</v>
      </c>
      <c r="I793" s="7">
        <f>SUM(H$2:H793)</f>
        <v>3464287</v>
      </c>
      <c r="J793" s="8">
        <f>I793/SUM(H:H)</f>
        <v>1.0003349573954405</v>
      </c>
      <c r="K793" s="24"/>
      <c r="L793" s="31"/>
      <c r="M793" s="24"/>
      <c r="N793" s="7">
        <f>K793+L793+M793</f>
        <v>0</v>
      </c>
      <c r="O793" s="8">
        <f>IF(ISERROR(N793/H793),0,N793/H793)</f>
        <v>0</v>
      </c>
      <c r="P793" s="28">
        <v>297</v>
      </c>
      <c r="Q793" s="33"/>
      <c r="R793" s="33"/>
      <c r="S7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3" s="21"/>
      <c r="U793"/>
      <c r="V793"/>
      <c r="W793"/>
      <c r="X793"/>
      <c r="Y793"/>
    </row>
    <row r="794" spans="1:25" x14ac:dyDescent="0.25">
      <c r="A794" s="26" t="s">
        <v>1174</v>
      </c>
      <c r="B794" s="26" t="s">
        <v>1175</v>
      </c>
      <c r="C794" s="3">
        <f>COUNTA(A$2:A794)</f>
        <v>793</v>
      </c>
      <c r="D794" s="28"/>
      <c r="E794" s="28"/>
      <c r="F794" s="30"/>
      <c r="G794" s="28"/>
      <c r="H794" s="7">
        <f>D794+E794+F794+Table_Fiscal_Year_Total_Consumption_8_20_10[[#This Row],[GAS MBTU]]</f>
        <v>0</v>
      </c>
      <c r="I794" s="7">
        <f>SUM(H$2:H794)</f>
        <v>3464287</v>
      </c>
      <c r="J794" s="8">
        <f>I794/SUM(H:H)</f>
        <v>1.0003349573954405</v>
      </c>
      <c r="K794" s="24"/>
      <c r="L794" s="31"/>
      <c r="M794" s="24"/>
      <c r="N794" s="7">
        <f>K794+L794+M794</f>
        <v>0</v>
      </c>
      <c r="O794" s="8">
        <f>IF(ISERROR(N794/H794),0,N794/H794)</f>
        <v>0</v>
      </c>
      <c r="P794" s="28">
        <v>58814</v>
      </c>
      <c r="Q794" s="33"/>
      <c r="R794" s="33"/>
      <c r="S7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4" s="21"/>
      <c r="U794"/>
      <c r="V794"/>
      <c r="W794"/>
      <c r="X794"/>
      <c r="Y794"/>
    </row>
    <row r="795" spans="1:25" x14ac:dyDescent="0.25">
      <c r="A795" s="26" t="s">
        <v>502</v>
      </c>
      <c r="B795" s="26" t="s">
        <v>503</v>
      </c>
      <c r="C795" s="3">
        <f>COUNTA(A$2:A795)</f>
        <v>794</v>
      </c>
      <c r="D795" s="28"/>
      <c r="E795" s="28"/>
      <c r="F795" s="30"/>
      <c r="G795" s="28"/>
      <c r="H795" s="7">
        <f>D795+E795+F795+Table_Fiscal_Year_Total_Consumption_8_20_10[[#This Row],[GAS MBTU]]</f>
        <v>0</v>
      </c>
      <c r="I795" s="7">
        <f>SUM(H$2:H795)</f>
        <v>3464287</v>
      </c>
      <c r="J795" s="8">
        <f>I795/SUM(H:H)</f>
        <v>1.0003349573954405</v>
      </c>
      <c r="K795" s="24"/>
      <c r="L795" s="31"/>
      <c r="M795" s="24"/>
      <c r="N795" s="7">
        <f>K795+L795+M795</f>
        <v>0</v>
      </c>
      <c r="O795" s="8">
        <f>IF(ISERROR(N795/H795),0,N795/H795)</f>
        <v>0</v>
      </c>
      <c r="P795" s="28">
        <v>1455</v>
      </c>
      <c r="Q795" s="33"/>
      <c r="R795" s="33"/>
      <c r="S7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5" s="21"/>
      <c r="U795"/>
      <c r="V795"/>
      <c r="W795"/>
      <c r="X795"/>
      <c r="Y795"/>
    </row>
    <row r="796" spans="1:25" x14ac:dyDescent="0.25">
      <c r="A796" s="26" t="s">
        <v>1114</v>
      </c>
      <c r="B796" s="26" t="s">
        <v>1115</v>
      </c>
      <c r="C796" s="3">
        <f>COUNTA(A$2:A796)</f>
        <v>795</v>
      </c>
      <c r="D796" s="28"/>
      <c r="E796" s="28"/>
      <c r="F796" s="30"/>
      <c r="G796" s="28"/>
      <c r="H796" s="7">
        <f>D796+E796+F796+Table_Fiscal_Year_Total_Consumption_8_20_10[[#This Row],[GAS MBTU]]</f>
        <v>0</v>
      </c>
      <c r="I796" s="7">
        <f>SUM(H$2:H796)</f>
        <v>3464287</v>
      </c>
      <c r="J796" s="8">
        <f>I796/SUM(H:H)</f>
        <v>1.0003349573954405</v>
      </c>
      <c r="K796" s="24"/>
      <c r="L796" s="31"/>
      <c r="M796" s="24"/>
      <c r="N796" s="7">
        <f>K796+L796+M796</f>
        <v>0</v>
      </c>
      <c r="O796" s="8">
        <f>IF(ISERROR(N796/H796),0,N796/H796)</f>
        <v>0</v>
      </c>
      <c r="P796" s="28">
        <v>19972</v>
      </c>
      <c r="Q796" s="33"/>
      <c r="R796" s="33"/>
      <c r="S7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6" s="21"/>
      <c r="U796"/>
      <c r="V796"/>
      <c r="W796"/>
      <c r="X796"/>
      <c r="Y796"/>
    </row>
    <row r="797" spans="1:25" x14ac:dyDescent="0.25">
      <c r="A797" s="26" t="s">
        <v>1120</v>
      </c>
      <c r="B797" s="26" t="s">
        <v>1121</v>
      </c>
      <c r="C797" s="3">
        <f>COUNTA(A$2:A797)</f>
        <v>796</v>
      </c>
      <c r="D797" s="28"/>
      <c r="E797" s="28"/>
      <c r="F797" s="30"/>
      <c r="G797" s="28"/>
      <c r="H797" s="7">
        <f>D797+E797+F797+Table_Fiscal_Year_Total_Consumption_8_20_10[[#This Row],[GAS MBTU]]</f>
        <v>0</v>
      </c>
      <c r="I797" s="7">
        <f>SUM(H$2:H797)</f>
        <v>3464287</v>
      </c>
      <c r="J797" s="8">
        <f>I797/SUM(H:H)</f>
        <v>1.0003349573954405</v>
      </c>
      <c r="K797" s="24"/>
      <c r="L797" s="31"/>
      <c r="M797" s="24"/>
      <c r="N797" s="7">
        <f>K797+L797+M797</f>
        <v>0</v>
      </c>
      <c r="O797" s="8">
        <f>IF(ISERROR(N797/H797),0,N797/H797)</f>
        <v>0</v>
      </c>
      <c r="P797" s="28">
        <v>3345</v>
      </c>
      <c r="Q797" s="33"/>
      <c r="R797" s="33"/>
      <c r="S7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7" s="21"/>
      <c r="U797"/>
      <c r="V797"/>
      <c r="W797"/>
      <c r="X797"/>
      <c r="Y797"/>
    </row>
    <row r="798" spans="1:25" x14ac:dyDescent="0.25">
      <c r="A798" s="26" t="s">
        <v>2436</v>
      </c>
      <c r="B798" s="26" t="s">
        <v>2437</v>
      </c>
      <c r="C798" s="3">
        <f>COUNTA(A$2:A798)</f>
        <v>797</v>
      </c>
      <c r="D798" s="28"/>
      <c r="E798" s="28"/>
      <c r="F798" s="30"/>
      <c r="G798" s="28"/>
      <c r="H798" s="7">
        <f>D798+E798+F798+Table_Fiscal_Year_Total_Consumption_8_20_10[[#This Row],[GAS MBTU]]</f>
        <v>0</v>
      </c>
      <c r="I798" s="7">
        <f>SUM(H$2:H798)</f>
        <v>3464287</v>
      </c>
      <c r="J798" s="8">
        <f>I798/SUM(H:H)</f>
        <v>1.0003349573954405</v>
      </c>
      <c r="K798" s="24"/>
      <c r="L798" s="31"/>
      <c r="M798" s="24"/>
      <c r="N798" s="7">
        <f>K798+L798+M798</f>
        <v>0</v>
      </c>
      <c r="O798" s="8">
        <f>IF(ISERROR(N798/H798),0,N798/H798)</f>
        <v>0</v>
      </c>
      <c r="P798" s="28">
        <v>0</v>
      </c>
      <c r="Q798" s="33"/>
      <c r="R798" s="33"/>
      <c r="S7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8" s="21"/>
      <c r="U798"/>
      <c r="V798"/>
      <c r="W798"/>
      <c r="X798"/>
      <c r="Y798"/>
    </row>
    <row r="799" spans="1:25" x14ac:dyDescent="0.25">
      <c r="A799" s="26" t="s">
        <v>331</v>
      </c>
      <c r="B799" s="26" t="s">
        <v>330</v>
      </c>
      <c r="C799" s="3">
        <f>COUNTA(A$2:A799)</f>
        <v>798</v>
      </c>
      <c r="D799" s="28">
        <v>0</v>
      </c>
      <c r="E799" s="28"/>
      <c r="F799" s="30"/>
      <c r="G799" s="28"/>
      <c r="H799" s="7">
        <f>D799+E799+F799+Table_Fiscal_Year_Total_Consumption_8_20_10[[#This Row],[GAS MBTU]]</f>
        <v>0</v>
      </c>
      <c r="I799" s="7">
        <f>SUM(H$2:H799)</f>
        <v>3464287</v>
      </c>
      <c r="J799" s="8">
        <f>I799/SUM(H:H)</f>
        <v>1.0003349573954405</v>
      </c>
      <c r="K799" s="24"/>
      <c r="L799" s="31"/>
      <c r="M799" s="24"/>
      <c r="N799" s="7">
        <f>K799+L799+M799</f>
        <v>0</v>
      </c>
      <c r="O799" s="8">
        <f>IF(ISERROR(N799/H799),0,N799/H799)</f>
        <v>0</v>
      </c>
      <c r="P799" s="28">
        <v>2844</v>
      </c>
      <c r="Q799" s="33">
        <v>0</v>
      </c>
      <c r="R799" s="33" t="s">
        <v>770</v>
      </c>
      <c r="S7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799" s="21"/>
      <c r="U799"/>
      <c r="V799"/>
      <c r="W799"/>
      <c r="X799"/>
      <c r="Y799"/>
    </row>
    <row r="800" spans="1:25" x14ac:dyDescent="0.25">
      <c r="A800" s="26" t="s">
        <v>2442</v>
      </c>
      <c r="B800" s="26" t="s">
        <v>2443</v>
      </c>
      <c r="C800" s="3">
        <f>COUNTA(A$2:A800)</f>
        <v>799</v>
      </c>
      <c r="D800" s="28"/>
      <c r="E800" s="28"/>
      <c r="F800" s="30"/>
      <c r="G800" s="28"/>
      <c r="H800" s="7">
        <f>D800+E800+F800+Table_Fiscal_Year_Total_Consumption_8_20_10[[#This Row],[GAS MBTU]]</f>
        <v>0</v>
      </c>
      <c r="I800" s="7">
        <f>SUM(H$2:H800)</f>
        <v>3464287</v>
      </c>
      <c r="J800" s="8">
        <f>I800/SUM(H:H)</f>
        <v>1.0003349573954405</v>
      </c>
      <c r="K800" s="24"/>
      <c r="L800" s="31"/>
      <c r="M800" s="24"/>
      <c r="N800" s="7">
        <f>K800+L800+M800</f>
        <v>0</v>
      </c>
      <c r="O800" s="8">
        <f>IF(ISERROR(N800/H800),0,N800/H800)</f>
        <v>0</v>
      </c>
      <c r="P800" s="28">
        <v>4870</v>
      </c>
      <c r="Q800" s="33"/>
      <c r="R800" s="33"/>
      <c r="S8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0" s="21"/>
      <c r="U800"/>
      <c r="V800"/>
      <c r="W800"/>
      <c r="X800"/>
      <c r="Y800"/>
    </row>
    <row r="801" spans="1:25" x14ac:dyDescent="0.25">
      <c r="A801" s="26" t="s">
        <v>2444</v>
      </c>
      <c r="B801" s="26" t="s">
        <v>2445</v>
      </c>
      <c r="C801" s="3">
        <f>COUNTA(A$2:A801)</f>
        <v>800</v>
      </c>
      <c r="D801" s="28"/>
      <c r="E801" s="28"/>
      <c r="F801" s="30"/>
      <c r="G801" s="28"/>
      <c r="H801" s="7">
        <f>D801+E801+F801+Table_Fiscal_Year_Total_Consumption_8_20_10[[#This Row],[GAS MBTU]]</f>
        <v>0</v>
      </c>
      <c r="I801" s="7">
        <f>SUM(H$2:H801)</f>
        <v>3464287</v>
      </c>
      <c r="J801" s="8">
        <f>I801/SUM(H:H)</f>
        <v>1.0003349573954405</v>
      </c>
      <c r="K801" s="24"/>
      <c r="L801" s="31"/>
      <c r="M801" s="24"/>
      <c r="N801" s="7">
        <f>K801+L801+M801</f>
        <v>0</v>
      </c>
      <c r="O801" s="8">
        <f>IF(ISERROR(N801/H801),0,N801/H801)</f>
        <v>0</v>
      </c>
      <c r="P801" s="28">
        <v>1221</v>
      </c>
      <c r="Q801" s="33"/>
      <c r="R801" s="33"/>
      <c r="S8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1" s="21"/>
      <c r="U801"/>
      <c r="V801"/>
      <c r="W801"/>
      <c r="X801"/>
      <c r="Y801"/>
    </row>
    <row r="802" spans="1:25" x14ac:dyDescent="0.25">
      <c r="A802" s="26" t="s">
        <v>1350</v>
      </c>
      <c r="B802" s="26" t="s">
        <v>1351</v>
      </c>
      <c r="C802" s="3">
        <f>COUNTA(A$2:A802)</f>
        <v>801</v>
      </c>
      <c r="D802" s="28"/>
      <c r="E802" s="28"/>
      <c r="F802" s="30"/>
      <c r="G802" s="28"/>
      <c r="H802" s="7">
        <f>D802+E802+F802+Table_Fiscal_Year_Total_Consumption_8_20_10[[#This Row],[GAS MBTU]]</f>
        <v>0</v>
      </c>
      <c r="I802" s="7">
        <f>SUM(H$2:H802)</f>
        <v>3464287</v>
      </c>
      <c r="J802" s="8">
        <f>I802/SUM(H:H)</f>
        <v>1.0003349573954405</v>
      </c>
      <c r="K802" s="24"/>
      <c r="L802" s="31"/>
      <c r="M802" s="24"/>
      <c r="N802" s="7">
        <f>K802+L802+M802</f>
        <v>0</v>
      </c>
      <c r="O802" s="8">
        <f>IF(ISERROR(N802/H802),0,N802/H802)</f>
        <v>0</v>
      </c>
      <c r="P802" s="28">
        <v>1600</v>
      </c>
      <c r="Q802" s="33"/>
      <c r="R802" s="33"/>
      <c r="S8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2" s="21"/>
      <c r="U802"/>
      <c r="V802"/>
      <c r="W802"/>
      <c r="X802"/>
      <c r="Y802"/>
    </row>
    <row r="803" spans="1:25" x14ac:dyDescent="0.25">
      <c r="A803" s="26" t="s">
        <v>2061</v>
      </c>
      <c r="B803" s="26" t="s">
        <v>2062</v>
      </c>
      <c r="C803" s="3">
        <f>COUNTA(A$2:A803)</f>
        <v>802</v>
      </c>
      <c r="D803" s="28"/>
      <c r="E803" s="28"/>
      <c r="F803" s="30"/>
      <c r="G803" s="28"/>
      <c r="H803" s="7">
        <f>D803+E803+F803+Table_Fiscal_Year_Total_Consumption_8_20_10[[#This Row],[GAS MBTU]]</f>
        <v>0</v>
      </c>
      <c r="I803" s="7">
        <f>SUM(H$2:H803)</f>
        <v>3464287</v>
      </c>
      <c r="J803" s="8">
        <f>I803/SUM(H:H)</f>
        <v>1.0003349573954405</v>
      </c>
      <c r="K803" s="24"/>
      <c r="L803" s="31"/>
      <c r="M803" s="24"/>
      <c r="N803" s="7">
        <f>K803+L803+M803</f>
        <v>0</v>
      </c>
      <c r="O803" s="8">
        <f>IF(ISERROR(N803/H803),0,N803/H803)</f>
        <v>0</v>
      </c>
      <c r="P803" s="28">
        <v>3788</v>
      </c>
      <c r="Q803" s="33"/>
      <c r="R803" s="33"/>
      <c r="S8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3" s="21"/>
      <c r="U803"/>
      <c r="V803"/>
      <c r="W803"/>
      <c r="X803"/>
      <c r="Y803"/>
    </row>
    <row r="804" spans="1:25" x14ac:dyDescent="0.25">
      <c r="A804" s="26" t="s">
        <v>2063</v>
      </c>
      <c r="B804" s="26" t="s">
        <v>2064</v>
      </c>
      <c r="C804" s="3">
        <f>COUNTA(A$2:A804)</f>
        <v>803</v>
      </c>
      <c r="D804" s="28"/>
      <c r="E804" s="28"/>
      <c r="F804" s="30"/>
      <c r="G804" s="28"/>
      <c r="H804" s="7">
        <f>D804+E804+F804+Table_Fiscal_Year_Total_Consumption_8_20_10[[#This Row],[GAS MBTU]]</f>
        <v>0</v>
      </c>
      <c r="I804" s="7">
        <f>SUM(H$2:H804)</f>
        <v>3464287</v>
      </c>
      <c r="J804" s="8">
        <f>I804/SUM(H:H)</f>
        <v>1.0003349573954405</v>
      </c>
      <c r="K804" s="24"/>
      <c r="L804" s="31"/>
      <c r="M804" s="24"/>
      <c r="N804" s="7">
        <f>K804+L804+M804</f>
        <v>0</v>
      </c>
      <c r="O804" s="8">
        <f>IF(ISERROR(N804/H804),0,N804/H804)</f>
        <v>0</v>
      </c>
      <c r="P804" s="28">
        <v>2304</v>
      </c>
      <c r="Q804" s="33"/>
      <c r="R804" s="33"/>
      <c r="S8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4" s="21"/>
      <c r="U804"/>
      <c r="V804"/>
      <c r="W804"/>
      <c r="X804"/>
      <c r="Y804"/>
    </row>
    <row r="805" spans="1:25" x14ac:dyDescent="0.25">
      <c r="A805" s="26" t="s">
        <v>2065</v>
      </c>
      <c r="B805" s="26" t="s">
        <v>2066</v>
      </c>
      <c r="C805" s="3">
        <f>COUNTA(A$2:A805)</f>
        <v>804</v>
      </c>
      <c r="D805" s="28">
        <v>0</v>
      </c>
      <c r="E805" s="28"/>
      <c r="F805" s="30"/>
      <c r="G805" s="28"/>
      <c r="H805" s="7">
        <f>D805+E805+F805+Table_Fiscal_Year_Total_Consumption_8_20_10[[#This Row],[GAS MBTU]]</f>
        <v>0</v>
      </c>
      <c r="I805" s="7">
        <f>SUM(H$2:H805)</f>
        <v>3464287</v>
      </c>
      <c r="J805" s="8">
        <f>I805/SUM(H:H)</f>
        <v>1.0003349573954405</v>
      </c>
      <c r="K805" s="24"/>
      <c r="L805" s="31"/>
      <c r="M805" s="24"/>
      <c r="N805" s="7">
        <f>K805+L805+M805</f>
        <v>0</v>
      </c>
      <c r="O805" s="8">
        <f>IF(ISERROR(N805/H805),0,N805/H805)</f>
        <v>0</v>
      </c>
      <c r="P805" s="28">
        <v>615</v>
      </c>
      <c r="Q805" s="33"/>
      <c r="R805" s="33" t="s">
        <v>770</v>
      </c>
      <c r="S8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5" s="21"/>
      <c r="U805"/>
      <c r="V805"/>
      <c r="W805"/>
      <c r="X805"/>
      <c r="Y805"/>
    </row>
    <row r="806" spans="1:25" x14ac:dyDescent="0.25">
      <c r="A806" s="26" t="s">
        <v>254</v>
      </c>
      <c r="B806" s="26" t="s">
        <v>253</v>
      </c>
      <c r="C806" s="3">
        <f>COUNTA(A$2:A806)</f>
        <v>805</v>
      </c>
      <c r="D806" s="28"/>
      <c r="E806" s="28"/>
      <c r="F806" s="30"/>
      <c r="G806" s="28"/>
      <c r="H806" s="7">
        <f>D806+E806+F806+Table_Fiscal_Year_Total_Consumption_8_20_10[[#This Row],[GAS MBTU]]</f>
        <v>0</v>
      </c>
      <c r="I806" s="7">
        <f>SUM(H$2:H806)</f>
        <v>3464287</v>
      </c>
      <c r="J806" s="8">
        <f>I806/SUM(H:H)</f>
        <v>1.0003349573954405</v>
      </c>
      <c r="K806" s="24"/>
      <c r="L806" s="31"/>
      <c r="M806" s="24"/>
      <c r="N806" s="7">
        <f>K806+L806+M806</f>
        <v>0</v>
      </c>
      <c r="O806" s="8">
        <f>IF(ISERROR(N806/H806),0,N806/H806)</f>
        <v>0</v>
      </c>
      <c r="P806" s="28">
        <v>5294</v>
      </c>
      <c r="Q806" s="33">
        <v>475.1</v>
      </c>
      <c r="R806" s="33"/>
      <c r="S8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6" s="21"/>
      <c r="U806"/>
      <c r="V806"/>
      <c r="W806"/>
      <c r="X806"/>
      <c r="Y806"/>
    </row>
    <row r="807" spans="1:25" x14ac:dyDescent="0.25">
      <c r="A807" s="26" t="s">
        <v>1887</v>
      </c>
      <c r="B807" s="26" t="s">
        <v>1888</v>
      </c>
      <c r="C807" s="3">
        <f>COUNTA(A$2:A807)</f>
        <v>806</v>
      </c>
      <c r="D807" s="28"/>
      <c r="E807" s="28"/>
      <c r="F807" s="30"/>
      <c r="G807" s="28"/>
      <c r="H807" s="7">
        <f>D807+E807+F807+Table_Fiscal_Year_Total_Consumption_8_20_10[[#This Row],[GAS MBTU]]</f>
        <v>0</v>
      </c>
      <c r="I807" s="7">
        <f>SUM(H$2:H807)</f>
        <v>3464287</v>
      </c>
      <c r="J807" s="8">
        <f>I807/SUM(H:H)</f>
        <v>1.0003349573954405</v>
      </c>
      <c r="K807" s="24"/>
      <c r="L807" s="31"/>
      <c r="M807" s="24"/>
      <c r="N807" s="7">
        <f>K807+L807+M807</f>
        <v>0</v>
      </c>
      <c r="O807" s="8">
        <f>IF(ISERROR(N807/H807),0,N807/H807)</f>
        <v>0</v>
      </c>
      <c r="P807" s="28">
        <v>6240</v>
      </c>
      <c r="Q807" s="33"/>
      <c r="R807" s="33"/>
      <c r="S8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7" s="21"/>
      <c r="U807"/>
      <c r="V807"/>
      <c r="W807"/>
      <c r="X807"/>
      <c r="Y807"/>
    </row>
    <row r="808" spans="1:25" x14ac:dyDescent="0.25">
      <c r="A808" s="26" t="s">
        <v>1344</v>
      </c>
      <c r="B808" s="26" t="s">
        <v>1345</v>
      </c>
      <c r="C808" s="3">
        <f>COUNTA(A$2:A808)</f>
        <v>807</v>
      </c>
      <c r="D808" s="28"/>
      <c r="E808" s="28"/>
      <c r="F808" s="30"/>
      <c r="G808" s="28"/>
      <c r="H808" s="7">
        <f>D808+E808+F808+Table_Fiscal_Year_Total_Consumption_8_20_10[[#This Row],[GAS MBTU]]</f>
        <v>0</v>
      </c>
      <c r="I808" s="7">
        <f>SUM(H$2:H808)</f>
        <v>3464287</v>
      </c>
      <c r="J808" s="8">
        <f>I808/SUM(H:H)</f>
        <v>1.0003349573954405</v>
      </c>
      <c r="K808" s="24"/>
      <c r="L808" s="31"/>
      <c r="M808" s="24"/>
      <c r="N808" s="7">
        <f>K808+L808+M808</f>
        <v>0</v>
      </c>
      <c r="O808" s="8">
        <f>IF(ISERROR(N808/H808),0,N808/H808)</f>
        <v>0</v>
      </c>
      <c r="P808" s="28">
        <v>1248</v>
      </c>
      <c r="Q808" s="33"/>
      <c r="R808" s="33"/>
      <c r="S8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8" s="21"/>
      <c r="U808"/>
      <c r="V808"/>
      <c r="W808"/>
      <c r="X808"/>
      <c r="Y808"/>
    </row>
    <row r="809" spans="1:25" x14ac:dyDescent="0.25">
      <c r="A809" s="26" t="s">
        <v>1360</v>
      </c>
      <c r="B809" s="26" t="s">
        <v>1361</v>
      </c>
      <c r="C809" s="3">
        <f>COUNTA(A$2:A809)</f>
        <v>808</v>
      </c>
      <c r="D809" s="28"/>
      <c r="E809" s="28"/>
      <c r="F809" s="30"/>
      <c r="G809" s="28"/>
      <c r="H809" s="7">
        <f>D809+E809+F809+Table_Fiscal_Year_Total_Consumption_8_20_10[[#This Row],[GAS MBTU]]</f>
        <v>0</v>
      </c>
      <c r="I809" s="7">
        <f>SUM(H$2:H809)</f>
        <v>3464287</v>
      </c>
      <c r="J809" s="8">
        <f>I809/SUM(H:H)</f>
        <v>1.0003349573954405</v>
      </c>
      <c r="K809" s="24"/>
      <c r="L809" s="31"/>
      <c r="M809" s="24"/>
      <c r="N809" s="7">
        <f>K809+L809+M809</f>
        <v>0</v>
      </c>
      <c r="O809" s="8">
        <f>IF(ISERROR(N809/H809),0,N809/H809)</f>
        <v>0</v>
      </c>
      <c r="P809" s="28">
        <v>3952</v>
      </c>
      <c r="Q809" s="33"/>
      <c r="R809" s="33"/>
      <c r="S8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09" s="21"/>
      <c r="U809"/>
      <c r="V809"/>
      <c r="W809"/>
      <c r="X809"/>
      <c r="Y809"/>
    </row>
    <row r="810" spans="1:25" x14ac:dyDescent="0.25">
      <c r="A810" s="26" t="s">
        <v>1348</v>
      </c>
      <c r="B810" s="26" t="s">
        <v>1349</v>
      </c>
      <c r="C810" s="3">
        <f>COUNTA(A$2:A810)</f>
        <v>809</v>
      </c>
      <c r="D810" s="28"/>
      <c r="E810" s="28"/>
      <c r="F810" s="30"/>
      <c r="G810" s="28"/>
      <c r="H810" s="7">
        <f>D810+E810+F810+Table_Fiscal_Year_Total_Consumption_8_20_10[[#This Row],[GAS MBTU]]</f>
        <v>0</v>
      </c>
      <c r="I810" s="7">
        <f>SUM(H$2:H810)</f>
        <v>3464287</v>
      </c>
      <c r="J810" s="8">
        <f>I810/SUM(H:H)</f>
        <v>1.0003349573954405</v>
      </c>
      <c r="K810" s="24"/>
      <c r="L810" s="31"/>
      <c r="M810" s="24"/>
      <c r="N810" s="7">
        <f>K810+L810+M810</f>
        <v>0</v>
      </c>
      <c r="O810" s="8">
        <f>IF(ISERROR(N810/H810),0,N810/H810)</f>
        <v>0</v>
      </c>
      <c r="P810" s="28">
        <v>800</v>
      </c>
      <c r="Q810" s="33"/>
      <c r="R810" s="33"/>
      <c r="S8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0" s="21"/>
      <c r="U810"/>
      <c r="V810"/>
      <c r="W810"/>
      <c r="X810"/>
      <c r="Y810"/>
    </row>
    <row r="811" spans="1:25" x14ac:dyDescent="0.25">
      <c r="A811" s="26" t="s">
        <v>2055</v>
      </c>
      <c r="B811" s="26" t="s">
        <v>2056</v>
      </c>
      <c r="C811" s="3">
        <f>COUNTA(A$2:A811)</f>
        <v>810</v>
      </c>
      <c r="D811" s="28"/>
      <c r="E811" s="28"/>
      <c r="F811" s="30"/>
      <c r="G811" s="28"/>
      <c r="H811" s="7">
        <f>D811+E811+F811+Table_Fiscal_Year_Total_Consumption_8_20_10[[#This Row],[GAS MBTU]]</f>
        <v>0</v>
      </c>
      <c r="I811" s="7">
        <f>SUM(H$2:H811)</f>
        <v>3464287</v>
      </c>
      <c r="J811" s="8">
        <f>I811/SUM(H:H)</f>
        <v>1.0003349573954405</v>
      </c>
      <c r="K811" s="24"/>
      <c r="L811" s="31"/>
      <c r="M811" s="24"/>
      <c r="N811" s="7">
        <f>K811+L811+M811</f>
        <v>0</v>
      </c>
      <c r="O811" s="8">
        <f>IF(ISERROR(N811/H811),0,N811/H811)</f>
        <v>0</v>
      </c>
      <c r="P811" s="28">
        <v>590</v>
      </c>
      <c r="Q811" s="33"/>
      <c r="R811" s="33"/>
      <c r="S8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1" s="21"/>
      <c r="U811"/>
      <c r="V811"/>
      <c r="W811"/>
      <c r="X811"/>
      <c r="Y811"/>
    </row>
    <row r="812" spans="1:25" x14ac:dyDescent="0.25">
      <c r="A812" s="26" t="s">
        <v>1352</v>
      </c>
      <c r="B812" s="26" t="s">
        <v>1353</v>
      </c>
      <c r="C812" s="3">
        <f>COUNTA(A$2:A812)</f>
        <v>811</v>
      </c>
      <c r="D812" s="28"/>
      <c r="E812" s="28"/>
      <c r="F812" s="30"/>
      <c r="G812" s="28"/>
      <c r="H812" s="7">
        <f>D812+E812+F812+Table_Fiscal_Year_Total_Consumption_8_20_10[[#This Row],[GAS MBTU]]</f>
        <v>0</v>
      </c>
      <c r="I812" s="7">
        <f>SUM(H$2:H812)</f>
        <v>3464287</v>
      </c>
      <c r="J812" s="8">
        <f>I812/SUM(H:H)</f>
        <v>1.0003349573954405</v>
      </c>
      <c r="K812" s="24"/>
      <c r="L812" s="31"/>
      <c r="M812" s="24"/>
      <c r="N812" s="7">
        <f>K812+L812+M812</f>
        <v>0</v>
      </c>
      <c r="O812" s="8">
        <f>IF(ISERROR(N812/H812),0,N812/H812)</f>
        <v>0</v>
      </c>
      <c r="P812" s="28">
        <v>3600</v>
      </c>
      <c r="Q812" s="33"/>
      <c r="R812" s="33"/>
      <c r="S8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2" s="21"/>
      <c r="U812"/>
      <c r="V812"/>
      <c r="W812"/>
      <c r="X812"/>
      <c r="Y812"/>
    </row>
    <row r="813" spans="1:25" x14ac:dyDescent="0.25">
      <c r="A813" s="26" t="s">
        <v>1354</v>
      </c>
      <c r="B813" s="26" t="s">
        <v>1355</v>
      </c>
      <c r="C813" s="3">
        <f>COUNTA(A$2:A813)</f>
        <v>812</v>
      </c>
      <c r="D813" s="28"/>
      <c r="E813" s="28"/>
      <c r="F813" s="30"/>
      <c r="G813" s="28"/>
      <c r="H813" s="7">
        <f>D813+E813+F813+Table_Fiscal_Year_Total_Consumption_8_20_10[[#This Row],[GAS MBTU]]</f>
        <v>0</v>
      </c>
      <c r="I813" s="7">
        <f>SUM(H$2:H813)</f>
        <v>3464287</v>
      </c>
      <c r="J813" s="8">
        <f>I813/SUM(H:H)</f>
        <v>1.0003349573954405</v>
      </c>
      <c r="K813" s="24"/>
      <c r="L813" s="31"/>
      <c r="M813" s="24"/>
      <c r="N813" s="7">
        <f>K813+L813+M813</f>
        <v>0</v>
      </c>
      <c r="O813" s="8">
        <f>IF(ISERROR(N813/H813),0,N813/H813)</f>
        <v>0</v>
      </c>
      <c r="P813" s="28">
        <v>852</v>
      </c>
      <c r="Q813" s="33"/>
      <c r="R813" s="33"/>
      <c r="S8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3" s="21"/>
      <c r="U813"/>
      <c r="V813"/>
      <c r="W813"/>
      <c r="X813"/>
      <c r="Y813"/>
    </row>
    <row r="814" spans="1:25" x14ac:dyDescent="0.25">
      <c r="A814" s="26" t="s">
        <v>1356</v>
      </c>
      <c r="B814" s="26" t="s">
        <v>1357</v>
      </c>
      <c r="C814" s="3">
        <f>COUNTA(A$2:A814)</f>
        <v>813</v>
      </c>
      <c r="D814" s="28"/>
      <c r="E814" s="28"/>
      <c r="F814" s="30"/>
      <c r="G814" s="28"/>
      <c r="H814" s="7">
        <f>D814+E814+F814+Table_Fiscal_Year_Total_Consumption_8_20_10[[#This Row],[GAS MBTU]]</f>
        <v>0</v>
      </c>
      <c r="I814" s="7">
        <f>SUM(H$2:H814)</f>
        <v>3464287</v>
      </c>
      <c r="J814" s="8">
        <f>I814/SUM(H:H)</f>
        <v>1.0003349573954405</v>
      </c>
      <c r="K814" s="24"/>
      <c r="L814" s="31"/>
      <c r="M814" s="24"/>
      <c r="N814" s="7">
        <f>K814+L814+M814</f>
        <v>0</v>
      </c>
      <c r="O814" s="8">
        <f>IF(ISERROR(N814/H814),0,N814/H814)</f>
        <v>0</v>
      </c>
      <c r="P814" s="28">
        <v>1600</v>
      </c>
      <c r="Q814" s="33"/>
      <c r="R814" s="33"/>
      <c r="S8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4" s="21"/>
      <c r="U814"/>
      <c r="V814"/>
      <c r="W814"/>
      <c r="X814"/>
      <c r="Y814"/>
    </row>
    <row r="815" spans="1:25" x14ac:dyDescent="0.25">
      <c r="A815" s="26" t="s">
        <v>1342</v>
      </c>
      <c r="B815" s="26" t="s">
        <v>1343</v>
      </c>
      <c r="C815" s="3">
        <f>COUNTA(A$2:A815)</f>
        <v>814</v>
      </c>
      <c r="D815" s="28"/>
      <c r="E815" s="28"/>
      <c r="F815" s="30"/>
      <c r="G815" s="28"/>
      <c r="H815" s="7">
        <f>D815+E815+F815+Table_Fiscal_Year_Total_Consumption_8_20_10[[#This Row],[GAS MBTU]]</f>
        <v>0</v>
      </c>
      <c r="I815" s="7">
        <f>SUM(H$2:H815)</f>
        <v>3464287</v>
      </c>
      <c r="J815" s="8">
        <f>I815/SUM(H:H)</f>
        <v>1.0003349573954405</v>
      </c>
      <c r="K815" s="24"/>
      <c r="L815" s="31"/>
      <c r="M815" s="24"/>
      <c r="N815" s="7">
        <f>K815+L815+M815</f>
        <v>0</v>
      </c>
      <c r="O815" s="8">
        <f>IF(ISERROR(N815/H815),0,N815/H815)</f>
        <v>0</v>
      </c>
      <c r="P815" s="28">
        <v>1920</v>
      </c>
      <c r="Q815" s="33"/>
      <c r="R815" s="33"/>
      <c r="S8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5" s="21"/>
      <c r="U815"/>
      <c r="V815"/>
      <c r="W815"/>
      <c r="X815"/>
      <c r="Y815"/>
    </row>
    <row r="816" spans="1:25" x14ac:dyDescent="0.25">
      <c r="A816" s="26" t="s">
        <v>1358</v>
      </c>
      <c r="B816" s="26" t="s">
        <v>1359</v>
      </c>
      <c r="C816" s="3">
        <f>COUNTA(A$2:A816)</f>
        <v>815</v>
      </c>
      <c r="D816" s="28"/>
      <c r="E816" s="28"/>
      <c r="F816" s="30"/>
      <c r="G816" s="28"/>
      <c r="H816" s="7">
        <f>D816+E816+F816+Table_Fiscal_Year_Total_Consumption_8_20_10[[#This Row],[GAS MBTU]]</f>
        <v>0</v>
      </c>
      <c r="I816" s="7">
        <f>SUM(H$2:H816)</f>
        <v>3464287</v>
      </c>
      <c r="J816" s="8">
        <f>I816/SUM(H:H)</f>
        <v>1.0003349573954405</v>
      </c>
      <c r="K816" s="24"/>
      <c r="L816" s="31"/>
      <c r="M816" s="24"/>
      <c r="N816" s="7">
        <f>K816+L816+M816</f>
        <v>0</v>
      </c>
      <c r="O816" s="8">
        <f>IF(ISERROR(N816/H816),0,N816/H816)</f>
        <v>0</v>
      </c>
      <c r="P816" s="28">
        <v>558</v>
      </c>
      <c r="Q816" s="33"/>
      <c r="R816" s="33"/>
      <c r="S8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6" s="21"/>
      <c r="U816"/>
      <c r="V816"/>
      <c r="W816"/>
      <c r="X816"/>
      <c r="Y816"/>
    </row>
    <row r="817" spans="1:25" x14ac:dyDescent="0.25">
      <c r="A817" s="26" t="s">
        <v>1346</v>
      </c>
      <c r="B817" s="26" t="s">
        <v>1347</v>
      </c>
      <c r="C817" s="3">
        <f>COUNTA(A$2:A817)</f>
        <v>816</v>
      </c>
      <c r="D817" s="28"/>
      <c r="E817" s="28"/>
      <c r="F817" s="30"/>
      <c r="G817" s="28"/>
      <c r="H817" s="7">
        <f>D817+E817+F817+Table_Fiscal_Year_Total_Consumption_8_20_10[[#This Row],[GAS MBTU]]</f>
        <v>0</v>
      </c>
      <c r="I817" s="7">
        <f>SUM(H$2:H817)</f>
        <v>3464287</v>
      </c>
      <c r="J817" s="8">
        <f>I817/SUM(H:H)</f>
        <v>1.0003349573954405</v>
      </c>
      <c r="K817" s="24"/>
      <c r="L817" s="31"/>
      <c r="M817" s="24"/>
      <c r="N817" s="7">
        <f>K817+L817+M817</f>
        <v>0</v>
      </c>
      <c r="O817" s="8">
        <f>IF(ISERROR(N817/H817),0,N817/H817)</f>
        <v>0</v>
      </c>
      <c r="P817" s="28">
        <v>720</v>
      </c>
      <c r="Q817" s="33"/>
      <c r="R817" s="33"/>
      <c r="S8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7" s="21"/>
      <c r="U817"/>
      <c r="V817"/>
      <c r="W817"/>
      <c r="X817"/>
      <c r="Y817"/>
    </row>
    <row r="818" spans="1:25" x14ac:dyDescent="0.25">
      <c r="A818" s="26" t="s">
        <v>2045</v>
      </c>
      <c r="B818" s="26" t="s">
        <v>2046</v>
      </c>
      <c r="C818" s="3">
        <f>COUNTA(A$2:A818)</f>
        <v>817</v>
      </c>
      <c r="D818" s="28"/>
      <c r="E818" s="28"/>
      <c r="F818" s="30"/>
      <c r="G818" s="28"/>
      <c r="H818" s="7">
        <f>D818+E818+F818+Table_Fiscal_Year_Total_Consumption_8_20_10[[#This Row],[GAS MBTU]]</f>
        <v>0</v>
      </c>
      <c r="I818" s="7">
        <f>SUM(H$2:H818)</f>
        <v>3464287</v>
      </c>
      <c r="J818" s="8">
        <f>I818/SUM(H:H)</f>
        <v>1.0003349573954405</v>
      </c>
      <c r="K818" s="24"/>
      <c r="L818" s="31"/>
      <c r="M818" s="24"/>
      <c r="N818" s="7">
        <f>K818+L818+M818</f>
        <v>0</v>
      </c>
      <c r="O818" s="8">
        <f>IF(ISERROR(N818/H818),0,N818/H818)</f>
        <v>0</v>
      </c>
      <c r="P818" s="28">
        <v>1915</v>
      </c>
      <c r="Q818" s="33"/>
      <c r="R818" s="33"/>
      <c r="S8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8" s="21"/>
      <c r="U818"/>
      <c r="V818"/>
      <c r="W818"/>
      <c r="X818"/>
      <c r="Y818"/>
    </row>
    <row r="819" spans="1:25" x14ac:dyDescent="0.25">
      <c r="A819" s="26" t="s">
        <v>2092</v>
      </c>
      <c r="B819" s="26" t="s">
        <v>2093</v>
      </c>
      <c r="C819" s="3">
        <f>COUNTA(A$2:A819)</f>
        <v>818</v>
      </c>
      <c r="D819" s="28"/>
      <c r="E819" s="28"/>
      <c r="F819" s="30"/>
      <c r="G819" s="28"/>
      <c r="H819" s="7">
        <f>D819+E819+F819+Table_Fiscal_Year_Total_Consumption_8_20_10[[#This Row],[GAS MBTU]]</f>
        <v>0</v>
      </c>
      <c r="I819" s="7">
        <f>SUM(H$2:H819)</f>
        <v>3464287</v>
      </c>
      <c r="J819" s="8">
        <f>I819/SUM(H:H)</f>
        <v>1.0003349573954405</v>
      </c>
      <c r="K819" s="24"/>
      <c r="L819" s="31"/>
      <c r="M819" s="24"/>
      <c r="N819" s="7">
        <f>K819+L819+M819</f>
        <v>0</v>
      </c>
      <c r="O819" s="8">
        <f>IF(ISERROR(N819/H819),0,N819/H819)</f>
        <v>0</v>
      </c>
      <c r="P819" s="28">
        <v>1000</v>
      </c>
      <c r="Q819" s="33"/>
      <c r="R819" s="33"/>
      <c r="S8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19" s="21"/>
      <c r="U819"/>
      <c r="V819"/>
      <c r="W819"/>
      <c r="X819"/>
      <c r="Y819"/>
    </row>
    <row r="820" spans="1:25" x14ac:dyDescent="0.25">
      <c r="A820" s="26" t="s">
        <v>2094</v>
      </c>
      <c r="B820" s="26" t="s">
        <v>2095</v>
      </c>
      <c r="C820" s="3">
        <f>COUNTA(A$2:A820)</f>
        <v>819</v>
      </c>
      <c r="D820" s="28"/>
      <c r="E820" s="28"/>
      <c r="F820" s="30"/>
      <c r="G820" s="28"/>
      <c r="H820" s="7">
        <f>D820+E820+F820+Table_Fiscal_Year_Total_Consumption_8_20_10[[#This Row],[GAS MBTU]]</f>
        <v>0</v>
      </c>
      <c r="I820" s="7">
        <f>SUM(H$2:H820)</f>
        <v>3464287</v>
      </c>
      <c r="J820" s="8">
        <f>I820/SUM(H:H)</f>
        <v>1.0003349573954405</v>
      </c>
      <c r="K820" s="24"/>
      <c r="L820" s="31"/>
      <c r="M820" s="24"/>
      <c r="N820" s="7">
        <f>K820+L820+M820</f>
        <v>0</v>
      </c>
      <c r="O820" s="8">
        <f>IF(ISERROR(N820/H820),0,N820/H820)</f>
        <v>0</v>
      </c>
      <c r="P820" s="28">
        <v>1336</v>
      </c>
      <c r="Q820" s="33"/>
      <c r="R820" s="33"/>
      <c r="S8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0" s="21"/>
      <c r="U820"/>
      <c r="V820"/>
      <c r="W820"/>
      <c r="X820"/>
      <c r="Y820"/>
    </row>
    <row r="821" spans="1:25" x14ac:dyDescent="0.25">
      <c r="A821" s="26" t="s">
        <v>2096</v>
      </c>
      <c r="B821" s="26" t="s">
        <v>2097</v>
      </c>
      <c r="C821" s="3">
        <f>COUNTA(A$2:A821)</f>
        <v>820</v>
      </c>
      <c r="D821" s="28"/>
      <c r="E821" s="28"/>
      <c r="F821" s="30"/>
      <c r="G821" s="28"/>
      <c r="H821" s="7">
        <f>D821+E821+F821+Table_Fiscal_Year_Total_Consumption_8_20_10[[#This Row],[GAS MBTU]]</f>
        <v>0</v>
      </c>
      <c r="I821" s="7">
        <f>SUM(H$2:H821)</f>
        <v>3464287</v>
      </c>
      <c r="J821" s="8">
        <f>I821/SUM(H:H)</f>
        <v>1.0003349573954405</v>
      </c>
      <c r="K821" s="24"/>
      <c r="L821" s="31"/>
      <c r="M821" s="24"/>
      <c r="N821" s="7">
        <f>K821+L821+M821</f>
        <v>0</v>
      </c>
      <c r="O821" s="8">
        <f>IF(ISERROR(N821/H821),0,N821/H821)</f>
        <v>0</v>
      </c>
      <c r="P821" s="28">
        <v>1000</v>
      </c>
      <c r="Q821" s="33"/>
      <c r="R821" s="33"/>
      <c r="S8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1" s="21"/>
      <c r="U821"/>
      <c r="V821"/>
      <c r="W821"/>
      <c r="X821"/>
      <c r="Y821"/>
    </row>
    <row r="822" spans="1:25" x14ac:dyDescent="0.25">
      <c r="A822" s="26" t="s">
        <v>2091</v>
      </c>
      <c r="B822" s="26" t="s">
        <v>2088</v>
      </c>
      <c r="C822" s="3">
        <f>COUNTA(A$2:A822)</f>
        <v>821</v>
      </c>
      <c r="D822" s="28"/>
      <c r="E822" s="28"/>
      <c r="F822" s="30"/>
      <c r="G822" s="28"/>
      <c r="H822" s="7">
        <f>D822+E822+F822+Table_Fiscal_Year_Total_Consumption_8_20_10[[#This Row],[GAS MBTU]]</f>
        <v>0</v>
      </c>
      <c r="I822" s="7">
        <f>SUM(H$2:H822)</f>
        <v>3464287</v>
      </c>
      <c r="J822" s="8">
        <f>I822/SUM(H:H)</f>
        <v>1.0003349573954405</v>
      </c>
      <c r="K822" s="24"/>
      <c r="L822" s="31"/>
      <c r="M822" s="24"/>
      <c r="N822" s="7">
        <f>K822+L822+M822</f>
        <v>0</v>
      </c>
      <c r="O822" s="8">
        <f>IF(ISERROR(N822/H822),0,N822/H822)</f>
        <v>0</v>
      </c>
      <c r="P822" s="28">
        <v>750</v>
      </c>
      <c r="Q822" s="33"/>
      <c r="R822" s="33"/>
      <c r="S8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2" s="21"/>
      <c r="U822"/>
      <c r="V822"/>
      <c r="W822"/>
      <c r="X822"/>
      <c r="Y822"/>
    </row>
    <row r="823" spans="1:25" x14ac:dyDescent="0.25">
      <c r="A823" s="26" t="s">
        <v>2087</v>
      </c>
      <c r="B823" s="26" t="s">
        <v>2088</v>
      </c>
      <c r="C823" s="3">
        <f>COUNTA(A$2:A823)</f>
        <v>822</v>
      </c>
      <c r="D823" s="28"/>
      <c r="E823" s="28"/>
      <c r="F823" s="30"/>
      <c r="G823" s="28"/>
      <c r="H823" s="7">
        <f>D823+E823+F823+Table_Fiscal_Year_Total_Consumption_8_20_10[[#This Row],[GAS MBTU]]</f>
        <v>0</v>
      </c>
      <c r="I823" s="7">
        <f>SUM(H$2:H823)</f>
        <v>3464287</v>
      </c>
      <c r="J823" s="8">
        <f>I823/SUM(H:H)</f>
        <v>1.0003349573954405</v>
      </c>
      <c r="K823" s="24"/>
      <c r="L823" s="31"/>
      <c r="M823" s="24"/>
      <c r="N823" s="7">
        <f>K823+L823+M823</f>
        <v>0</v>
      </c>
      <c r="O823" s="8">
        <f>IF(ISERROR(N823/H823),0,N823/H823)</f>
        <v>0</v>
      </c>
      <c r="P823" s="28">
        <v>1110</v>
      </c>
      <c r="Q823" s="33"/>
      <c r="R823" s="33"/>
      <c r="S8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3" s="21"/>
      <c r="U823"/>
      <c r="V823"/>
      <c r="W823"/>
      <c r="X823"/>
      <c r="Y823"/>
    </row>
    <row r="824" spans="1:25" x14ac:dyDescent="0.25">
      <c r="A824" s="26" t="s">
        <v>2059</v>
      </c>
      <c r="B824" s="26" t="s">
        <v>2060</v>
      </c>
      <c r="C824" s="3">
        <f>COUNTA(A$2:A824)</f>
        <v>823</v>
      </c>
      <c r="D824" s="28"/>
      <c r="E824" s="28"/>
      <c r="F824" s="30"/>
      <c r="G824" s="28"/>
      <c r="H824" s="7">
        <f>D824+E824+F824+Table_Fiscal_Year_Total_Consumption_8_20_10[[#This Row],[GAS MBTU]]</f>
        <v>0</v>
      </c>
      <c r="I824" s="7">
        <f>SUM(H$2:H824)</f>
        <v>3464287</v>
      </c>
      <c r="J824" s="8">
        <f>I824/SUM(H:H)</f>
        <v>1.0003349573954405</v>
      </c>
      <c r="K824" s="24"/>
      <c r="L824" s="31"/>
      <c r="M824" s="24"/>
      <c r="N824" s="7">
        <f>K824+L824+M824</f>
        <v>0</v>
      </c>
      <c r="O824" s="8">
        <f>IF(ISERROR(N824/H824),0,N824/H824)</f>
        <v>0</v>
      </c>
      <c r="P824" s="28">
        <v>1248</v>
      </c>
      <c r="Q824" s="33"/>
      <c r="R824" s="33"/>
      <c r="S8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4" s="21"/>
      <c r="U824"/>
      <c r="V824"/>
      <c r="W824"/>
      <c r="X824"/>
      <c r="Y824"/>
    </row>
    <row r="825" spans="1:25" x14ac:dyDescent="0.25">
      <c r="A825" s="26" t="s">
        <v>2043</v>
      </c>
      <c r="B825" s="26" t="s">
        <v>2044</v>
      </c>
      <c r="C825" s="3">
        <f>COUNTA(A$2:A825)</f>
        <v>824</v>
      </c>
      <c r="D825" s="28"/>
      <c r="E825" s="28"/>
      <c r="F825" s="30"/>
      <c r="G825" s="28"/>
      <c r="H825" s="7">
        <f>D825+E825+F825+Table_Fiscal_Year_Total_Consumption_8_20_10[[#This Row],[GAS MBTU]]</f>
        <v>0</v>
      </c>
      <c r="I825" s="7">
        <f>SUM(H$2:H825)</f>
        <v>3464287</v>
      </c>
      <c r="J825" s="8">
        <f>I825/SUM(H:H)</f>
        <v>1.0003349573954405</v>
      </c>
      <c r="K825" s="24"/>
      <c r="L825" s="31"/>
      <c r="M825" s="24"/>
      <c r="N825" s="7">
        <f>K825+L825+M825</f>
        <v>0</v>
      </c>
      <c r="O825" s="8">
        <f>IF(ISERROR(N825/H825),0,N825/H825)</f>
        <v>0</v>
      </c>
      <c r="P825" s="28">
        <v>288</v>
      </c>
      <c r="Q825" s="33"/>
      <c r="R825" s="33"/>
      <c r="S8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5" s="21"/>
      <c r="U825"/>
      <c r="V825"/>
      <c r="W825"/>
      <c r="X825"/>
      <c r="Y825"/>
    </row>
    <row r="826" spans="1:25" x14ac:dyDescent="0.25">
      <c r="A826" s="26" t="s">
        <v>2057</v>
      </c>
      <c r="B826" s="26" t="s">
        <v>2058</v>
      </c>
      <c r="C826" s="3">
        <f>COUNTA(A$2:A826)</f>
        <v>825</v>
      </c>
      <c r="D826" s="28"/>
      <c r="E826" s="28"/>
      <c r="F826" s="30"/>
      <c r="G826" s="28"/>
      <c r="H826" s="7">
        <f>D826+E826+F826+Table_Fiscal_Year_Total_Consumption_8_20_10[[#This Row],[GAS MBTU]]</f>
        <v>0</v>
      </c>
      <c r="I826" s="7">
        <f>SUM(H$2:H826)</f>
        <v>3464287</v>
      </c>
      <c r="J826" s="8">
        <f>I826/SUM(H:H)</f>
        <v>1.0003349573954405</v>
      </c>
      <c r="K826" s="24"/>
      <c r="L826" s="31"/>
      <c r="M826" s="24"/>
      <c r="N826" s="7">
        <f>K826+L826+M826</f>
        <v>0</v>
      </c>
      <c r="O826" s="8">
        <f>IF(ISERROR(N826/H826),0,N826/H826)</f>
        <v>0</v>
      </c>
      <c r="P826" s="28">
        <v>2420</v>
      </c>
      <c r="Q826" s="33"/>
      <c r="R826" s="33"/>
      <c r="S8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6" s="21"/>
      <c r="U826"/>
      <c r="V826"/>
      <c r="W826"/>
      <c r="X826"/>
      <c r="Y826"/>
    </row>
    <row r="827" spans="1:25" x14ac:dyDescent="0.25">
      <c r="A827" s="26" t="s">
        <v>2047</v>
      </c>
      <c r="B827" s="26" t="s">
        <v>2048</v>
      </c>
      <c r="C827" s="3">
        <f>COUNTA(A$2:A827)</f>
        <v>826</v>
      </c>
      <c r="D827" s="28"/>
      <c r="E827" s="28"/>
      <c r="F827" s="30"/>
      <c r="G827" s="28"/>
      <c r="H827" s="7">
        <f>D827+E827+F827+Table_Fiscal_Year_Total_Consumption_8_20_10[[#This Row],[GAS MBTU]]</f>
        <v>0</v>
      </c>
      <c r="I827" s="7">
        <f>SUM(H$2:H827)</f>
        <v>3464287</v>
      </c>
      <c r="J827" s="8">
        <f>I827/SUM(H:H)</f>
        <v>1.0003349573954405</v>
      </c>
      <c r="K827" s="24"/>
      <c r="L827" s="31"/>
      <c r="M827" s="24"/>
      <c r="N827" s="7">
        <f>K827+L827+M827</f>
        <v>0</v>
      </c>
      <c r="O827" s="8">
        <f>IF(ISERROR(N827/H827),0,N827/H827)</f>
        <v>0</v>
      </c>
      <c r="P827" s="28">
        <v>972</v>
      </c>
      <c r="Q827" s="33"/>
      <c r="R827" s="33"/>
      <c r="S8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7" s="21"/>
      <c r="U827"/>
      <c r="V827"/>
      <c r="W827"/>
      <c r="X827"/>
      <c r="Y827"/>
    </row>
    <row r="828" spans="1:25" x14ac:dyDescent="0.25">
      <c r="A828" s="26" t="s">
        <v>2051</v>
      </c>
      <c r="B828" s="26" t="s">
        <v>2052</v>
      </c>
      <c r="C828" s="3">
        <f>COUNTA(A$2:A828)</f>
        <v>827</v>
      </c>
      <c r="D828" s="28"/>
      <c r="E828" s="28"/>
      <c r="F828" s="30"/>
      <c r="G828" s="28"/>
      <c r="H828" s="7">
        <f>D828+E828+F828+Table_Fiscal_Year_Total_Consumption_8_20_10[[#This Row],[GAS MBTU]]</f>
        <v>0</v>
      </c>
      <c r="I828" s="7">
        <f>SUM(H$2:H828)</f>
        <v>3464287</v>
      </c>
      <c r="J828" s="8">
        <f>I828/SUM(H:H)</f>
        <v>1.0003349573954405</v>
      </c>
      <c r="K828" s="24"/>
      <c r="L828" s="31"/>
      <c r="M828" s="24"/>
      <c r="N828" s="7">
        <f>K828+L828+M828</f>
        <v>0</v>
      </c>
      <c r="O828" s="8">
        <f>IF(ISERROR(N828/H828),0,N828/H828)</f>
        <v>0</v>
      </c>
      <c r="P828" s="28">
        <v>2104</v>
      </c>
      <c r="Q828" s="33"/>
      <c r="R828" s="33"/>
      <c r="S8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8" s="21"/>
      <c r="U828"/>
      <c r="V828"/>
      <c r="W828"/>
      <c r="X828"/>
      <c r="Y828"/>
    </row>
    <row r="829" spans="1:25" x14ac:dyDescent="0.25">
      <c r="A829" s="26" t="s">
        <v>2069</v>
      </c>
      <c r="B829" s="26" t="s">
        <v>2070</v>
      </c>
      <c r="C829" s="3">
        <f>COUNTA(A$2:A829)</f>
        <v>828</v>
      </c>
      <c r="D829" s="28"/>
      <c r="E829" s="28"/>
      <c r="F829" s="30"/>
      <c r="G829" s="28"/>
      <c r="H829" s="7">
        <f>D829+E829+F829+Table_Fiscal_Year_Total_Consumption_8_20_10[[#This Row],[GAS MBTU]]</f>
        <v>0</v>
      </c>
      <c r="I829" s="7">
        <f>SUM(H$2:H829)</f>
        <v>3464287</v>
      </c>
      <c r="J829" s="8">
        <f>I829/SUM(H:H)</f>
        <v>1.0003349573954405</v>
      </c>
      <c r="K829" s="24"/>
      <c r="L829" s="31"/>
      <c r="M829" s="24"/>
      <c r="N829" s="7">
        <f>K829+L829+M829</f>
        <v>0</v>
      </c>
      <c r="O829" s="8">
        <f>IF(ISERROR(N829/H829),0,N829/H829)</f>
        <v>0</v>
      </c>
      <c r="P829" s="28">
        <v>2850</v>
      </c>
      <c r="Q829" s="33"/>
      <c r="R829" s="33"/>
      <c r="S8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29" s="21"/>
      <c r="U829"/>
      <c r="V829"/>
      <c r="W829"/>
      <c r="X829"/>
      <c r="Y829"/>
    </row>
    <row r="830" spans="1:25" x14ac:dyDescent="0.25">
      <c r="A830" s="26" t="s">
        <v>256</v>
      </c>
      <c r="B830" s="26" t="s">
        <v>255</v>
      </c>
      <c r="C830" s="3">
        <f>COUNTA(A$2:A830)</f>
        <v>829</v>
      </c>
      <c r="D830" s="28"/>
      <c r="E830" s="28"/>
      <c r="F830" s="30"/>
      <c r="G830" s="28"/>
      <c r="H830" s="7">
        <f>D830+E830+F830+Table_Fiscal_Year_Total_Consumption_8_20_10[[#This Row],[GAS MBTU]]</f>
        <v>0</v>
      </c>
      <c r="I830" s="7">
        <f>SUM(H$2:H830)</f>
        <v>3464287</v>
      </c>
      <c r="J830" s="8">
        <f>I830/SUM(H:H)</f>
        <v>1.0003349573954405</v>
      </c>
      <c r="K830" s="24"/>
      <c r="L830" s="31"/>
      <c r="M830" s="24"/>
      <c r="N830" s="7">
        <f>K830+L830+M830</f>
        <v>0</v>
      </c>
      <c r="O830" s="8">
        <f>IF(ISERROR(N830/H830),0,N830/H830)</f>
        <v>0</v>
      </c>
      <c r="P830" s="28">
        <v>5779</v>
      </c>
      <c r="Q830" s="33">
        <v>499.3</v>
      </c>
      <c r="R830" s="33"/>
      <c r="S8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0" s="21"/>
      <c r="U830"/>
      <c r="V830"/>
      <c r="W830"/>
      <c r="X830"/>
      <c r="Y830"/>
    </row>
    <row r="831" spans="1:25" x14ac:dyDescent="0.25">
      <c r="A831" s="26" t="s">
        <v>2039</v>
      </c>
      <c r="B831" s="26" t="s">
        <v>2040</v>
      </c>
      <c r="C831" s="3">
        <f>COUNTA(A$2:A831)</f>
        <v>830</v>
      </c>
      <c r="D831" s="28"/>
      <c r="E831" s="28"/>
      <c r="F831" s="30"/>
      <c r="G831" s="28"/>
      <c r="H831" s="7">
        <f>D831+E831+F831+Table_Fiscal_Year_Total_Consumption_8_20_10[[#This Row],[GAS MBTU]]</f>
        <v>0</v>
      </c>
      <c r="I831" s="7">
        <f>SUM(H$2:H831)</f>
        <v>3464287</v>
      </c>
      <c r="J831" s="8">
        <f>I831/SUM(H:H)</f>
        <v>1.0003349573954405</v>
      </c>
      <c r="K831" s="24"/>
      <c r="L831" s="31"/>
      <c r="M831" s="24"/>
      <c r="N831" s="7">
        <f>K831+L831+M831</f>
        <v>0</v>
      </c>
      <c r="O831" s="8">
        <f>IF(ISERROR(N831/H831),0,N831/H831)</f>
        <v>0</v>
      </c>
      <c r="P831" s="28">
        <v>1992</v>
      </c>
      <c r="Q831" s="33"/>
      <c r="R831" s="33"/>
      <c r="S8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1" s="21"/>
      <c r="U831"/>
      <c r="V831"/>
      <c r="W831"/>
      <c r="X831"/>
      <c r="Y831"/>
    </row>
    <row r="832" spans="1:25" x14ac:dyDescent="0.25">
      <c r="A832" s="26" t="s">
        <v>1364</v>
      </c>
      <c r="B832" s="26" t="s">
        <v>1365</v>
      </c>
      <c r="C832" s="3">
        <f>COUNTA(A$2:A832)</f>
        <v>831</v>
      </c>
      <c r="D832" s="28"/>
      <c r="E832" s="28"/>
      <c r="F832" s="30"/>
      <c r="G832" s="28"/>
      <c r="H832" s="7">
        <f>D832+E832+F832+Table_Fiscal_Year_Total_Consumption_8_20_10[[#This Row],[GAS MBTU]]</f>
        <v>0</v>
      </c>
      <c r="I832" s="7">
        <f>SUM(H$2:H832)</f>
        <v>3464287</v>
      </c>
      <c r="J832" s="8">
        <f>I832/SUM(H:H)</f>
        <v>1.0003349573954405</v>
      </c>
      <c r="K832" s="24"/>
      <c r="L832" s="31"/>
      <c r="M832" s="24"/>
      <c r="N832" s="7">
        <f>K832+L832+M832</f>
        <v>0</v>
      </c>
      <c r="O832" s="8">
        <f>IF(ISERROR(N832/H832),0,N832/H832)</f>
        <v>0</v>
      </c>
      <c r="P832" s="28">
        <v>2800</v>
      </c>
      <c r="Q832" s="33"/>
      <c r="R832" s="33"/>
      <c r="S8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2" s="21"/>
      <c r="U832"/>
      <c r="V832"/>
      <c r="W832"/>
      <c r="X832"/>
      <c r="Y832"/>
    </row>
    <row r="833" spans="1:25" x14ac:dyDescent="0.25">
      <c r="A833" s="26" t="s">
        <v>2041</v>
      </c>
      <c r="B833" s="26" t="s">
        <v>2042</v>
      </c>
      <c r="C833" s="3">
        <f>COUNTA(A$2:A833)</f>
        <v>832</v>
      </c>
      <c r="D833" s="28"/>
      <c r="E833" s="28"/>
      <c r="F833" s="30"/>
      <c r="G833" s="28"/>
      <c r="H833" s="7">
        <f>D833+E833+F833+Table_Fiscal_Year_Total_Consumption_8_20_10[[#This Row],[GAS MBTU]]</f>
        <v>0</v>
      </c>
      <c r="I833" s="7">
        <f>SUM(H$2:H833)</f>
        <v>3464287</v>
      </c>
      <c r="J833" s="8">
        <f>I833/SUM(H:H)</f>
        <v>1.0003349573954405</v>
      </c>
      <c r="K833" s="24"/>
      <c r="L833" s="31"/>
      <c r="M833" s="24"/>
      <c r="N833" s="7">
        <f>K833+L833+M833</f>
        <v>0</v>
      </c>
      <c r="O833" s="8">
        <f>IF(ISERROR(N833/H833),0,N833/H833)</f>
        <v>0</v>
      </c>
      <c r="P833" s="28">
        <v>320</v>
      </c>
      <c r="Q833" s="33"/>
      <c r="R833" s="33"/>
      <c r="S8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3" s="21"/>
      <c r="U833"/>
      <c r="V833"/>
      <c r="W833"/>
      <c r="X833"/>
      <c r="Y833"/>
    </row>
    <row r="834" spans="1:25" x14ac:dyDescent="0.25">
      <c r="A834" s="26" t="s">
        <v>2246</v>
      </c>
      <c r="B834" s="26" t="s">
        <v>2247</v>
      </c>
      <c r="C834" s="3">
        <f>COUNTA(A$2:A834)</f>
        <v>833</v>
      </c>
      <c r="D834" s="28"/>
      <c r="E834" s="28"/>
      <c r="F834" s="30"/>
      <c r="G834" s="28"/>
      <c r="H834" s="7">
        <f>D834+E834+F834+Table_Fiscal_Year_Total_Consumption_8_20_10[[#This Row],[GAS MBTU]]</f>
        <v>0</v>
      </c>
      <c r="I834" s="7">
        <f>SUM(H$2:H834)</f>
        <v>3464287</v>
      </c>
      <c r="J834" s="8">
        <f>I834/SUM(H:H)</f>
        <v>1.0003349573954405</v>
      </c>
      <c r="K834" s="24"/>
      <c r="L834" s="31"/>
      <c r="M834" s="24"/>
      <c r="N834" s="7">
        <f>K834+L834+M834</f>
        <v>0</v>
      </c>
      <c r="O834" s="8">
        <f>IF(ISERROR(N834/H834),0,N834/H834)</f>
        <v>0</v>
      </c>
      <c r="P834" s="28">
        <v>2483</v>
      </c>
      <c r="Q834" s="33"/>
      <c r="R834" s="33"/>
      <c r="S8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4" s="21"/>
      <c r="U834"/>
      <c r="V834"/>
      <c r="W834"/>
      <c r="X834"/>
      <c r="Y834"/>
    </row>
    <row r="835" spans="1:25" x14ac:dyDescent="0.25">
      <c r="A835" s="26" t="s">
        <v>2300</v>
      </c>
      <c r="B835" s="26" t="s">
        <v>2301</v>
      </c>
      <c r="C835" s="3">
        <f>COUNTA(A$2:A835)</f>
        <v>834</v>
      </c>
      <c r="D835" s="28"/>
      <c r="E835" s="28"/>
      <c r="F835" s="30"/>
      <c r="G835" s="28"/>
      <c r="H835" s="7">
        <f>D835+E835+F835+Table_Fiscal_Year_Total_Consumption_8_20_10[[#This Row],[GAS MBTU]]</f>
        <v>0</v>
      </c>
      <c r="I835" s="7">
        <f>SUM(H$2:H835)</f>
        <v>3464287</v>
      </c>
      <c r="J835" s="8">
        <f>I835/SUM(H:H)</f>
        <v>1.0003349573954405</v>
      </c>
      <c r="K835" s="24"/>
      <c r="L835" s="31"/>
      <c r="M835" s="24"/>
      <c r="N835" s="7">
        <f>K835+L835+M835</f>
        <v>0</v>
      </c>
      <c r="O835" s="8">
        <f>IF(ISERROR(N835/H835),0,N835/H835)</f>
        <v>0</v>
      </c>
      <c r="P835" s="28">
        <v>15528</v>
      </c>
      <c r="Q835" s="33"/>
      <c r="R835" s="33"/>
      <c r="S8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5" s="21"/>
      <c r="U835"/>
      <c r="V835"/>
      <c r="W835"/>
      <c r="X835"/>
      <c r="Y835"/>
    </row>
    <row r="836" spans="1:25" x14ac:dyDescent="0.25">
      <c r="A836" s="26" t="s">
        <v>2234</v>
      </c>
      <c r="B836" s="26" t="s">
        <v>2235</v>
      </c>
      <c r="C836" s="3">
        <f>COUNTA(A$2:A836)</f>
        <v>835</v>
      </c>
      <c r="D836" s="28"/>
      <c r="E836" s="28"/>
      <c r="F836" s="30"/>
      <c r="G836" s="28"/>
      <c r="H836" s="7">
        <f>D836+E836+F836+Table_Fiscal_Year_Total_Consumption_8_20_10[[#This Row],[GAS MBTU]]</f>
        <v>0</v>
      </c>
      <c r="I836" s="7">
        <f>SUM(H$2:H836)</f>
        <v>3464287</v>
      </c>
      <c r="J836" s="8">
        <f>I836/SUM(H:H)</f>
        <v>1.0003349573954405</v>
      </c>
      <c r="K836" s="24"/>
      <c r="L836" s="31"/>
      <c r="M836" s="24"/>
      <c r="N836" s="7">
        <f>K836+L836+M836</f>
        <v>0</v>
      </c>
      <c r="O836" s="8">
        <f>IF(ISERROR(N836/H836),0,N836/H836)</f>
        <v>0</v>
      </c>
      <c r="P836" s="28">
        <v>10528</v>
      </c>
      <c r="Q836" s="33"/>
      <c r="R836" s="33"/>
      <c r="S8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6" s="21"/>
      <c r="U836"/>
      <c r="V836"/>
      <c r="W836"/>
      <c r="X836"/>
      <c r="Y836"/>
    </row>
    <row r="837" spans="1:25" x14ac:dyDescent="0.25">
      <c r="A837" s="26" t="s">
        <v>2252</v>
      </c>
      <c r="B837" s="26" t="s">
        <v>2253</v>
      </c>
      <c r="C837" s="3">
        <f>COUNTA(A$2:A837)</f>
        <v>836</v>
      </c>
      <c r="D837" s="28"/>
      <c r="E837" s="28"/>
      <c r="F837" s="30"/>
      <c r="G837" s="28"/>
      <c r="H837" s="7">
        <f>D837+E837+F837+Table_Fiscal_Year_Total_Consumption_8_20_10[[#This Row],[GAS MBTU]]</f>
        <v>0</v>
      </c>
      <c r="I837" s="7">
        <f>SUM(H$2:H837)</f>
        <v>3464287</v>
      </c>
      <c r="J837" s="8">
        <f>I837/SUM(H:H)</f>
        <v>1.0003349573954405</v>
      </c>
      <c r="K837" s="24"/>
      <c r="L837" s="31"/>
      <c r="M837" s="24"/>
      <c r="N837" s="7">
        <f>K837+L837+M837</f>
        <v>0</v>
      </c>
      <c r="O837" s="8">
        <f>IF(ISERROR(N837/H837),0,N837/H837)</f>
        <v>0</v>
      </c>
      <c r="P837" s="28">
        <v>9407</v>
      </c>
      <c r="Q837" s="33"/>
      <c r="R837" s="33"/>
      <c r="S8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7" s="21"/>
      <c r="U837"/>
      <c r="V837"/>
      <c r="W837"/>
      <c r="X837"/>
      <c r="Y837"/>
    </row>
    <row r="838" spans="1:25" x14ac:dyDescent="0.25">
      <c r="A838" s="26" t="s">
        <v>2396</v>
      </c>
      <c r="B838" s="26" t="s">
        <v>2397</v>
      </c>
      <c r="C838" s="3">
        <f>COUNTA(A$2:A838)</f>
        <v>837</v>
      </c>
      <c r="D838" s="28"/>
      <c r="E838" s="28"/>
      <c r="F838" s="30"/>
      <c r="G838" s="28"/>
      <c r="H838" s="7">
        <f>D838+E838+F838+Table_Fiscal_Year_Total_Consumption_8_20_10[[#This Row],[GAS MBTU]]</f>
        <v>0</v>
      </c>
      <c r="I838" s="7">
        <f>SUM(H$2:H838)</f>
        <v>3464287</v>
      </c>
      <c r="J838" s="8">
        <f>I838/SUM(H:H)</f>
        <v>1.0003349573954405</v>
      </c>
      <c r="K838" s="24"/>
      <c r="L838" s="31"/>
      <c r="M838" s="24"/>
      <c r="N838" s="7">
        <f>K838+L838+M838</f>
        <v>0</v>
      </c>
      <c r="O838" s="8">
        <f>IF(ISERROR(N838/H838),0,N838/H838)</f>
        <v>0</v>
      </c>
      <c r="P838" s="28">
        <v>70181</v>
      </c>
      <c r="Q838" s="33"/>
      <c r="R838" s="33"/>
      <c r="S8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8" s="21"/>
      <c r="U838"/>
      <c r="V838"/>
      <c r="W838"/>
      <c r="X838"/>
      <c r="Y838"/>
    </row>
    <row r="839" spans="1:25" x14ac:dyDescent="0.25">
      <c r="A839" s="26" t="s">
        <v>2398</v>
      </c>
      <c r="B839" s="26" t="s">
        <v>2399</v>
      </c>
      <c r="C839" s="3">
        <f>COUNTA(A$2:A839)</f>
        <v>838</v>
      </c>
      <c r="D839" s="28"/>
      <c r="E839" s="28"/>
      <c r="F839" s="30"/>
      <c r="G839" s="28"/>
      <c r="H839" s="7">
        <f>D839+E839+F839+Table_Fiscal_Year_Total_Consumption_8_20_10[[#This Row],[GAS MBTU]]</f>
        <v>0</v>
      </c>
      <c r="I839" s="7">
        <f>SUM(H$2:H839)</f>
        <v>3464287</v>
      </c>
      <c r="J839" s="8">
        <f>I839/SUM(H:H)</f>
        <v>1.0003349573954405</v>
      </c>
      <c r="K839" s="24"/>
      <c r="L839" s="31"/>
      <c r="M839" s="24"/>
      <c r="N839" s="7">
        <f>K839+L839+M839</f>
        <v>0</v>
      </c>
      <c r="O839" s="8">
        <f>IF(ISERROR(N839/H839),0,N839/H839)</f>
        <v>0</v>
      </c>
      <c r="P839" s="28">
        <v>83337</v>
      </c>
      <c r="Q839" s="33"/>
      <c r="R839" s="33"/>
      <c r="S8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39" s="21"/>
      <c r="U839"/>
      <c r="V839"/>
      <c r="W839"/>
      <c r="X839"/>
      <c r="Y839"/>
    </row>
    <row r="840" spans="1:25" x14ac:dyDescent="0.25">
      <c r="A840" s="26" t="s">
        <v>2332</v>
      </c>
      <c r="B840" s="26" t="s">
        <v>2333</v>
      </c>
      <c r="C840" s="3">
        <f>COUNTA(A$2:A840)</f>
        <v>839</v>
      </c>
      <c r="D840" s="28"/>
      <c r="E840" s="28"/>
      <c r="F840" s="30"/>
      <c r="G840" s="28"/>
      <c r="H840" s="7">
        <f>D840+E840+F840+Table_Fiscal_Year_Total_Consumption_8_20_10[[#This Row],[GAS MBTU]]</f>
        <v>0</v>
      </c>
      <c r="I840" s="7">
        <f>SUM(H$2:H840)</f>
        <v>3464287</v>
      </c>
      <c r="J840" s="8">
        <f>I840/SUM(H:H)</f>
        <v>1.0003349573954405</v>
      </c>
      <c r="K840" s="24"/>
      <c r="L840" s="31"/>
      <c r="M840" s="24"/>
      <c r="N840" s="7">
        <f>K840+L840+M840</f>
        <v>0</v>
      </c>
      <c r="O840" s="8">
        <f>IF(ISERROR(N840/H840),0,N840/H840)</f>
        <v>0</v>
      </c>
      <c r="P840" s="28">
        <v>71933</v>
      </c>
      <c r="Q840" s="33"/>
      <c r="R840" s="33"/>
      <c r="S8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0" s="21"/>
      <c r="U840"/>
      <c r="V840"/>
      <c r="W840"/>
      <c r="X840"/>
      <c r="Y840"/>
    </row>
    <row r="841" spans="1:25" x14ac:dyDescent="0.25">
      <c r="A841" s="26" t="s">
        <v>415</v>
      </c>
      <c r="B841" s="26" t="s">
        <v>414</v>
      </c>
      <c r="C841" s="3">
        <f>COUNTA(A$2:A841)</f>
        <v>840</v>
      </c>
      <c r="D841" s="28"/>
      <c r="E841" s="28"/>
      <c r="F841" s="30"/>
      <c r="G841" s="28"/>
      <c r="H841" s="7">
        <f>D841+E841+F841+Table_Fiscal_Year_Total_Consumption_8_20_10[[#This Row],[GAS MBTU]]</f>
        <v>0</v>
      </c>
      <c r="I841" s="7">
        <f>SUM(H$2:H841)</f>
        <v>3464287</v>
      </c>
      <c r="J841" s="8">
        <f>I841/SUM(H:H)</f>
        <v>1.0003349573954405</v>
      </c>
      <c r="K841" s="24"/>
      <c r="L841" s="31"/>
      <c r="M841" s="24"/>
      <c r="N841" s="7">
        <f>K841+L841+M841</f>
        <v>0</v>
      </c>
      <c r="O841" s="8">
        <f>IF(ISERROR(N841/H841),0,N841/H841)</f>
        <v>0</v>
      </c>
      <c r="P841" s="28">
        <v>6800</v>
      </c>
      <c r="Q841" s="33">
        <v>661.5</v>
      </c>
      <c r="R841" s="33"/>
      <c r="S8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1" s="21"/>
      <c r="U841"/>
      <c r="V841"/>
      <c r="W841"/>
      <c r="X841"/>
      <c r="Y841"/>
    </row>
    <row r="842" spans="1:25" x14ac:dyDescent="0.25">
      <c r="A842" s="26" t="s">
        <v>2071</v>
      </c>
      <c r="B842" s="26" t="s">
        <v>2072</v>
      </c>
      <c r="C842" s="3">
        <f>COUNTA(A$2:A842)</f>
        <v>841</v>
      </c>
      <c r="D842" s="28"/>
      <c r="E842" s="28"/>
      <c r="F842" s="30"/>
      <c r="G842" s="28"/>
      <c r="H842" s="7">
        <f>D842+E842+F842+Table_Fiscal_Year_Total_Consumption_8_20_10[[#This Row],[GAS MBTU]]</f>
        <v>0</v>
      </c>
      <c r="I842" s="7">
        <f>SUM(H$2:H842)</f>
        <v>3464287</v>
      </c>
      <c r="J842" s="8">
        <f>I842/SUM(H:H)</f>
        <v>1.0003349573954405</v>
      </c>
      <c r="K842" s="24"/>
      <c r="L842" s="31"/>
      <c r="M842" s="24"/>
      <c r="N842" s="7">
        <f>K842+L842+M842</f>
        <v>0</v>
      </c>
      <c r="O842" s="8">
        <f>IF(ISERROR(N842/H842),0,N842/H842)</f>
        <v>0</v>
      </c>
      <c r="P842" s="28">
        <v>721</v>
      </c>
      <c r="Q842" s="33"/>
      <c r="R842" s="33"/>
      <c r="S8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2" s="21"/>
      <c r="U842"/>
      <c r="V842"/>
      <c r="W842"/>
      <c r="X842"/>
      <c r="Y842"/>
    </row>
    <row r="843" spans="1:25" x14ac:dyDescent="0.25">
      <c r="A843" s="26" t="s">
        <v>2193</v>
      </c>
      <c r="B843" s="26" t="s">
        <v>2194</v>
      </c>
      <c r="C843" s="3">
        <f>COUNTA(A$2:A843)</f>
        <v>842</v>
      </c>
      <c r="D843" s="28"/>
      <c r="E843" s="28"/>
      <c r="F843" s="30"/>
      <c r="G843" s="28"/>
      <c r="H843" s="7">
        <f>D843+E843+F843+Table_Fiscal_Year_Total_Consumption_8_20_10[[#This Row],[GAS MBTU]]</f>
        <v>0</v>
      </c>
      <c r="I843" s="7">
        <f>SUM(H$2:H843)</f>
        <v>3464287</v>
      </c>
      <c r="J843" s="8">
        <f>I843/SUM(H:H)</f>
        <v>1.0003349573954405</v>
      </c>
      <c r="K843" s="24"/>
      <c r="L843" s="31"/>
      <c r="M843" s="24"/>
      <c r="N843" s="7">
        <f>K843+L843+M843</f>
        <v>0</v>
      </c>
      <c r="O843" s="8">
        <f>IF(ISERROR(N843/H843),0,N843/H843)</f>
        <v>0</v>
      </c>
      <c r="P843" s="28">
        <v>721</v>
      </c>
      <c r="Q843" s="33"/>
      <c r="R843" s="33"/>
      <c r="S8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3" s="21"/>
      <c r="U843"/>
      <c r="V843"/>
      <c r="W843"/>
      <c r="X843"/>
      <c r="Y843"/>
    </row>
    <row r="844" spans="1:25" x14ac:dyDescent="0.25">
      <c r="A844" s="26" t="s">
        <v>250</v>
      </c>
      <c r="B844" s="26" t="s">
        <v>249</v>
      </c>
      <c r="C844" s="3">
        <f>COUNTA(A$2:A844)</f>
        <v>843</v>
      </c>
      <c r="D844" s="28"/>
      <c r="E844" s="28"/>
      <c r="F844" s="30"/>
      <c r="G844" s="28"/>
      <c r="H844" s="7">
        <f>D844+E844+F844+Table_Fiscal_Year_Total_Consumption_8_20_10[[#This Row],[GAS MBTU]]</f>
        <v>0</v>
      </c>
      <c r="I844" s="7">
        <f>SUM(H$2:H844)</f>
        <v>3464287</v>
      </c>
      <c r="J844" s="8">
        <f>I844/SUM(H:H)</f>
        <v>1.0003349573954405</v>
      </c>
      <c r="K844" s="24"/>
      <c r="L844" s="31"/>
      <c r="M844" s="24"/>
      <c r="N844" s="7">
        <f>K844+L844+M844</f>
        <v>0</v>
      </c>
      <c r="O844" s="8">
        <f>IF(ISERROR(N844/H844),0,N844/H844)</f>
        <v>0</v>
      </c>
      <c r="P844" s="28">
        <v>320</v>
      </c>
      <c r="Q844" s="33">
        <v>0</v>
      </c>
      <c r="R844" s="33"/>
      <c r="S8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4" s="21"/>
      <c r="U844"/>
      <c r="V844"/>
      <c r="W844"/>
      <c r="X844"/>
      <c r="Y844"/>
    </row>
    <row r="845" spans="1:25" x14ac:dyDescent="0.25">
      <c r="A845" s="26" t="s">
        <v>248</v>
      </c>
      <c r="B845" s="26" t="s">
        <v>247</v>
      </c>
      <c r="C845" s="3">
        <f>COUNTA(A$2:A845)</f>
        <v>844</v>
      </c>
      <c r="D845" s="28"/>
      <c r="E845" s="28"/>
      <c r="F845" s="30"/>
      <c r="G845" s="28"/>
      <c r="H845" s="7">
        <f>D845+E845+F845+Table_Fiscal_Year_Total_Consumption_8_20_10[[#This Row],[GAS MBTU]]</f>
        <v>0</v>
      </c>
      <c r="I845" s="7">
        <f>SUM(H$2:H845)</f>
        <v>3464287</v>
      </c>
      <c r="J845" s="8">
        <f>I845/SUM(H:H)</f>
        <v>1.0003349573954405</v>
      </c>
      <c r="K845" s="24"/>
      <c r="L845" s="31"/>
      <c r="M845" s="24"/>
      <c r="N845" s="7">
        <f>K845+L845+M845</f>
        <v>0</v>
      </c>
      <c r="O845" s="8">
        <f>IF(ISERROR(N845/H845),0,N845/H845)</f>
        <v>0</v>
      </c>
      <c r="P845" s="28">
        <v>548</v>
      </c>
      <c r="Q845" s="33">
        <v>1358</v>
      </c>
      <c r="R845" s="33"/>
      <c r="S8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5" s="21"/>
      <c r="U845"/>
      <c r="V845"/>
      <c r="W845"/>
      <c r="X845"/>
      <c r="Y845"/>
    </row>
    <row r="846" spans="1:25" x14ac:dyDescent="0.25">
      <c r="A846" s="26" t="s">
        <v>2120</v>
      </c>
      <c r="B846" s="26" t="s">
        <v>2121</v>
      </c>
      <c r="C846" s="3">
        <f>COUNTA(A$2:A846)</f>
        <v>845</v>
      </c>
      <c r="D846" s="28"/>
      <c r="E846" s="28"/>
      <c r="F846" s="30"/>
      <c r="G846" s="28"/>
      <c r="H846" s="7">
        <f>D846+E846+F846+Table_Fiscal_Year_Total_Consumption_8_20_10[[#This Row],[GAS MBTU]]</f>
        <v>0</v>
      </c>
      <c r="I846" s="7">
        <f>SUM(H$2:H846)</f>
        <v>3464287</v>
      </c>
      <c r="J846" s="8">
        <f>I846/SUM(H:H)</f>
        <v>1.0003349573954405</v>
      </c>
      <c r="K846" s="24"/>
      <c r="L846" s="31"/>
      <c r="M846" s="24"/>
      <c r="N846" s="7">
        <f>K846+L846+M846</f>
        <v>0</v>
      </c>
      <c r="O846" s="8">
        <f>IF(ISERROR(N846/H846),0,N846/H846)</f>
        <v>0</v>
      </c>
      <c r="P846" s="28">
        <v>5302</v>
      </c>
      <c r="Q846" s="33"/>
      <c r="R846" s="33"/>
      <c r="S8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6" s="21"/>
      <c r="U846"/>
      <c r="V846"/>
      <c r="W846"/>
      <c r="X846"/>
      <c r="Y846"/>
    </row>
    <row r="847" spans="1:25" x14ac:dyDescent="0.25">
      <c r="A847" s="26" t="s">
        <v>2122</v>
      </c>
      <c r="B847" s="26" t="s">
        <v>239</v>
      </c>
      <c r="C847" s="3">
        <f>COUNTA(A$2:A847)</f>
        <v>846</v>
      </c>
      <c r="D847" s="28"/>
      <c r="E847" s="28"/>
      <c r="F847" s="30"/>
      <c r="G847" s="28"/>
      <c r="H847" s="7">
        <f>D847+E847+F847+Table_Fiscal_Year_Total_Consumption_8_20_10[[#This Row],[GAS MBTU]]</f>
        <v>0</v>
      </c>
      <c r="I847" s="7">
        <f>SUM(H$2:H847)</f>
        <v>3464287</v>
      </c>
      <c r="J847" s="8">
        <f>I847/SUM(H:H)</f>
        <v>1.0003349573954405</v>
      </c>
      <c r="K847" s="24"/>
      <c r="L847" s="31"/>
      <c r="M847" s="24"/>
      <c r="N847" s="7">
        <f>K847+L847+M847</f>
        <v>0</v>
      </c>
      <c r="O847" s="8">
        <f>IF(ISERROR(N847/H847),0,N847/H847)</f>
        <v>0</v>
      </c>
      <c r="P847" s="28">
        <v>11336</v>
      </c>
      <c r="Q847" s="33"/>
      <c r="R847" s="33"/>
      <c r="S8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7" s="21"/>
      <c r="U847"/>
      <c r="V847"/>
      <c r="W847"/>
      <c r="X847"/>
      <c r="Y847"/>
    </row>
    <row r="848" spans="1:25" x14ac:dyDescent="0.25">
      <c r="A848" s="26" t="s">
        <v>2158</v>
      </c>
      <c r="B848" s="26" t="s">
        <v>239</v>
      </c>
      <c r="C848" s="3">
        <f>COUNTA(A$2:A848)</f>
        <v>847</v>
      </c>
      <c r="D848" s="28"/>
      <c r="E848" s="28"/>
      <c r="F848" s="30"/>
      <c r="G848" s="28"/>
      <c r="H848" s="7">
        <f>D848+E848+F848+Table_Fiscal_Year_Total_Consumption_8_20_10[[#This Row],[GAS MBTU]]</f>
        <v>0</v>
      </c>
      <c r="I848" s="7">
        <f>SUM(H$2:H848)</f>
        <v>3464287</v>
      </c>
      <c r="J848" s="8">
        <f>I848/SUM(H:H)</f>
        <v>1.0003349573954405</v>
      </c>
      <c r="K848" s="24"/>
      <c r="L848" s="31"/>
      <c r="M848" s="24"/>
      <c r="N848" s="7">
        <f>K848+L848+M848</f>
        <v>0</v>
      </c>
      <c r="O848" s="8">
        <f>IF(ISERROR(N848/H848),0,N848/H848)</f>
        <v>0</v>
      </c>
      <c r="P848" s="28">
        <v>14996</v>
      </c>
      <c r="Q848" s="33"/>
      <c r="R848" s="33"/>
      <c r="S8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8" s="21"/>
      <c r="U848"/>
      <c r="V848"/>
      <c r="W848"/>
      <c r="X848"/>
      <c r="Y848"/>
    </row>
    <row r="849" spans="1:25" x14ac:dyDescent="0.25">
      <c r="A849" s="26" t="s">
        <v>2152</v>
      </c>
      <c r="B849" s="26" t="s">
        <v>2153</v>
      </c>
      <c r="C849" s="3">
        <f>COUNTA(A$2:A849)</f>
        <v>848</v>
      </c>
      <c r="D849" s="28"/>
      <c r="E849" s="28"/>
      <c r="F849" s="30"/>
      <c r="G849" s="28"/>
      <c r="H849" s="7">
        <f>D849+E849+F849+Table_Fiscal_Year_Total_Consumption_8_20_10[[#This Row],[GAS MBTU]]</f>
        <v>0</v>
      </c>
      <c r="I849" s="7">
        <f>SUM(H$2:H849)</f>
        <v>3464287</v>
      </c>
      <c r="J849" s="8">
        <f>I849/SUM(H:H)</f>
        <v>1.0003349573954405</v>
      </c>
      <c r="K849" s="24"/>
      <c r="L849" s="31"/>
      <c r="M849" s="24"/>
      <c r="N849" s="7">
        <f>K849+L849+M849</f>
        <v>0</v>
      </c>
      <c r="O849" s="8">
        <f>IF(ISERROR(N849/H849),0,N849/H849)</f>
        <v>0</v>
      </c>
      <c r="P849" s="28">
        <v>11761</v>
      </c>
      <c r="Q849" s="33"/>
      <c r="R849" s="33"/>
      <c r="S8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49" s="21"/>
      <c r="U849"/>
      <c r="V849"/>
      <c r="W849"/>
      <c r="X849"/>
      <c r="Y849"/>
    </row>
    <row r="850" spans="1:25" x14ac:dyDescent="0.25">
      <c r="A850" s="26" t="s">
        <v>234</v>
      </c>
      <c r="B850" s="26" t="s">
        <v>233</v>
      </c>
      <c r="C850" s="3">
        <f>COUNTA(A$2:A850)</f>
        <v>849</v>
      </c>
      <c r="D850" s="28"/>
      <c r="E850" s="28"/>
      <c r="F850" s="30"/>
      <c r="G850" s="28"/>
      <c r="H850" s="7">
        <f>D850+E850+F850+Table_Fiscal_Year_Total_Consumption_8_20_10[[#This Row],[GAS MBTU]]</f>
        <v>0</v>
      </c>
      <c r="I850" s="7">
        <f>SUM(H$2:H850)</f>
        <v>3464287</v>
      </c>
      <c r="J850" s="8">
        <f>I850/SUM(H:H)</f>
        <v>1.0003349573954405</v>
      </c>
      <c r="K850" s="24"/>
      <c r="L850" s="31"/>
      <c r="M850" s="24"/>
      <c r="N850" s="7">
        <f>K850+L850+M850</f>
        <v>0</v>
      </c>
      <c r="O850" s="8">
        <f>IF(ISERROR(N850/H850),0,N850/H850)</f>
        <v>0</v>
      </c>
      <c r="P850" s="28">
        <v>2048</v>
      </c>
      <c r="Q850" s="33">
        <v>78.5</v>
      </c>
      <c r="R850" s="33"/>
      <c r="S8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0" s="21"/>
      <c r="U850"/>
      <c r="V850"/>
      <c r="W850"/>
      <c r="X850"/>
      <c r="Y850"/>
    </row>
    <row r="851" spans="1:25" x14ac:dyDescent="0.25">
      <c r="A851" s="26" t="s">
        <v>241</v>
      </c>
      <c r="B851" s="26" t="s">
        <v>240</v>
      </c>
      <c r="C851" s="3">
        <f>COUNTA(A$2:A851)</f>
        <v>850</v>
      </c>
      <c r="D851" s="28">
        <v>0</v>
      </c>
      <c r="E851" s="28"/>
      <c r="F851" s="30"/>
      <c r="G851" s="28"/>
      <c r="H851" s="7">
        <f>D851+E851+F851+Table_Fiscal_Year_Total_Consumption_8_20_10[[#This Row],[GAS MBTU]]</f>
        <v>0</v>
      </c>
      <c r="I851" s="7">
        <f>SUM(H$2:H851)</f>
        <v>3464287</v>
      </c>
      <c r="J851" s="8">
        <f>I851/SUM(H:H)</f>
        <v>1.0003349573954405</v>
      </c>
      <c r="K851" s="24"/>
      <c r="L851" s="31"/>
      <c r="M851" s="24"/>
      <c r="N851" s="7">
        <f>K851+L851+M851</f>
        <v>0</v>
      </c>
      <c r="O851" s="8">
        <f>IF(ISERROR(N851/H851),0,N851/H851)</f>
        <v>0</v>
      </c>
      <c r="P851" s="28">
        <v>4409</v>
      </c>
      <c r="Q851" s="33">
        <v>797.7</v>
      </c>
      <c r="R851" s="33" t="s">
        <v>770</v>
      </c>
      <c r="S8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1" s="21"/>
      <c r="U851"/>
      <c r="V851"/>
      <c r="W851"/>
      <c r="X851"/>
      <c r="Y851"/>
    </row>
    <row r="852" spans="1:25" x14ac:dyDescent="0.25">
      <c r="A852" s="26" t="s">
        <v>2197</v>
      </c>
      <c r="B852" s="26" t="s">
        <v>2126</v>
      </c>
      <c r="C852" s="3">
        <f>COUNTA(A$2:A852)</f>
        <v>851</v>
      </c>
      <c r="D852" s="28"/>
      <c r="E852" s="28"/>
      <c r="F852" s="30"/>
      <c r="G852" s="28"/>
      <c r="H852" s="7">
        <f>D852+E852+F852+Table_Fiscal_Year_Total_Consumption_8_20_10[[#This Row],[GAS MBTU]]</f>
        <v>0</v>
      </c>
      <c r="I852" s="7">
        <f>SUM(H$2:H852)</f>
        <v>3464287</v>
      </c>
      <c r="J852" s="8">
        <f>I852/SUM(H:H)</f>
        <v>1.0003349573954405</v>
      </c>
      <c r="K852" s="24"/>
      <c r="L852" s="31"/>
      <c r="M852" s="24"/>
      <c r="N852" s="7">
        <f>K852+L852+M852</f>
        <v>0</v>
      </c>
      <c r="O852" s="8">
        <f>IF(ISERROR(N852/H852),0,N852/H852)</f>
        <v>0</v>
      </c>
      <c r="P852" s="28">
        <v>1110</v>
      </c>
      <c r="Q852" s="33"/>
      <c r="R852" s="33"/>
      <c r="S8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2" s="21"/>
      <c r="U852"/>
      <c r="V852"/>
      <c r="W852"/>
      <c r="X852"/>
      <c r="Y852"/>
    </row>
    <row r="853" spans="1:25" x14ac:dyDescent="0.25">
      <c r="A853" s="26" t="s">
        <v>2198</v>
      </c>
      <c r="B853" s="26" t="s">
        <v>2199</v>
      </c>
      <c r="C853" s="3">
        <f>COUNTA(A$2:A853)</f>
        <v>852</v>
      </c>
      <c r="D853" s="28"/>
      <c r="E853" s="28"/>
      <c r="F853" s="30"/>
      <c r="G853" s="28"/>
      <c r="H853" s="7">
        <f>D853+E853+F853+Table_Fiscal_Year_Total_Consumption_8_20_10[[#This Row],[GAS MBTU]]</f>
        <v>0</v>
      </c>
      <c r="I853" s="7">
        <f>SUM(H$2:H853)</f>
        <v>3464287</v>
      </c>
      <c r="J853" s="8">
        <f>I853/SUM(H:H)</f>
        <v>1.0003349573954405</v>
      </c>
      <c r="K853" s="24"/>
      <c r="L853" s="31"/>
      <c r="M853" s="24"/>
      <c r="N853" s="7">
        <f>K853+L853+M853</f>
        <v>0</v>
      </c>
      <c r="O853" s="8">
        <f>IF(ISERROR(N853/H853),0,N853/H853)</f>
        <v>0</v>
      </c>
      <c r="P853" s="28">
        <v>1462</v>
      </c>
      <c r="Q853" s="33"/>
      <c r="R853" s="33"/>
      <c r="S8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3" s="21"/>
      <c r="U853"/>
      <c r="V853"/>
      <c r="W853"/>
      <c r="X853"/>
      <c r="Y853"/>
    </row>
    <row r="854" spans="1:25" x14ac:dyDescent="0.25">
      <c r="A854" s="26" t="s">
        <v>2200</v>
      </c>
      <c r="B854" s="26" t="s">
        <v>2201</v>
      </c>
      <c r="C854" s="3">
        <f>COUNTA(A$2:A854)</f>
        <v>853</v>
      </c>
      <c r="D854" s="28"/>
      <c r="E854" s="28"/>
      <c r="F854" s="30"/>
      <c r="G854" s="28"/>
      <c r="H854" s="7">
        <f>D854+E854+F854+Table_Fiscal_Year_Total_Consumption_8_20_10[[#This Row],[GAS MBTU]]</f>
        <v>0</v>
      </c>
      <c r="I854" s="7">
        <f>SUM(H$2:H854)</f>
        <v>3464287</v>
      </c>
      <c r="J854" s="8">
        <f>I854/SUM(H:H)</f>
        <v>1.0003349573954405</v>
      </c>
      <c r="K854" s="24"/>
      <c r="L854" s="31"/>
      <c r="M854" s="24"/>
      <c r="N854" s="7">
        <f>K854+L854+M854</f>
        <v>0</v>
      </c>
      <c r="O854" s="8">
        <f>IF(ISERROR(N854/H854),0,N854/H854)</f>
        <v>0</v>
      </c>
      <c r="P854" s="28">
        <v>2360</v>
      </c>
      <c r="Q854" s="33"/>
      <c r="R854" s="33"/>
      <c r="S8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4" s="21"/>
      <c r="U854"/>
      <c r="V854"/>
      <c r="W854"/>
      <c r="X854"/>
      <c r="Y854"/>
    </row>
    <row r="855" spans="1:25" x14ac:dyDescent="0.25">
      <c r="A855" s="26" t="s">
        <v>2189</v>
      </c>
      <c r="B855" s="26" t="s">
        <v>2190</v>
      </c>
      <c r="C855" s="3">
        <f>COUNTA(A$2:A855)</f>
        <v>854</v>
      </c>
      <c r="D855" s="28"/>
      <c r="E855" s="28"/>
      <c r="F855" s="30"/>
      <c r="G855" s="28"/>
      <c r="H855" s="7">
        <f>D855+E855+F855+Table_Fiscal_Year_Total_Consumption_8_20_10[[#This Row],[GAS MBTU]]</f>
        <v>0</v>
      </c>
      <c r="I855" s="7">
        <f>SUM(H$2:H855)</f>
        <v>3464287</v>
      </c>
      <c r="J855" s="8">
        <f>I855/SUM(H:H)</f>
        <v>1.0003349573954405</v>
      </c>
      <c r="K855" s="24"/>
      <c r="L855" s="31"/>
      <c r="M855" s="24"/>
      <c r="N855" s="7">
        <f>K855+L855+M855</f>
        <v>0</v>
      </c>
      <c r="O855" s="8">
        <f>IF(ISERROR(N855/H855),0,N855/H855)</f>
        <v>0</v>
      </c>
      <c r="P855" s="28">
        <v>4320</v>
      </c>
      <c r="Q855" s="33"/>
      <c r="R855" s="33"/>
      <c r="S8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5" s="21"/>
      <c r="U855"/>
      <c r="V855"/>
      <c r="W855"/>
      <c r="X855"/>
      <c r="Y855"/>
    </row>
    <row r="856" spans="1:25" x14ac:dyDescent="0.25">
      <c r="A856" s="26" t="s">
        <v>2206</v>
      </c>
      <c r="B856" s="26" t="s">
        <v>2207</v>
      </c>
      <c r="C856" s="3">
        <f>COUNTA(A$2:A856)</f>
        <v>855</v>
      </c>
      <c r="D856" s="28"/>
      <c r="E856" s="28"/>
      <c r="F856" s="30"/>
      <c r="G856" s="28"/>
      <c r="H856" s="7">
        <f>D856+E856+F856+Table_Fiscal_Year_Total_Consumption_8_20_10[[#This Row],[GAS MBTU]]</f>
        <v>0</v>
      </c>
      <c r="I856" s="7">
        <f>SUM(H$2:H856)</f>
        <v>3464287</v>
      </c>
      <c r="J856" s="8">
        <f>I856/SUM(H:H)</f>
        <v>1.0003349573954405</v>
      </c>
      <c r="K856" s="24"/>
      <c r="L856" s="31"/>
      <c r="M856" s="24"/>
      <c r="N856" s="7">
        <f>K856+L856+M856</f>
        <v>0</v>
      </c>
      <c r="O856" s="8">
        <f>IF(ISERROR(N856/H856),0,N856/H856)</f>
        <v>0</v>
      </c>
      <c r="P856" s="28">
        <v>6000</v>
      </c>
      <c r="Q856" s="33"/>
      <c r="R856" s="33"/>
      <c r="S8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6" s="21"/>
      <c r="U856"/>
      <c r="V856"/>
      <c r="W856"/>
      <c r="X856"/>
      <c r="Y856"/>
    </row>
    <row r="857" spans="1:25" x14ac:dyDescent="0.25">
      <c r="A857" s="26" t="s">
        <v>2208</v>
      </c>
      <c r="B857" s="26" t="s">
        <v>2209</v>
      </c>
      <c r="C857" s="3">
        <f>COUNTA(A$2:A857)</f>
        <v>856</v>
      </c>
      <c r="D857" s="28"/>
      <c r="E857" s="28"/>
      <c r="F857" s="30"/>
      <c r="G857" s="28"/>
      <c r="H857" s="7">
        <f>D857+E857+F857+Table_Fiscal_Year_Total_Consumption_8_20_10[[#This Row],[GAS MBTU]]</f>
        <v>0</v>
      </c>
      <c r="I857" s="7">
        <f>SUM(H$2:H857)</f>
        <v>3464287</v>
      </c>
      <c r="J857" s="8">
        <f>I857/SUM(H:H)</f>
        <v>1.0003349573954405</v>
      </c>
      <c r="K857" s="24"/>
      <c r="L857" s="31"/>
      <c r="M857" s="24"/>
      <c r="N857" s="7">
        <f>K857+L857+M857</f>
        <v>0</v>
      </c>
      <c r="O857" s="8">
        <f>IF(ISERROR(N857/H857),0,N857/H857)</f>
        <v>0</v>
      </c>
      <c r="P857" s="28">
        <v>1590</v>
      </c>
      <c r="Q857" s="33"/>
      <c r="R857" s="33"/>
      <c r="S8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7" s="21"/>
      <c r="U857"/>
      <c r="V857"/>
      <c r="W857"/>
      <c r="X857"/>
      <c r="Y857"/>
    </row>
    <row r="858" spans="1:25" x14ac:dyDescent="0.25">
      <c r="A858" s="26" t="s">
        <v>243</v>
      </c>
      <c r="B858" s="26" t="s">
        <v>242</v>
      </c>
      <c r="C858" s="3">
        <f>COUNTA(A$2:A858)</f>
        <v>857</v>
      </c>
      <c r="D858" s="28"/>
      <c r="E858" s="28"/>
      <c r="F858" s="30"/>
      <c r="G858" s="28"/>
      <c r="H858" s="7">
        <f>D858+E858+F858+Table_Fiscal_Year_Total_Consumption_8_20_10[[#This Row],[GAS MBTU]]</f>
        <v>0</v>
      </c>
      <c r="I858" s="7">
        <f>SUM(H$2:H858)</f>
        <v>3464287</v>
      </c>
      <c r="J858" s="8">
        <f>I858/SUM(H:H)</f>
        <v>1.0003349573954405</v>
      </c>
      <c r="K858" s="24"/>
      <c r="L858" s="31"/>
      <c r="M858" s="24"/>
      <c r="N858" s="7">
        <f>K858+L858+M858</f>
        <v>0</v>
      </c>
      <c r="O858" s="8">
        <f>IF(ISERROR(N858/H858),0,N858/H858)</f>
        <v>0</v>
      </c>
      <c r="P858" s="28">
        <v>2219</v>
      </c>
      <c r="Q858" s="33">
        <v>197.6</v>
      </c>
      <c r="R858" s="33"/>
      <c r="S8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8" s="21"/>
      <c r="U858"/>
      <c r="V858"/>
      <c r="W858"/>
      <c r="X858"/>
      <c r="Y858"/>
    </row>
    <row r="859" spans="1:25" x14ac:dyDescent="0.25">
      <c r="A859" s="26" t="s">
        <v>232</v>
      </c>
      <c r="B859" s="26" t="s">
        <v>231</v>
      </c>
      <c r="C859" s="3">
        <f>COUNTA(A$2:A859)</f>
        <v>858</v>
      </c>
      <c r="D859" s="28"/>
      <c r="E859" s="28"/>
      <c r="F859" s="30"/>
      <c r="G859" s="28"/>
      <c r="H859" s="7">
        <f>D859+E859+F859+Table_Fiscal_Year_Total_Consumption_8_20_10[[#This Row],[GAS MBTU]]</f>
        <v>0</v>
      </c>
      <c r="I859" s="7">
        <f>SUM(H$2:H859)</f>
        <v>3464287</v>
      </c>
      <c r="J859" s="8">
        <f>I859/SUM(H:H)</f>
        <v>1.0003349573954405</v>
      </c>
      <c r="K859" s="24"/>
      <c r="L859" s="31"/>
      <c r="M859" s="24"/>
      <c r="N859" s="7">
        <f>K859+L859+M859</f>
        <v>0</v>
      </c>
      <c r="O859" s="8">
        <f>IF(ISERROR(N859/H859),0,N859/H859)</f>
        <v>0</v>
      </c>
      <c r="P859" s="28">
        <v>7776</v>
      </c>
      <c r="Q859" s="33">
        <v>242.5</v>
      </c>
      <c r="R859" s="33"/>
      <c r="S8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59" s="21"/>
      <c r="U859"/>
      <c r="V859"/>
      <c r="W859"/>
      <c r="X859"/>
      <c r="Y859"/>
    </row>
    <row r="860" spans="1:25" x14ac:dyDescent="0.25">
      <c r="A860" s="26" t="s">
        <v>1868</v>
      </c>
      <c r="B860" s="26" t="s">
        <v>1869</v>
      </c>
      <c r="C860" s="3">
        <f>COUNTA(A$2:A860)</f>
        <v>859</v>
      </c>
      <c r="D860" s="28"/>
      <c r="E860" s="28"/>
      <c r="F860" s="30"/>
      <c r="G860" s="28"/>
      <c r="H860" s="7">
        <f>D860+E860+F860+Table_Fiscal_Year_Total_Consumption_8_20_10[[#This Row],[GAS MBTU]]</f>
        <v>0</v>
      </c>
      <c r="I860" s="7">
        <f>SUM(H$2:H860)</f>
        <v>3464287</v>
      </c>
      <c r="J860" s="8">
        <f>I860/SUM(H:H)</f>
        <v>1.0003349573954405</v>
      </c>
      <c r="K860" s="24"/>
      <c r="L860" s="31"/>
      <c r="M860" s="24"/>
      <c r="N860" s="7">
        <f>K860+L860+M860</f>
        <v>0</v>
      </c>
      <c r="O860" s="8">
        <f>IF(ISERROR(N860/H860),0,N860/H860)</f>
        <v>0</v>
      </c>
      <c r="P860" s="28">
        <v>7910</v>
      </c>
      <c r="Q860" s="33"/>
      <c r="R860" s="33"/>
      <c r="S8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0" s="21"/>
      <c r="U860"/>
      <c r="V860"/>
      <c r="W860"/>
      <c r="X860"/>
      <c r="Y860"/>
    </row>
    <row r="861" spans="1:25" x14ac:dyDescent="0.25">
      <c r="A861" s="26" t="s">
        <v>1804</v>
      </c>
      <c r="B861" s="26" t="s">
        <v>1805</v>
      </c>
      <c r="C861" s="3">
        <f>COUNTA(A$2:A861)</f>
        <v>860</v>
      </c>
      <c r="D861" s="28"/>
      <c r="E861" s="28"/>
      <c r="F861" s="30"/>
      <c r="G861" s="28"/>
      <c r="H861" s="7">
        <f>D861+E861+F861+Table_Fiscal_Year_Total_Consumption_8_20_10[[#This Row],[GAS MBTU]]</f>
        <v>0</v>
      </c>
      <c r="I861" s="7">
        <f>SUM(H$2:H861)</f>
        <v>3464287</v>
      </c>
      <c r="J861" s="8">
        <f>I861/SUM(H:H)</f>
        <v>1.0003349573954405</v>
      </c>
      <c r="K861" s="24"/>
      <c r="L861" s="31"/>
      <c r="M861" s="24"/>
      <c r="N861" s="7">
        <f>K861+L861+M861</f>
        <v>0</v>
      </c>
      <c r="O861" s="8">
        <f>IF(ISERROR(N861/H861),0,N861/H861)</f>
        <v>0</v>
      </c>
      <c r="P861" s="28">
        <v>1425</v>
      </c>
      <c r="Q861" s="33"/>
      <c r="R861" s="33"/>
      <c r="S8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1" s="21"/>
      <c r="U861"/>
      <c r="V861"/>
      <c r="W861"/>
      <c r="X861"/>
      <c r="Y861"/>
    </row>
    <row r="862" spans="1:25" x14ac:dyDescent="0.25">
      <c r="A862" s="26" t="s">
        <v>1832</v>
      </c>
      <c r="B862" s="26" t="s">
        <v>1833</v>
      </c>
      <c r="C862" s="3">
        <f>COUNTA(A$2:A862)</f>
        <v>861</v>
      </c>
      <c r="D862" s="28"/>
      <c r="E862" s="28"/>
      <c r="F862" s="30"/>
      <c r="G862" s="28"/>
      <c r="H862" s="7">
        <f>D862+E862+F862+Table_Fiscal_Year_Total_Consumption_8_20_10[[#This Row],[GAS MBTU]]</f>
        <v>0</v>
      </c>
      <c r="I862" s="7">
        <f>SUM(H$2:H862)</f>
        <v>3464287</v>
      </c>
      <c r="J862" s="8">
        <f>I862/SUM(H:H)</f>
        <v>1.0003349573954405</v>
      </c>
      <c r="K862" s="24"/>
      <c r="L862" s="31"/>
      <c r="M862" s="24"/>
      <c r="N862" s="7">
        <f>K862+L862+M862</f>
        <v>0</v>
      </c>
      <c r="O862" s="8">
        <f>IF(ISERROR(N862/H862),0,N862/H862)</f>
        <v>0</v>
      </c>
      <c r="P862" s="28">
        <v>1425</v>
      </c>
      <c r="Q862" s="33"/>
      <c r="R862" s="33"/>
      <c r="S8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2" s="21"/>
      <c r="U862"/>
      <c r="V862"/>
      <c r="W862"/>
      <c r="X862"/>
      <c r="Y862"/>
    </row>
    <row r="863" spans="1:25" x14ac:dyDescent="0.25">
      <c r="A863" s="26" t="s">
        <v>1828</v>
      </c>
      <c r="B863" s="26" t="s">
        <v>1829</v>
      </c>
      <c r="C863" s="3">
        <f>COUNTA(A$2:A863)</f>
        <v>862</v>
      </c>
      <c r="D863" s="28"/>
      <c r="E863" s="28"/>
      <c r="F863" s="30"/>
      <c r="G863" s="28"/>
      <c r="H863" s="7">
        <f>D863+E863+F863+Table_Fiscal_Year_Total_Consumption_8_20_10[[#This Row],[GAS MBTU]]</f>
        <v>0</v>
      </c>
      <c r="I863" s="7">
        <f>SUM(H$2:H863)</f>
        <v>3464287</v>
      </c>
      <c r="J863" s="8">
        <f>I863/SUM(H:H)</f>
        <v>1.0003349573954405</v>
      </c>
      <c r="K863" s="24"/>
      <c r="L863" s="31"/>
      <c r="M863" s="24"/>
      <c r="N863" s="7">
        <f>K863+L863+M863</f>
        <v>0</v>
      </c>
      <c r="O863" s="8">
        <f>IF(ISERROR(N863/H863),0,N863/H863)</f>
        <v>0</v>
      </c>
      <c r="P863" s="28">
        <v>1458</v>
      </c>
      <c r="Q863" s="33"/>
      <c r="R863" s="33"/>
      <c r="S8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3" s="21"/>
      <c r="U863"/>
      <c r="V863"/>
      <c r="W863"/>
      <c r="X863"/>
      <c r="Y863"/>
    </row>
    <row r="864" spans="1:25" x14ac:dyDescent="0.25">
      <c r="A864" s="26" t="s">
        <v>1786</v>
      </c>
      <c r="B864" s="26" t="s">
        <v>1787</v>
      </c>
      <c r="C864" s="3">
        <f>COUNTA(A$2:A864)</f>
        <v>863</v>
      </c>
      <c r="D864" s="28"/>
      <c r="E864" s="28"/>
      <c r="F864" s="30"/>
      <c r="G864" s="28"/>
      <c r="H864" s="7">
        <f>D864+E864+F864+Table_Fiscal_Year_Total_Consumption_8_20_10[[#This Row],[GAS MBTU]]</f>
        <v>0</v>
      </c>
      <c r="I864" s="7">
        <f>SUM(H$2:H864)</f>
        <v>3464287</v>
      </c>
      <c r="J864" s="8">
        <f>I864/SUM(H:H)</f>
        <v>1.0003349573954405</v>
      </c>
      <c r="K864" s="24"/>
      <c r="L864" s="31"/>
      <c r="M864" s="24"/>
      <c r="N864" s="7">
        <f>K864+L864+M864</f>
        <v>0</v>
      </c>
      <c r="O864" s="8">
        <f>IF(ISERROR(N864/H864),0,N864/H864)</f>
        <v>0</v>
      </c>
      <c r="P864" s="28">
        <v>1702</v>
      </c>
      <c r="Q864" s="33"/>
      <c r="R864" s="33"/>
      <c r="S8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4" s="21"/>
      <c r="U864"/>
      <c r="V864"/>
      <c r="W864"/>
      <c r="X864"/>
      <c r="Y864"/>
    </row>
    <row r="865" spans="1:25" x14ac:dyDescent="0.25">
      <c r="A865" s="26" t="s">
        <v>1788</v>
      </c>
      <c r="B865" s="26" t="s">
        <v>1789</v>
      </c>
      <c r="C865" s="3">
        <f>COUNTA(A$2:A865)</f>
        <v>864</v>
      </c>
      <c r="D865" s="28"/>
      <c r="E865" s="28"/>
      <c r="F865" s="30"/>
      <c r="G865" s="28"/>
      <c r="H865" s="7">
        <f>D865+E865+F865+Table_Fiscal_Year_Total_Consumption_8_20_10[[#This Row],[GAS MBTU]]</f>
        <v>0</v>
      </c>
      <c r="I865" s="7">
        <f>SUM(H$2:H865)</f>
        <v>3464287</v>
      </c>
      <c r="J865" s="8">
        <f>I865/SUM(H:H)</f>
        <v>1.0003349573954405</v>
      </c>
      <c r="K865" s="24"/>
      <c r="L865" s="31"/>
      <c r="M865" s="24"/>
      <c r="N865" s="7">
        <f>K865+L865+M865</f>
        <v>0</v>
      </c>
      <c r="O865" s="8">
        <f>IF(ISERROR(N865/H865),0,N865/H865)</f>
        <v>0</v>
      </c>
      <c r="P865" s="28">
        <v>1458</v>
      </c>
      <c r="Q865" s="33"/>
      <c r="R865" s="33"/>
      <c r="S8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5" s="21"/>
      <c r="U865"/>
      <c r="V865"/>
      <c r="W865"/>
      <c r="X865"/>
      <c r="Y865"/>
    </row>
    <row r="866" spans="1:25" x14ac:dyDescent="0.25">
      <c r="A866" s="26" t="s">
        <v>236</v>
      </c>
      <c r="B866" s="26" t="s">
        <v>235</v>
      </c>
      <c r="C866" s="3">
        <f>COUNTA(A$2:A866)</f>
        <v>865</v>
      </c>
      <c r="D866" s="28"/>
      <c r="E866" s="28"/>
      <c r="F866" s="30"/>
      <c r="G866" s="28"/>
      <c r="H866" s="7">
        <f>D866+E866+F866+Table_Fiscal_Year_Total_Consumption_8_20_10[[#This Row],[GAS MBTU]]</f>
        <v>0</v>
      </c>
      <c r="I866" s="7">
        <f>SUM(H$2:H866)</f>
        <v>3464287</v>
      </c>
      <c r="J866" s="8">
        <f>I866/SUM(H:H)</f>
        <v>1.0003349573954405</v>
      </c>
      <c r="K866" s="24"/>
      <c r="L866" s="31"/>
      <c r="M866" s="24"/>
      <c r="N866" s="7">
        <f>K866+L866+M866</f>
        <v>0</v>
      </c>
      <c r="O866" s="8">
        <f>IF(ISERROR(N866/H866),0,N866/H866)</f>
        <v>0</v>
      </c>
      <c r="P866" s="28">
        <v>2112</v>
      </c>
      <c r="Q866" s="33">
        <v>56.8</v>
      </c>
      <c r="R866" s="33"/>
      <c r="S8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6" s="21"/>
      <c r="U866"/>
      <c r="V866"/>
      <c r="W866"/>
      <c r="X866"/>
      <c r="Y866"/>
    </row>
    <row r="867" spans="1:25" x14ac:dyDescent="0.25">
      <c r="A867" s="26" t="s">
        <v>2104</v>
      </c>
      <c r="B867" s="26" t="s">
        <v>2105</v>
      </c>
      <c r="C867" s="3">
        <f>COUNTA(A$2:A867)</f>
        <v>866</v>
      </c>
      <c r="D867" s="28"/>
      <c r="E867" s="28"/>
      <c r="F867" s="30"/>
      <c r="G867" s="28"/>
      <c r="H867" s="7">
        <f>D867+E867+F867+Table_Fiscal_Year_Total_Consumption_8_20_10[[#This Row],[GAS MBTU]]</f>
        <v>0</v>
      </c>
      <c r="I867" s="7">
        <f>SUM(H$2:H867)</f>
        <v>3464287</v>
      </c>
      <c r="J867" s="8">
        <f>I867/SUM(H:H)</f>
        <v>1.0003349573954405</v>
      </c>
      <c r="K867" s="24"/>
      <c r="L867" s="31"/>
      <c r="M867" s="24"/>
      <c r="N867" s="7">
        <f>K867+L867+M867</f>
        <v>0</v>
      </c>
      <c r="O867" s="8">
        <f>IF(ISERROR(N867/H867),0,N867/H867)</f>
        <v>0</v>
      </c>
      <c r="P867" s="28">
        <v>1600</v>
      </c>
      <c r="Q867" s="33"/>
      <c r="R867" s="33"/>
      <c r="S8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7" s="21"/>
      <c r="U867"/>
      <c r="V867"/>
      <c r="W867"/>
      <c r="X867"/>
      <c r="Y867"/>
    </row>
    <row r="868" spans="1:25" x14ac:dyDescent="0.25">
      <c r="A868" s="26" t="s">
        <v>2106</v>
      </c>
      <c r="B868" s="26" t="s">
        <v>2107</v>
      </c>
      <c r="C868" s="3">
        <f>COUNTA(A$2:A868)</f>
        <v>867</v>
      </c>
      <c r="D868" s="28"/>
      <c r="E868" s="28"/>
      <c r="F868" s="30"/>
      <c r="G868" s="28"/>
      <c r="H868" s="7">
        <f>D868+E868+F868+Table_Fiscal_Year_Total_Consumption_8_20_10[[#This Row],[GAS MBTU]]</f>
        <v>0</v>
      </c>
      <c r="I868" s="7">
        <f>SUM(H$2:H868)</f>
        <v>3464287</v>
      </c>
      <c r="J868" s="8">
        <f>I868/SUM(H:H)</f>
        <v>1.0003349573954405</v>
      </c>
      <c r="K868" s="24"/>
      <c r="L868" s="31"/>
      <c r="M868" s="24"/>
      <c r="N868" s="7">
        <f>K868+L868+M868</f>
        <v>0</v>
      </c>
      <c r="O868" s="8">
        <f>IF(ISERROR(N868/H868),0,N868/H868)</f>
        <v>0</v>
      </c>
      <c r="P868" s="28">
        <v>5040</v>
      </c>
      <c r="Q868" s="33"/>
      <c r="R868" s="33"/>
      <c r="S8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8" s="21"/>
      <c r="U868"/>
      <c r="V868"/>
      <c r="W868"/>
      <c r="X868"/>
      <c r="Y868"/>
    </row>
    <row r="869" spans="1:25" x14ac:dyDescent="0.25">
      <c r="A869" s="26" t="s">
        <v>2108</v>
      </c>
      <c r="B869" s="26" t="s">
        <v>2109</v>
      </c>
      <c r="C869" s="3">
        <f>COUNTA(A$2:A869)</f>
        <v>868</v>
      </c>
      <c r="D869" s="28"/>
      <c r="E869" s="28"/>
      <c r="F869" s="30"/>
      <c r="G869" s="28"/>
      <c r="H869" s="7">
        <f>D869+E869+F869+Table_Fiscal_Year_Total_Consumption_8_20_10[[#This Row],[GAS MBTU]]</f>
        <v>0</v>
      </c>
      <c r="I869" s="7">
        <f>SUM(H$2:H869)</f>
        <v>3464287</v>
      </c>
      <c r="J869" s="8">
        <f>I869/SUM(H:H)</f>
        <v>1.0003349573954405</v>
      </c>
      <c r="K869" s="24"/>
      <c r="L869" s="31"/>
      <c r="M869" s="24"/>
      <c r="N869" s="7">
        <f>K869+L869+M869</f>
        <v>0</v>
      </c>
      <c r="O869" s="8">
        <f>IF(ISERROR(N869/H869),0,N869/H869)</f>
        <v>0</v>
      </c>
      <c r="P869" s="28">
        <v>2575</v>
      </c>
      <c r="Q869" s="33"/>
      <c r="R869" s="33"/>
      <c r="S8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69" s="21"/>
      <c r="U869"/>
      <c r="V869"/>
      <c r="W869"/>
      <c r="X869"/>
      <c r="Y869"/>
    </row>
    <row r="870" spans="1:25" x14ac:dyDescent="0.25">
      <c r="A870" s="26" t="s">
        <v>2110</v>
      </c>
      <c r="B870" s="26" t="s">
        <v>2111</v>
      </c>
      <c r="C870" s="3">
        <f>COUNTA(A$2:A870)</f>
        <v>869</v>
      </c>
      <c r="D870" s="28"/>
      <c r="E870" s="28"/>
      <c r="F870" s="30"/>
      <c r="G870" s="28"/>
      <c r="H870" s="7">
        <f>D870+E870+F870+Table_Fiscal_Year_Total_Consumption_8_20_10[[#This Row],[GAS MBTU]]</f>
        <v>0</v>
      </c>
      <c r="I870" s="7">
        <f>SUM(H$2:H870)</f>
        <v>3464287</v>
      </c>
      <c r="J870" s="8">
        <f>I870/SUM(H:H)</f>
        <v>1.0003349573954405</v>
      </c>
      <c r="K870" s="24"/>
      <c r="L870" s="31"/>
      <c r="M870" s="24"/>
      <c r="N870" s="7">
        <f>K870+L870+M870</f>
        <v>0</v>
      </c>
      <c r="O870" s="8">
        <f>IF(ISERROR(N870/H870),0,N870/H870)</f>
        <v>0</v>
      </c>
      <c r="P870" s="28">
        <v>1020</v>
      </c>
      <c r="Q870" s="33"/>
      <c r="R870" s="33"/>
      <c r="S8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0" s="21"/>
      <c r="U870"/>
      <c r="V870"/>
      <c r="W870"/>
      <c r="X870"/>
      <c r="Y870"/>
    </row>
    <row r="871" spans="1:25" x14ac:dyDescent="0.25">
      <c r="A871" s="26" t="s">
        <v>2112</v>
      </c>
      <c r="B871" s="26" t="s">
        <v>2113</v>
      </c>
      <c r="C871" s="3">
        <f>COUNTA(A$2:A871)</f>
        <v>870</v>
      </c>
      <c r="D871" s="28"/>
      <c r="E871" s="28"/>
      <c r="F871" s="30"/>
      <c r="G871" s="28"/>
      <c r="H871" s="7">
        <f>D871+E871+F871+Table_Fiscal_Year_Total_Consumption_8_20_10[[#This Row],[GAS MBTU]]</f>
        <v>0</v>
      </c>
      <c r="I871" s="7">
        <f>SUM(H$2:H871)</f>
        <v>3464287</v>
      </c>
      <c r="J871" s="8">
        <f>I871/SUM(H:H)</f>
        <v>1.0003349573954405</v>
      </c>
      <c r="K871" s="24"/>
      <c r="L871" s="31"/>
      <c r="M871" s="24"/>
      <c r="N871" s="7">
        <f>K871+L871+M871</f>
        <v>0</v>
      </c>
      <c r="O871" s="8">
        <f>IF(ISERROR(N871/H871),0,N871/H871)</f>
        <v>0</v>
      </c>
      <c r="P871" s="28">
        <v>1920</v>
      </c>
      <c r="Q871" s="33"/>
      <c r="R871" s="33"/>
      <c r="S8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1" s="21"/>
      <c r="U871"/>
      <c r="V871"/>
      <c r="W871"/>
      <c r="X871"/>
      <c r="Y871"/>
    </row>
    <row r="872" spans="1:25" x14ac:dyDescent="0.25">
      <c r="A872" s="26" t="s">
        <v>230</v>
      </c>
      <c r="B872" s="26" t="s">
        <v>229</v>
      </c>
      <c r="C872" s="3">
        <f>COUNTA(A$2:A872)</f>
        <v>871</v>
      </c>
      <c r="D872" s="28"/>
      <c r="E872" s="28"/>
      <c r="F872" s="30"/>
      <c r="G872" s="28"/>
      <c r="H872" s="7">
        <f>D872+E872+F872+Table_Fiscal_Year_Total_Consumption_8_20_10[[#This Row],[GAS MBTU]]</f>
        <v>0</v>
      </c>
      <c r="I872" s="7">
        <f>SUM(H$2:H872)</f>
        <v>3464287</v>
      </c>
      <c r="J872" s="8">
        <f>I872/SUM(H:H)</f>
        <v>1.0003349573954405</v>
      </c>
      <c r="K872" s="24"/>
      <c r="L872" s="31"/>
      <c r="M872" s="24"/>
      <c r="N872" s="7">
        <f>K872+L872+M872</f>
        <v>0</v>
      </c>
      <c r="O872" s="8">
        <f>IF(ISERROR(N872/H872),0,N872/H872)</f>
        <v>0</v>
      </c>
      <c r="P872" s="28">
        <v>2712</v>
      </c>
      <c r="Q872" s="33">
        <v>146.5</v>
      </c>
      <c r="R872" s="33"/>
      <c r="S8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2" s="21"/>
      <c r="U872"/>
      <c r="V872"/>
      <c r="W872"/>
      <c r="X872"/>
      <c r="Y872"/>
    </row>
    <row r="873" spans="1:25" x14ac:dyDescent="0.25">
      <c r="A873" s="26" t="s">
        <v>2123</v>
      </c>
      <c r="B873" s="26" t="s">
        <v>2124</v>
      </c>
      <c r="C873" s="3">
        <f>COUNTA(A$2:A873)</f>
        <v>872</v>
      </c>
      <c r="D873" s="28"/>
      <c r="E873" s="28"/>
      <c r="F873" s="30"/>
      <c r="G873" s="28"/>
      <c r="H873" s="7">
        <f>D873+E873+F873+Table_Fiscal_Year_Total_Consumption_8_20_10[[#This Row],[GAS MBTU]]</f>
        <v>0</v>
      </c>
      <c r="I873" s="7">
        <f>SUM(H$2:H873)</f>
        <v>3464287</v>
      </c>
      <c r="J873" s="8">
        <f>I873/SUM(H:H)</f>
        <v>1.0003349573954405</v>
      </c>
      <c r="K873" s="24"/>
      <c r="L873" s="31"/>
      <c r="M873" s="24"/>
      <c r="N873" s="7">
        <f>K873+L873+M873</f>
        <v>0</v>
      </c>
      <c r="O873" s="8">
        <f>IF(ISERROR(N873/H873),0,N873/H873)</f>
        <v>0</v>
      </c>
      <c r="P873" s="28">
        <v>1920</v>
      </c>
      <c r="Q873" s="33"/>
      <c r="R873" s="33"/>
      <c r="S8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3" s="21"/>
      <c r="U873"/>
      <c r="V873"/>
      <c r="W873"/>
      <c r="X873"/>
      <c r="Y873"/>
    </row>
    <row r="874" spans="1:25" x14ac:dyDescent="0.25">
      <c r="A874" s="26" t="s">
        <v>2214</v>
      </c>
      <c r="B874" s="26" t="s">
        <v>2215</v>
      </c>
      <c r="C874" s="3">
        <f>COUNTA(A$2:A874)</f>
        <v>873</v>
      </c>
      <c r="D874" s="28"/>
      <c r="E874" s="28"/>
      <c r="F874" s="30"/>
      <c r="G874" s="28"/>
      <c r="H874" s="7">
        <f>D874+E874+F874+Table_Fiscal_Year_Total_Consumption_8_20_10[[#This Row],[GAS MBTU]]</f>
        <v>0</v>
      </c>
      <c r="I874" s="7">
        <f>SUM(H$2:H874)</f>
        <v>3464287</v>
      </c>
      <c r="J874" s="8">
        <f>I874/SUM(H:H)</f>
        <v>1.0003349573954405</v>
      </c>
      <c r="K874" s="24"/>
      <c r="L874" s="31"/>
      <c r="M874" s="24"/>
      <c r="N874" s="7">
        <f>K874+L874+M874</f>
        <v>0</v>
      </c>
      <c r="O874" s="8">
        <f>IF(ISERROR(N874/H874),0,N874/H874)</f>
        <v>0</v>
      </c>
      <c r="P874" s="28">
        <v>1250</v>
      </c>
      <c r="Q874" s="33"/>
      <c r="R874" s="33"/>
      <c r="S8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4" s="21"/>
      <c r="U874"/>
      <c r="V874"/>
      <c r="W874"/>
      <c r="X874"/>
      <c r="Y874"/>
    </row>
    <row r="875" spans="1:25" x14ac:dyDescent="0.25">
      <c r="A875" s="26" t="s">
        <v>2035</v>
      </c>
      <c r="B875" s="26" t="s">
        <v>2036</v>
      </c>
      <c r="C875" s="3">
        <f>COUNTA(A$2:A875)</f>
        <v>874</v>
      </c>
      <c r="D875" s="28">
        <v>0</v>
      </c>
      <c r="E875" s="28"/>
      <c r="F875" s="30"/>
      <c r="G875" s="28"/>
      <c r="H875" s="7">
        <f>D875+E875+F875+Table_Fiscal_Year_Total_Consumption_8_20_10[[#This Row],[GAS MBTU]]</f>
        <v>0</v>
      </c>
      <c r="I875" s="7">
        <f>SUM(H$2:H875)</f>
        <v>3464287</v>
      </c>
      <c r="J875" s="8">
        <f>I875/SUM(H:H)</f>
        <v>1.0003349573954405</v>
      </c>
      <c r="K875" s="24"/>
      <c r="L875" s="31"/>
      <c r="M875" s="24"/>
      <c r="N875" s="7">
        <f>K875+L875+M875</f>
        <v>0</v>
      </c>
      <c r="O875" s="8">
        <f>IF(ISERROR(N875/H875),0,N875/H875)</f>
        <v>0</v>
      </c>
      <c r="P875" s="28">
        <v>22569</v>
      </c>
      <c r="Q875" s="33"/>
      <c r="R875" s="33" t="s">
        <v>770</v>
      </c>
      <c r="S8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5" s="21"/>
      <c r="U875"/>
      <c r="V875"/>
      <c r="W875"/>
      <c r="X875"/>
      <c r="Y875"/>
    </row>
    <row r="876" spans="1:25" x14ac:dyDescent="0.25">
      <c r="A876" s="26" t="s">
        <v>2210</v>
      </c>
      <c r="B876" s="26" t="s">
        <v>2211</v>
      </c>
      <c r="C876" s="3">
        <f>COUNTA(A$2:A876)</f>
        <v>875</v>
      </c>
      <c r="D876" s="28"/>
      <c r="E876" s="28"/>
      <c r="F876" s="30"/>
      <c r="G876" s="28"/>
      <c r="H876" s="7">
        <f>D876+E876+F876+Table_Fiscal_Year_Total_Consumption_8_20_10[[#This Row],[GAS MBTU]]</f>
        <v>0</v>
      </c>
      <c r="I876" s="7">
        <f>SUM(H$2:H876)</f>
        <v>3464287</v>
      </c>
      <c r="J876" s="8">
        <f>I876/SUM(H:H)</f>
        <v>1.0003349573954405</v>
      </c>
      <c r="K876" s="24"/>
      <c r="L876" s="31"/>
      <c r="M876" s="24"/>
      <c r="N876" s="7">
        <f>K876+L876+M876</f>
        <v>0</v>
      </c>
      <c r="O876" s="8">
        <f>IF(ISERROR(N876/H876),0,N876/H876)</f>
        <v>0</v>
      </c>
      <c r="P876" s="28">
        <v>5439</v>
      </c>
      <c r="Q876" s="33"/>
      <c r="R876" s="33"/>
      <c r="S8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6" s="21"/>
      <c r="U876"/>
      <c r="V876"/>
      <c r="W876"/>
      <c r="X876"/>
      <c r="Y876"/>
    </row>
    <row r="877" spans="1:25" x14ac:dyDescent="0.25">
      <c r="A877" s="26" t="s">
        <v>1985</v>
      </c>
      <c r="B877" s="26" t="s">
        <v>1986</v>
      </c>
      <c r="C877" s="3">
        <f>COUNTA(A$2:A877)</f>
        <v>876</v>
      </c>
      <c r="D877" s="28"/>
      <c r="E877" s="28"/>
      <c r="F877" s="30"/>
      <c r="G877" s="28"/>
      <c r="H877" s="7">
        <f>D877+E877+F877+Table_Fiscal_Year_Total_Consumption_8_20_10[[#This Row],[GAS MBTU]]</f>
        <v>0</v>
      </c>
      <c r="I877" s="7">
        <f>SUM(H$2:H877)</f>
        <v>3464287</v>
      </c>
      <c r="J877" s="8">
        <f>I877/SUM(H:H)</f>
        <v>1.0003349573954405</v>
      </c>
      <c r="K877" s="24"/>
      <c r="L877" s="31"/>
      <c r="M877" s="24"/>
      <c r="N877" s="7">
        <f>K877+L877+M877</f>
        <v>0</v>
      </c>
      <c r="O877" s="8">
        <f>IF(ISERROR(N877/H877),0,N877/H877)</f>
        <v>0</v>
      </c>
      <c r="P877" s="28">
        <v>1152</v>
      </c>
      <c r="Q877" s="33"/>
      <c r="R877" s="33"/>
      <c r="S8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7" s="21"/>
      <c r="U877"/>
      <c r="V877"/>
      <c r="W877"/>
      <c r="X877"/>
      <c r="Y877"/>
    </row>
    <row r="878" spans="1:25" x14ac:dyDescent="0.25">
      <c r="A878" s="26" t="s">
        <v>1989</v>
      </c>
      <c r="B878" s="26" t="s">
        <v>1990</v>
      </c>
      <c r="C878" s="3">
        <f>COUNTA(A$2:A878)</f>
        <v>877</v>
      </c>
      <c r="D878" s="28"/>
      <c r="E878" s="28"/>
      <c r="F878" s="30"/>
      <c r="G878" s="28"/>
      <c r="H878" s="7">
        <f>D878+E878+F878+Table_Fiscal_Year_Total_Consumption_8_20_10[[#This Row],[GAS MBTU]]</f>
        <v>0</v>
      </c>
      <c r="I878" s="7">
        <f>SUM(H$2:H878)</f>
        <v>3464287</v>
      </c>
      <c r="J878" s="8">
        <f>I878/SUM(H:H)</f>
        <v>1.0003349573954405</v>
      </c>
      <c r="K878" s="24"/>
      <c r="L878" s="31"/>
      <c r="M878" s="24"/>
      <c r="N878" s="7">
        <f>K878+L878+M878</f>
        <v>0</v>
      </c>
      <c r="O878" s="8">
        <f>IF(ISERROR(N878/H878),0,N878/H878)</f>
        <v>0</v>
      </c>
      <c r="P878" s="28">
        <v>1440</v>
      </c>
      <c r="Q878" s="33"/>
      <c r="R878" s="33"/>
      <c r="S8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8" s="21"/>
      <c r="U878"/>
      <c r="V878"/>
      <c r="W878"/>
      <c r="X878"/>
      <c r="Y878"/>
    </row>
    <row r="879" spans="1:25" x14ac:dyDescent="0.25">
      <c r="A879" s="26" t="s">
        <v>1995</v>
      </c>
      <c r="B879" s="26" t="s">
        <v>1996</v>
      </c>
      <c r="C879" s="3">
        <f>COUNTA(A$2:A879)</f>
        <v>878</v>
      </c>
      <c r="D879" s="28"/>
      <c r="E879" s="28"/>
      <c r="F879" s="30"/>
      <c r="G879" s="28"/>
      <c r="H879" s="7">
        <f>D879+E879+F879+Table_Fiscal_Year_Total_Consumption_8_20_10[[#This Row],[GAS MBTU]]</f>
        <v>0</v>
      </c>
      <c r="I879" s="7">
        <f>SUM(H$2:H879)</f>
        <v>3464287</v>
      </c>
      <c r="J879" s="8">
        <f>I879/SUM(H:H)</f>
        <v>1.0003349573954405</v>
      </c>
      <c r="K879" s="24"/>
      <c r="L879" s="31"/>
      <c r="M879" s="24"/>
      <c r="N879" s="7">
        <f>K879+L879+M879</f>
        <v>0</v>
      </c>
      <c r="O879" s="8">
        <f>IF(ISERROR(N879/H879),0,N879/H879)</f>
        <v>0</v>
      </c>
      <c r="P879" s="28">
        <v>800</v>
      </c>
      <c r="Q879" s="33"/>
      <c r="R879" s="33"/>
      <c r="S8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79" s="21"/>
      <c r="U879"/>
      <c r="V879"/>
      <c r="W879"/>
      <c r="X879"/>
      <c r="Y879"/>
    </row>
    <row r="880" spans="1:25" x14ac:dyDescent="0.25">
      <c r="A880" s="26" t="s">
        <v>269</v>
      </c>
      <c r="B880" s="26" t="s">
        <v>268</v>
      </c>
      <c r="C880" s="3">
        <f>COUNTA(A$2:A880)</f>
        <v>879</v>
      </c>
      <c r="D880" s="28"/>
      <c r="E880" s="28"/>
      <c r="F880" s="30"/>
      <c r="G880" s="28"/>
      <c r="H880" s="7">
        <f>D880+E880+F880+Table_Fiscal_Year_Total_Consumption_8_20_10[[#This Row],[GAS MBTU]]</f>
        <v>0</v>
      </c>
      <c r="I880" s="7">
        <f>SUM(H$2:H880)</f>
        <v>3464287</v>
      </c>
      <c r="J880" s="8">
        <f>I880/SUM(H:H)</f>
        <v>1.0003349573954405</v>
      </c>
      <c r="K880" s="24"/>
      <c r="L880" s="31"/>
      <c r="M880" s="24"/>
      <c r="N880" s="7">
        <f>K880+L880+M880</f>
        <v>0</v>
      </c>
      <c r="O880" s="8">
        <f>IF(ISERROR(N880/H880),0,N880/H880)</f>
        <v>0</v>
      </c>
      <c r="P880" s="28">
        <v>8556</v>
      </c>
      <c r="Q880" s="33">
        <v>135.6</v>
      </c>
      <c r="R880" s="33"/>
      <c r="S8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0" s="21"/>
      <c r="U880"/>
      <c r="V880"/>
      <c r="W880"/>
      <c r="X880"/>
      <c r="Y880"/>
    </row>
    <row r="881" spans="1:25" x14ac:dyDescent="0.25">
      <c r="A881" s="26" t="s">
        <v>2053</v>
      </c>
      <c r="B881" s="26" t="s">
        <v>2054</v>
      </c>
      <c r="C881" s="3">
        <f>COUNTA(A$2:A881)</f>
        <v>880</v>
      </c>
      <c r="D881" s="28"/>
      <c r="E881" s="28"/>
      <c r="F881" s="30"/>
      <c r="G881" s="28"/>
      <c r="H881" s="7">
        <f>D881+E881+F881+Table_Fiscal_Year_Total_Consumption_8_20_10[[#This Row],[GAS MBTU]]</f>
        <v>0</v>
      </c>
      <c r="I881" s="7">
        <f>SUM(H$2:H881)</f>
        <v>3464287</v>
      </c>
      <c r="J881" s="8">
        <f>I881/SUM(H:H)</f>
        <v>1.0003349573954405</v>
      </c>
      <c r="K881" s="24"/>
      <c r="L881" s="31"/>
      <c r="M881" s="24"/>
      <c r="N881" s="7">
        <f>K881+L881+M881</f>
        <v>0</v>
      </c>
      <c r="O881" s="8">
        <f>IF(ISERROR(N881/H881),0,N881/H881)</f>
        <v>0</v>
      </c>
      <c r="P881" s="28">
        <v>1920</v>
      </c>
      <c r="Q881" s="33"/>
      <c r="R881" s="33"/>
      <c r="S8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1" s="21"/>
      <c r="U881"/>
      <c r="V881"/>
      <c r="W881"/>
      <c r="X881"/>
      <c r="Y881"/>
    </row>
    <row r="882" spans="1:25" x14ac:dyDescent="0.25">
      <c r="A882" s="26" t="s">
        <v>2077</v>
      </c>
      <c r="B882" s="26" t="s">
        <v>2078</v>
      </c>
      <c r="C882" s="3">
        <f>COUNTA(A$2:A882)</f>
        <v>881</v>
      </c>
      <c r="D882" s="28"/>
      <c r="E882" s="28"/>
      <c r="F882" s="30"/>
      <c r="G882" s="28"/>
      <c r="H882" s="7">
        <f>D882+E882+F882+Table_Fiscal_Year_Total_Consumption_8_20_10[[#This Row],[GAS MBTU]]</f>
        <v>0</v>
      </c>
      <c r="I882" s="7">
        <f>SUM(H$2:H882)</f>
        <v>3464287</v>
      </c>
      <c r="J882" s="8">
        <f>I882/SUM(H:H)</f>
        <v>1.0003349573954405</v>
      </c>
      <c r="K882" s="24"/>
      <c r="L882" s="31"/>
      <c r="M882" s="24"/>
      <c r="N882" s="7">
        <f>K882+L882+M882</f>
        <v>0</v>
      </c>
      <c r="O882" s="8">
        <f>IF(ISERROR(N882/H882),0,N882/H882)</f>
        <v>0</v>
      </c>
      <c r="P882" s="28">
        <v>326</v>
      </c>
      <c r="Q882" s="33"/>
      <c r="R882" s="33"/>
      <c r="S8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2" s="21"/>
      <c r="U882"/>
      <c r="V882"/>
      <c r="W882"/>
      <c r="X882"/>
      <c r="Y882"/>
    </row>
    <row r="883" spans="1:25" x14ac:dyDescent="0.25">
      <c r="A883" s="26" t="s">
        <v>2079</v>
      </c>
      <c r="B883" s="26" t="s">
        <v>2080</v>
      </c>
      <c r="C883" s="3">
        <f>COUNTA(A$2:A883)</f>
        <v>882</v>
      </c>
      <c r="D883" s="28"/>
      <c r="E883" s="28"/>
      <c r="F883" s="30"/>
      <c r="G883" s="28"/>
      <c r="H883" s="7">
        <f>D883+E883+F883+Table_Fiscal_Year_Total_Consumption_8_20_10[[#This Row],[GAS MBTU]]</f>
        <v>0</v>
      </c>
      <c r="I883" s="7">
        <f>SUM(H$2:H883)</f>
        <v>3464287</v>
      </c>
      <c r="J883" s="8">
        <f>I883/SUM(H:H)</f>
        <v>1.0003349573954405</v>
      </c>
      <c r="K883" s="24"/>
      <c r="L883" s="31"/>
      <c r="M883" s="24"/>
      <c r="N883" s="7">
        <f>K883+L883+M883</f>
        <v>0</v>
      </c>
      <c r="O883" s="8">
        <f>IF(ISERROR(N883/H883),0,N883/H883)</f>
        <v>0</v>
      </c>
      <c r="P883" s="28">
        <v>4280</v>
      </c>
      <c r="Q883" s="33"/>
      <c r="R883" s="33"/>
      <c r="S8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3" s="21"/>
      <c r="U883"/>
      <c r="V883"/>
      <c r="W883"/>
      <c r="X883"/>
      <c r="Y883"/>
    </row>
    <row r="884" spans="1:25" x14ac:dyDescent="0.25">
      <c r="A884" s="26" t="s">
        <v>2081</v>
      </c>
      <c r="B884" s="26" t="s">
        <v>2082</v>
      </c>
      <c r="C884" s="3">
        <f>COUNTA(A$2:A884)</f>
        <v>883</v>
      </c>
      <c r="D884" s="28"/>
      <c r="E884" s="28"/>
      <c r="F884" s="30"/>
      <c r="G884" s="28"/>
      <c r="H884" s="7">
        <f>D884+E884+F884+Table_Fiscal_Year_Total_Consumption_8_20_10[[#This Row],[GAS MBTU]]</f>
        <v>0</v>
      </c>
      <c r="I884" s="7">
        <f>SUM(H$2:H884)</f>
        <v>3464287</v>
      </c>
      <c r="J884" s="8">
        <f>I884/SUM(H:H)</f>
        <v>1.0003349573954405</v>
      </c>
      <c r="K884" s="24"/>
      <c r="L884" s="31"/>
      <c r="M884" s="24"/>
      <c r="N884" s="7">
        <f>K884+L884+M884</f>
        <v>0</v>
      </c>
      <c r="O884" s="8">
        <f>IF(ISERROR(N884/H884),0,N884/H884)</f>
        <v>0</v>
      </c>
      <c r="P884" s="28">
        <v>1050</v>
      </c>
      <c r="Q884" s="33"/>
      <c r="R884" s="33"/>
      <c r="S8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4" s="21"/>
      <c r="U884"/>
      <c r="V884"/>
      <c r="W884"/>
      <c r="X884"/>
      <c r="Y884"/>
    </row>
    <row r="885" spans="1:25" x14ac:dyDescent="0.25">
      <c r="A885" s="26" t="s">
        <v>2083</v>
      </c>
      <c r="B885" s="26" t="s">
        <v>2084</v>
      </c>
      <c r="C885" s="3">
        <f>COUNTA(A$2:A885)</f>
        <v>884</v>
      </c>
      <c r="D885" s="28"/>
      <c r="E885" s="28"/>
      <c r="F885" s="30"/>
      <c r="G885" s="28"/>
      <c r="H885" s="7">
        <f>D885+E885+F885+Table_Fiscal_Year_Total_Consumption_8_20_10[[#This Row],[GAS MBTU]]</f>
        <v>0</v>
      </c>
      <c r="I885" s="7">
        <f>SUM(H$2:H885)</f>
        <v>3464287</v>
      </c>
      <c r="J885" s="8">
        <f>I885/SUM(H:H)</f>
        <v>1.0003349573954405</v>
      </c>
      <c r="K885" s="24"/>
      <c r="L885" s="31"/>
      <c r="M885" s="24"/>
      <c r="N885" s="7">
        <f>K885+L885+M885</f>
        <v>0</v>
      </c>
      <c r="O885" s="8">
        <f>IF(ISERROR(N885/H885),0,N885/H885)</f>
        <v>0</v>
      </c>
      <c r="P885" s="28">
        <v>283</v>
      </c>
      <c r="Q885" s="33"/>
      <c r="R885" s="33"/>
      <c r="S8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5" s="21"/>
      <c r="U885"/>
      <c r="V885"/>
      <c r="W885"/>
      <c r="X885"/>
      <c r="Y885"/>
    </row>
    <row r="886" spans="1:25" x14ac:dyDescent="0.25">
      <c r="A886" s="26" t="s">
        <v>2085</v>
      </c>
      <c r="B886" s="26" t="s">
        <v>2086</v>
      </c>
      <c r="C886" s="3">
        <f>COUNTA(A$2:A886)</f>
        <v>885</v>
      </c>
      <c r="D886" s="28"/>
      <c r="E886" s="28"/>
      <c r="F886" s="30"/>
      <c r="G886" s="28"/>
      <c r="H886" s="7">
        <f>D886+E886+F886+Table_Fiscal_Year_Total_Consumption_8_20_10[[#This Row],[GAS MBTU]]</f>
        <v>0</v>
      </c>
      <c r="I886" s="7">
        <f>SUM(H$2:H886)</f>
        <v>3464287</v>
      </c>
      <c r="J886" s="8">
        <f>I886/SUM(H:H)</f>
        <v>1.0003349573954405</v>
      </c>
      <c r="K886" s="24"/>
      <c r="L886" s="31"/>
      <c r="M886" s="24"/>
      <c r="N886" s="7">
        <f>K886+L886+M886</f>
        <v>0</v>
      </c>
      <c r="O886" s="8">
        <f>IF(ISERROR(N886/H886),0,N886/H886)</f>
        <v>0</v>
      </c>
      <c r="P886" s="28">
        <v>1440</v>
      </c>
      <c r="Q886" s="33"/>
      <c r="R886" s="33"/>
      <c r="S8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6" s="21"/>
      <c r="U886"/>
      <c r="V886"/>
      <c r="W886"/>
      <c r="X886"/>
      <c r="Y886"/>
    </row>
    <row r="887" spans="1:25" x14ac:dyDescent="0.25">
      <c r="A887" s="26" t="s">
        <v>2089</v>
      </c>
      <c r="B887" s="26" t="s">
        <v>2090</v>
      </c>
      <c r="C887" s="3">
        <f>COUNTA(A$2:A887)</f>
        <v>886</v>
      </c>
      <c r="D887" s="28"/>
      <c r="E887" s="28"/>
      <c r="F887" s="30"/>
      <c r="G887" s="28"/>
      <c r="H887" s="7">
        <f>D887+E887+F887+Table_Fiscal_Year_Total_Consumption_8_20_10[[#This Row],[GAS MBTU]]</f>
        <v>0</v>
      </c>
      <c r="I887" s="7">
        <f>SUM(H$2:H887)</f>
        <v>3464287</v>
      </c>
      <c r="J887" s="8">
        <f>I887/SUM(H:H)</f>
        <v>1.0003349573954405</v>
      </c>
      <c r="K887" s="24"/>
      <c r="L887" s="31"/>
      <c r="M887" s="24"/>
      <c r="N887" s="7">
        <f>K887+L887+M887</f>
        <v>0</v>
      </c>
      <c r="O887" s="8">
        <f>IF(ISERROR(N887/H887),0,N887/H887)</f>
        <v>0</v>
      </c>
      <c r="P887" s="28">
        <v>584</v>
      </c>
      <c r="Q887" s="33"/>
      <c r="R887" s="33"/>
      <c r="S8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7" s="21"/>
      <c r="U887"/>
      <c r="V887"/>
      <c r="W887"/>
      <c r="X887"/>
      <c r="Y887"/>
    </row>
    <row r="888" spans="1:25" x14ac:dyDescent="0.25">
      <c r="A888" s="26" t="s">
        <v>1564</v>
      </c>
      <c r="B888" s="26" t="s">
        <v>1565</v>
      </c>
      <c r="C888" s="3">
        <f>COUNTA(A$2:A888)</f>
        <v>887</v>
      </c>
      <c r="D888" s="28"/>
      <c r="E888" s="28"/>
      <c r="F888" s="30"/>
      <c r="G888" s="28"/>
      <c r="H888" s="7">
        <f>D888+E888+F888+Table_Fiscal_Year_Total_Consumption_8_20_10[[#This Row],[GAS MBTU]]</f>
        <v>0</v>
      </c>
      <c r="I888" s="7">
        <f>SUM(H$2:H888)</f>
        <v>3464287</v>
      </c>
      <c r="J888" s="8">
        <f>I888/SUM(H:H)</f>
        <v>1.0003349573954405</v>
      </c>
      <c r="K888" s="24"/>
      <c r="L888" s="31"/>
      <c r="M888" s="24"/>
      <c r="N888" s="7">
        <f>K888+L888+M888</f>
        <v>0</v>
      </c>
      <c r="O888" s="8">
        <f>IF(ISERROR(N888/H888),0,N888/H888)</f>
        <v>0</v>
      </c>
      <c r="P888" s="28">
        <v>0</v>
      </c>
      <c r="Q888" s="33"/>
      <c r="R888" s="33"/>
      <c r="S8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8" s="21"/>
      <c r="U888"/>
      <c r="V888"/>
      <c r="W888"/>
      <c r="X888"/>
      <c r="Y888"/>
    </row>
    <row r="889" spans="1:25" x14ac:dyDescent="0.25">
      <c r="A889" s="26" t="s">
        <v>2163</v>
      </c>
      <c r="B889" s="26" t="s">
        <v>2164</v>
      </c>
      <c r="C889" s="3">
        <f>COUNTA(A$2:A889)</f>
        <v>888</v>
      </c>
      <c r="D889" s="28"/>
      <c r="E889" s="28"/>
      <c r="F889" s="30"/>
      <c r="G889" s="28"/>
      <c r="H889" s="7">
        <f>D889+E889+F889+Table_Fiscal_Year_Total_Consumption_8_20_10[[#This Row],[GAS MBTU]]</f>
        <v>0</v>
      </c>
      <c r="I889" s="7">
        <f>SUM(H$2:H889)</f>
        <v>3464287</v>
      </c>
      <c r="J889" s="8">
        <f>I889/SUM(H:H)</f>
        <v>1.0003349573954405</v>
      </c>
      <c r="K889" s="24"/>
      <c r="L889" s="31"/>
      <c r="M889" s="24"/>
      <c r="N889" s="7">
        <f>K889+L889+M889</f>
        <v>0</v>
      </c>
      <c r="O889" s="8">
        <f>IF(ISERROR(N889/H889),0,N889/H889)</f>
        <v>0</v>
      </c>
      <c r="P889" s="28">
        <v>247</v>
      </c>
      <c r="Q889" s="33"/>
      <c r="R889" s="33"/>
      <c r="S8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89" s="21"/>
      <c r="U889"/>
      <c r="V889"/>
      <c r="W889"/>
      <c r="X889"/>
      <c r="Y889"/>
    </row>
    <row r="890" spans="1:25" x14ac:dyDescent="0.25">
      <c r="A890" s="26" t="s">
        <v>2216</v>
      </c>
      <c r="B890" s="26" t="s">
        <v>2217</v>
      </c>
      <c r="C890" s="3">
        <f>COUNTA(A$2:A890)</f>
        <v>889</v>
      </c>
      <c r="D890" s="28"/>
      <c r="E890" s="28"/>
      <c r="F890" s="30"/>
      <c r="G890" s="28"/>
      <c r="H890" s="7">
        <f>D890+E890+F890+Table_Fiscal_Year_Total_Consumption_8_20_10[[#This Row],[GAS MBTU]]</f>
        <v>0</v>
      </c>
      <c r="I890" s="7">
        <f>SUM(H$2:H890)</f>
        <v>3464287</v>
      </c>
      <c r="J890" s="8">
        <f>I890/SUM(H:H)</f>
        <v>1.0003349573954405</v>
      </c>
      <c r="K890" s="24"/>
      <c r="L890" s="31"/>
      <c r="M890" s="24"/>
      <c r="N890" s="7">
        <f>K890+L890+M890</f>
        <v>0</v>
      </c>
      <c r="O890" s="8">
        <f>IF(ISERROR(N890/H890),0,N890/H890)</f>
        <v>0</v>
      </c>
      <c r="P890" s="28">
        <v>4140</v>
      </c>
      <c r="Q890" s="33"/>
      <c r="R890" s="33"/>
      <c r="S8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0" s="21"/>
      <c r="U890"/>
      <c r="V890"/>
      <c r="W890"/>
      <c r="X890"/>
      <c r="Y890"/>
    </row>
    <row r="891" spans="1:25" x14ac:dyDescent="0.25">
      <c r="A891" s="26" t="s">
        <v>2218</v>
      </c>
      <c r="B891" s="26" t="s">
        <v>2219</v>
      </c>
      <c r="C891" s="3">
        <f>COUNTA(A$2:A891)</f>
        <v>890</v>
      </c>
      <c r="D891" s="28"/>
      <c r="E891" s="28"/>
      <c r="F891" s="30"/>
      <c r="G891" s="28"/>
      <c r="H891" s="7">
        <f>D891+E891+F891+Table_Fiscal_Year_Total_Consumption_8_20_10[[#This Row],[GAS MBTU]]</f>
        <v>0</v>
      </c>
      <c r="I891" s="7">
        <f>SUM(H$2:H891)</f>
        <v>3464287</v>
      </c>
      <c r="J891" s="8">
        <f>I891/SUM(H:H)</f>
        <v>1.0003349573954405</v>
      </c>
      <c r="K891" s="24"/>
      <c r="L891" s="31"/>
      <c r="M891" s="24"/>
      <c r="N891" s="7">
        <f>K891+L891+M891</f>
        <v>0</v>
      </c>
      <c r="O891" s="8">
        <f>IF(ISERROR(N891/H891),0,N891/H891)</f>
        <v>0</v>
      </c>
      <c r="P891" s="28">
        <v>1814</v>
      </c>
      <c r="Q891" s="33"/>
      <c r="R891" s="33"/>
      <c r="S8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1" s="21"/>
      <c r="U891"/>
      <c r="V891"/>
      <c r="W891"/>
      <c r="X891"/>
      <c r="Y891"/>
    </row>
    <row r="892" spans="1:25" x14ac:dyDescent="0.25">
      <c r="A892" s="26" t="s">
        <v>2220</v>
      </c>
      <c r="B892" s="26" t="s">
        <v>2221</v>
      </c>
      <c r="C892" s="3">
        <f>COUNTA(A$2:A892)</f>
        <v>891</v>
      </c>
      <c r="D892" s="28"/>
      <c r="E892" s="28"/>
      <c r="F892" s="30"/>
      <c r="G892" s="28"/>
      <c r="H892" s="7">
        <f>D892+E892+F892+Table_Fiscal_Year_Total_Consumption_8_20_10[[#This Row],[GAS MBTU]]</f>
        <v>0</v>
      </c>
      <c r="I892" s="7">
        <f>SUM(H$2:H892)</f>
        <v>3464287</v>
      </c>
      <c r="J892" s="8">
        <f>I892/SUM(H:H)</f>
        <v>1.0003349573954405</v>
      </c>
      <c r="K892" s="24"/>
      <c r="L892" s="31"/>
      <c r="M892" s="24"/>
      <c r="N892" s="7">
        <f>K892+L892+M892</f>
        <v>0</v>
      </c>
      <c r="O892" s="8">
        <f>IF(ISERROR(N892/H892),0,N892/H892)</f>
        <v>0</v>
      </c>
      <c r="P892" s="28">
        <v>800</v>
      </c>
      <c r="Q892" s="33"/>
      <c r="R892" s="33"/>
      <c r="S8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2" s="21"/>
      <c r="U892"/>
      <c r="V892"/>
      <c r="W892"/>
      <c r="X892"/>
      <c r="Y892"/>
    </row>
    <row r="893" spans="1:25" x14ac:dyDescent="0.25">
      <c r="A893" s="26" t="s">
        <v>2171</v>
      </c>
      <c r="B893" s="26" t="s">
        <v>2172</v>
      </c>
      <c r="C893" s="3">
        <f>COUNTA(A$2:A893)</f>
        <v>892</v>
      </c>
      <c r="D893" s="28"/>
      <c r="E893" s="28"/>
      <c r="F893" s="30"/>
      <c r="G893" s="28"/>
      <c r="H893" s="7">
        <f>D893+E893+F893+Table_Fiscal_Year_Total_Consumption_8_20_10[[#This Row],[GAS MBTU]]</f>
        <v>0</v>
      </c>
      <c r="I893" s="7">
        <f>SUM(H$2:H893)</f>
        <v>3464287</v>
      </c>
      <c r="J893" s="8">
        <f>I893/SUM(H:H)</f>
        <v>1.0003349573954405</v>
      </c>
      <c r="K893" s="24"/>
      <c r="L893" s="31"/>
      <c r="M893" s="24"/>
      <c r="N893" s="7">
        <f>K893+L893+M893</f>
        <v>0</v>
      </c>
      <c r="O893" s="8">
        <f>IF(ISERROR(N893/H893),0,N893/H893)</f>
        <v>0</v>
      </c>
      <c r="P893" s="28">
        <v>3200</v>
      </c>
      <c r="Q893" s="33"/>
      <c r="R893" s="33"/>
      <c r="S8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3" s="21"/>
      <c r="U893"/>
      <c r="V893"/>
      <c r="W893"/>
      <c r="X893"/>
      <c r="Y893"/>
    </row>
    <row r="894" spans="1:25" x14ac:dyDescent="0.25">
      <c r="A894" s="26" t="s">
        <v>2167</v>
      </c>
      <c r="B894" s="26" t="s">
        <v>2168</v>
      </c>
      <c r="C894" s="3">
        <f>COUNTA(A$2:A894)</f>
        <v>893</v>
      </c>
      <c r="D894" s="28"/>
      <c r="E894" s="28"/>
      <c r="F894" s="30"/>
      <c r="G894" s="28"/>
      <c r="H894" s="7">
        <f>D894+E894+F894+Table_Fiscal_Year_Total_Consumption_8_20_10[[#This Row],[GAS MBTU]]</f>
        <v>0</v>
      </c>
      <c r="I894" s="7">
        <f>SUM(H$2:H894)</f>
        <v>3464287</v>
      </c>
      <c r="J894" s="8">
        <f>I894/SUM(H:H)</f>
        <v>1.0003349573954405</v>
      </c>
      <c r="K894" s="24"/>
      <c r="L894" s="31"/>
      <c r="M894" s="24"/>
      <c r="N894" s="7">
        <f>K894+L894+M894</f>
        <v>0</v>
      </c>
      <c r="O894" s="8">
        <f>IF(ISERROR(N894/H894),0,N894/H894)</f>
        <v>0</v>
      </c>
      <c r="P894" s="28">
        <v>220</v>
      </c>
      <c r="Q894" s="33"/>
      <c r="R894" s="33"/>
      <c r="S8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4" s="21"/>
      <c r="U894"/>
      <c r="V894"/>
      <c r="W894"/>
      <c r="X894"/>
      <c r="Y894"/>
    </row>
    <row r="895" spans="1:25" x14ac:dyDescent="0.25">
      <c r="A895" s="26" t="s">
        <v>2202</v>
      </c>
      <c r="B895" s="26" t="s">
        <v>2203</v>
      </c>
      <c r="C895" s="3">
        <f>COUNTA(A$2:A895)</f>
        <v>894</v>
      </c>
      <c r="D895" s="28"/>
      <c r="E895" s="28"/>
      <c r="F895" s="30"/>
      <c r="G895" s="28"/>
      <c r="H895" s="7">
        <f>D895+E895+F895+Table_Fiscal_Year_Total_Consumption_8_20_10[[#This Row],[GAS MBTU]]</f>
        <v>0</v>
      </c>
      <c r="I895" s="7">
        <f>SUM(H$2:H895)</f>
        <v>3464287</v>
      </c>
      <c r="J895" s="8">
        <f>I895/SUM(H:H)</f>
        <v>1.0003349573954405</v>
      </c>
      <c r="K895" s="24"/>
      <c r="L895" s="31"/>
      <c r="M895" s="24"/>
      <c r="N895" s="7">
        <f>K895+L895+M895</f>
        <v>0</v>
      </c>
      <c r="O895" s="8">
        <f>IF(ISERROR(N895/H895),0,N895/H895)</f>
        <v>0</v>
      </c>
      <c r="P895" s="28">
        <v>400</v>
      </c>
      <c r="Q895" s="33"/>
      <c r="R895" s="33"/>
      <c r="S8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5" s="21"/>
      <c r="U895"/>
      <c r="V895"/>
      <c r="W895"/>
      <c r="X895"/>
      <c r="Y895"/>
    </row>
    <row r="896" spans="1:25" x14ac:dyDescent="0.25">
      <c r="A896" s="26" t="s">
        <v>267</v>
      </c>
      <c r="B896" s="26" t="s">
        <v>266</v>
      </c>
      <c r="C896" s="3">
        <f>COUNTA(A$2:A896)</f>
        <v>895</v>
      </c>
      <c r="D896" s="28"/>
      <c r="E896" s="28"/>
      <c r="F896" s="30"/>
      <c r="G896" s="28"/>
      <c r="H896" s="7">
        <f>D896+E896+F896+Table_Fiscal_Year_Total_Consumption_8_20_10[[#This Row],[GAS MBTU]]</f>
        <v>0</v>
      </c>
      <c r="I896" s="7">
        <f>SUM(H$2:H896)</f>
        <v>3464287</v>
      </c>
      <c r="J896" s="8">
        <f>I896/SUM(H:H)</f>
        <v>1.0003349573954405</v>
      </c>
      <c r="K896" s="24"/>
      <c r="L896" s="31"/>
      <c r="M896" s="24"/>
      <c r="N896" s="7">
        <f>K896+L896+M896</f>
        <v>0</v>
      </c>
      <c r="O896" s="8">
        <f>IF(ISERROR(N896/H896),0,N896/H896)</f>
        <v>0</v>
      </c>
      <c r="P896" s="28">
        <v>5174</v>
      </c>
      <c r="Q896" s="33">
        <v>112.9</v>
      </c>
      <c r="R896" s="33"/>
      <c r="S8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6" s="21"/>
      <c r="U896"/>
      <c r="V896"/>
      <c r="W896"/>
      <c r="X896"/>
      <c r="Y896"/>
    </row>
    <row r="897" spans="1:25" x14ac:dyDescent="0.25">
      <c r="A897" s="26" t="s">
        <v>2212</v>
      </c>
      <c r="B897" s="26" t="s">
        <v>2213</v>
      </c>
      <c r="C897" s="3">
        <f>COUNTA(A$2:A897)</f>
        <v>896</v>
      </c>
      <c r="D897" s="28"/>
      <c r="E897" s="28"/>
      <c r="F897" s="30"/>
      <c r="G897" s="28"/>
      <c r="H897" s="7">
        <f>D897+E897+F897+Table_Fiscal_Year_Total_Consumption_8_20_10[[#This Row],[GAS MBTU]]</f>
        <v>0</v>
      </c>
      <c r="I897" s="7">
        <f>SUM(H$2:H897)</f>
        <v>3464287</v>
      </c>
      <c r="J897" s="8">
        <f>I897/SUM(H:H)</f>
        <v>1.0003349573954405</v>
      </c>
      <c r="K897" s="24"/>
      <c r="L897" s="31"/>
      <c r="M897" s="24"/>
      <c r="N897" s="7">
        <f>K897+L897+M897</f>
        <v>0</v>
      </c>
      <c r="O897" s="8">
        <f>IF(ISERROR(N897/H897),0,N897/H897)</f>
        <v>0</v>
      </c>
      <c r="P897" s="28">
        <v>1218</v>
      </c>
      <c r="Q897" s="33"/>
      <c r="R897" s="33"/>
      <c r="S8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7" s="21"/>
      <c r="U897"/>
      <c r="V897"/>
      <c r="W897"/>
      <c r="X897"/>
      <c r="Y897"/>
    </row>
    <row r="898" spans="1:25" x14ac:dyDescent="0.25">
      <c r="A898" s="26" t="s">
        <v>2021</v>
      </c>
      <c r="B898" s="26" t="s">
        <v>2022</v>
      </c>
      <c r="C898" s="3">
        <f>COUNTA(A$2:A898)</f>
        <v>897</v>
      </c>
      <c r="D898" s="28"/>
      <c r="E898" s="28"/>
      <c r="F898" s="30"/>
      <c r="G898" s="28"/>
      <c r="H898" s="7">
        <f>D898+E898+F898+Table_Fiscal_Year_Total_Consumption_8_20_10[[#This Row],[GAS MBTU]]</f>
        <v>0</v>
      </c>
      <c r="I898" s="7">
        <f>SUM(H$2:H898)</f>
        <v>3464287</v>
      </c>
      <c r="J898" s="8">
        <f>I898/SUM(H:H)</f>
        <v>1.0003349573954405</v>
      </c>
      <c r="K898" s="24"/>
      <c r="L898" s="31"/>
      <c r="M898" s="24"/>
      <c r="N898" s="7">
        <f>K898+L898+M898</f>
        <v>0</v>
      </c>
      <c r="O898" s="8">
        <f>IF(ISERROR(N898/H898),0,N898/H898)</f>
        <v>0</v>
      </c>
      <c r="P898" s="28">
        <v>2979</v>
      </c>
      <c r="Q898" s="33"/>
      <c r="R898" s="33"/>
      <c r="S8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8" s="21"/>
      <c r="U898"/>
      <c r="V898"/>
      <c r="W898"/>
      <c r="X898"/>
      <c r="Y898"/>
    </row>
    <row r="899" spans="1:25" x14ac:dyDescent="0.25">
      <c r="A899" s="26" t="s">
        <v>218</v>
      </c>
      <c r="B899" s="26" t="s">
        <v>217</v>
      </c>
      <c r="C899" s="3">
        <f>COUNTA(A$2:A899)</f>
        <v>898</v>
      </c>
      <c r="D899" s="28"/>
      <c r="E899" s="28"/>
      <c r="F899" s="30"/>
      <c r="G899" s="28"/>
      <c r="H899" s="7">
        <f>D899+E899+F899+Table_Fiscal_Year_Total_Consumption_8_20_10[[#This Row],[GAS MBTU]]</f>
        <v>0</v>
      </c>
      <c r="I899" s="7">
        <f>SUM(H$2:H899)</f>
        <v>3464287</v>
      </c>
      <c r="J899" s="8">
        <f>I899/SUM(H:H)</f>
        <v>1.0003349573954405</v>
      </c>
      <c r="K899" s="24"/>
      <c r="L899" s="31"/>
      <c r="M899" s="24"/>
      <c r="N899" s="7">
        <f>K899+L899+M899</f>
        <v>0</v>
      </c>
      <c r="O899" s="8">
        <f>IF(ISERROR(N899/H899),0,N899/H899)</f>
        <v>0</v>
      </c>
      <c r="P899" s="28">
        <v>3094</v>
      </c>
      <c r="Q899" s="33">
        <v>82.4</v>
      </c>
      <c r="R899" s="33"/>
      <c r="S8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899" s="21"/>
      <c r="U899"/>
      <c r="V899"/>
      <c r="W899"/>
      <c r="X899"/>
      <c r="Y899"/>
    </row>
    <row r="900" spans="1:25" x14ac:dyDescent="0.25">
      <c r="A900" s="26" t="s">
        <v>1981</v>
      </c>
      <c r="B900" s="26" t="s">
        <v>1982</v>
      </c>
      <c r="C900" s="3">
        <f>COUNTA(A$2:A900)</f>
        <v>899</v>
      </c>
      <c r="D900" s="28"/>
      <c r="E900" s="28"/>
      <c r="F900" s="30"/>
      <c r="G900" s="28"/>
      <c r="H900" s="7">
        <f>D900+E900+F900+Table_Fiscal_Year_Total_Consumption_8_20_10[[#This Row],[GAS MBTU]]</f>
        <v>0</v>
      </c>
      <c r="I900" s="7">
        <f>SUM(H$2:H900)</f>
        <v>3464287</v>
      </c>
      <c r="J900" s="8">
        <f>I900/SUM(H:H)</f>
        <v>1.0003349573954405</v>
      </c>
      <c r="K900" s="24"/>
      <c r="L900" s="31"/>
      <c r="M900" s="24"/>
      <c r="N900" s="7">
        <f>K900+L900+M900</f>
        <v>0</v>
      </c>
      <c r="O900" s="8">
        <f>IF(ISERROR(N900/H900),0,N900/H900)</f>
        <v>0</v>
      </c>
      <c r="P900" s="28">
        <v>1290</v>
      </c>
      <c r="Q900" s="33"/>
      <c r="R900" s="33"/>
      <c r="S9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0" s="21"/>
      <c r="U900"/>
      <c r="V900"/>
      <c r="W900"/>
      <c r="X900"/>
      <c r="Y900"/>
    </row>
    <row r="901" spans="1:25" x14ac:dyDescent="0.25">
      <c r="A901" s="26" t="s">
        <v>1983</v>
      </c>
      <c r="B901" s="26" t="s">
        <v>1984</v>
      </c>
      <c r="C901" s="3">
        <f>COUNTA(A$2:A901)</f>
        <v>900</v>
      </c>
      <c r="D901" s="28"/>
      <c r="E901" s="28"/>
      <c r="F901" s="30"/>
      <c r="G901" s="28"/>
      <c r="H901" s="7">
        <f>D901+E901+F901+Table_Fiscal_Year_Total_Consumption_8_20_10[[#This Row],[GAS MBTU]]</f>
        <v>0</v>
      </c>
      <c r="I901" s="7">
        <f>SUM(H$2:H901)</f>
        <v>3464287</v>
      </c>
      <c r="J901" s="8">
        <f>I901/SUM(H:H)</f>
        <v>1.0003349573954405</v>
      </c>
      <c r="K901" s="24"/>
      <c r="L901" s="31"/>
      <c r="M901" s="24"/>
      <c r="N901" s="7">
        <f>K901+L901+M901</f>
        <v>0</v>
      </c>
      <c r="O901" s="8">
        <f>IF(ISERROR(N901/H901),0,N901/H901)</f>
        <v>0</v>
      </c>
      <c r="P901" s="28">
        <v>1650</v>
      </c>
      <c r="Q901" s="33"/>
      <c r="R901" s="33"/>
      <c r="S9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1" s="21"/>
      <c r="U901"/>
      <c r="V901"/>
      <c r="W901"/>
      <c r="X901"/>
      <c r="Y901"/>
    </row>
    <row r="902" spans="1:25" x14ac:dyDescent="0.25">
      <c r="A902" s="26" t="s">
        <v>2159</v>
      </c>
      <c r="B902" s="26" t="s">
        <v>2160</v>
      </c>
      <c r="C902" s="3">
        <f>COUNTA(A$2:A902)</f>
        <v>901</v>
      </c>
      <c r="D902" s="28"/>
      <c r="E902" s="28"/>
      <c r="F902" s="30"/>
      <c r="G902" s="28"/>
      <c r="H902" s="7">
        <f>D902+E902+F902+Table_Fiscal_Year_Total_Consumption_8_20_10[[#This Row],[GAS MBTU]]</f>
        <v>0</v>
      </c>
      <c r="I902" s="7">
        <f>SUM(H$2:H902)</f>
        <v>3464287</v>
      </c>
      <c r="J902" s="8">
        <f>I902/SUM(H:H)</f>
        <v>1.0003349573954405</v>
      </c>
      <c r="K902" s="24"/>
      <c r="L902" s="31"/>
      <c r="M902" s="24"/>
      <c r="N902" s="7">
        <f>K902+L902+M902</f>
        <v>0</v>
      </c>
      <c r="O902" s="8">
        <f>IF(ISERROR(N902/H902),0,N902/H902)</f>
        <v>0</v>
      </c>
      <c r="P902" s="28">
        <v>1232</v>
      </c>
      <c r="Q902" s="33"/>
      <c r="R902" s="33"/>
      <c r="S9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2" s="21"/>
      <c r="U902"/>
      <c r="V902"/>
      <c r="W902"/>
      <c r="X902"/>
      <c r="Y902"/>
    </row>
    <row r="903" spans="1:25" x14ac:dyDescent="0.25">
      <c r="A903" s="26" t="s">
        <v>1679</v>
      </c>
      <c r="B903" s="26" t="s">
        <v>1680</v>
      </c>
      <c r="C903" s="3">
        <f>COUNTA(A$2:A903)</f>
        <v>902</v>
      </c>
      <c r="D903" s="28"/>
      <c r="E903" s="28"/>
      <c r="F903" s="30"/>
      <c r="G903" s="28"/>
      <c r="H903" s="7">
        <f>D903+E903+F903+Table_Fiscal_Year_Total_Consumption_8_20_10[[#This Row],[GAS MBTU]]</f>
        <v>0</v>
      </c>
      <c r="I903" s="7">
        <f>SUM(H$2:H903)</f>
        <v>3464287</v>
      </c>
      <c r="J903" s="8">
        <f>I903/SUM(H:H)</f>
        <v>1.0003349573954405</v>
      </c>
      <c r="K903" s="24"/>
      <c r="L903" s="31"/>
      <c r="M903" s="24"/>
      <c r="N903" s="7">
        <f>K903+L903+M903</f>
        <v>0</v>
      </c>
      <c r="O903" s="8">
        <f>IF(ISERROR(N903/H903),0,N903/H903)</f>
        <v>0</v>
      </c>
      <c r="P903" s="28">
        <v>0</v>
      </c>
      <c r="Q903" s="33"/>
      <c r="R903" s="33"/>
      <c r="S9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3" s="21"/>
      <c r="U903"/>
      <c r="V903"/>
      <c r="W903"/>
      <c r="X903"/>
      <c r="Y903"/>
    </row>
    <row r="904" spans="1:25" x14ac:dyDescent="0.25">
      <c r="A904" s="26" t="s">
        <v>1772</v>
      </c>
      <c r="B904" s="26" t="s">
        <v>1773</v>
      </c>
      <c r="C904" s="3">
        <f>COUNTA(A$2:A904)</f>
        <v>903</v>
      </c>
      <c r="D904" s="28"/>
      <c r="E904" s="28"/>
      <c r="F904" s="30"/>
      <c r="G904" s="28"/>
      <c r="H904" s="7">
        <f>D904+E904+F904+Table_Fiscal_Year_Total_Consumption_8_20_10[[#This Row],[GAS MBTU]]</f>
        <v>0</v>
      </c>
      <c r="I904" s="7">
        <f>SUM(H$2:H904)</f>
        <v>3464287</v>
      </c>
      <c r="J904" s="8">
        <f>I904/SUM(H:H)</f>
        <v>1.0003349573954405</v>
      </c>
      <c r="K904" s="24"/>
      <c r="L904" s="31"/>
      <c r="M904" s="24"/>
      <c r="N904" s="7">
        <f>K904+L904+M904</f>
        <v>0</v>
      </c>
      <c r="O904" s="8">
        <f>IF(ISERROR(N904/H904),0,N904/H904)</f>
        <v>0</v>
      </c>
      <c r="P904" s="28">
        <v>410</v>
      </c>
      <c r="Q904" s="33"/>
      <c r="R904" s="33"/>
      <c r="S9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4" s="21"/>
      <c r="U904"/>
      <c r="V904"/>
      <c r="W904"/>
      <c r="X904"/>
      <c r="Y904"/>
    </row>
    <row r="905" spans="1:25" x14ac:dyDescent="0.25">
      <c r="A905" s="26" t="s">
        <v>1776</v>
      </c>
      <c r="B905" s="26" t="s">
        <v>1777</v>
      </c>
      <c r="C905" s="3">
        <f>COUNTA(A$2:A905)</f>
        <v>904</v>
      </c>
      <c r="D905" s="28"/>
      <c r="E905" s="28"/>
      <c r="F905" s="30"/>
      <c r="G905" s="28"/>
      <c r="H905" s="7">
        <f>D905+E905+F905+Table_Fiscal_Year_Total_Consumption_8_20_10[[#This Row],[GAS MBTU]]</f>
        <v>0</v>
      </c>
      <c r="I905" s="7">
        <f>SUM(H$2:H905)</f>
        <v>3464287</v>
      </c>
      <c r="J905" s="8">
        <f>I905/SUM(H:H)</f>
        <v>1.0003349573954405</v>
      </c>
      <c r="K905" s="24"/>
      <c r="L905" s="31"/>
      <c r="M905" s="24"/>
      <c r="N905" s="7">
        <f>K905+L905+M905</f>
        <v>0</v>
      </c>
      <c r="O905" s="8">
        <f>IF(ISERROR(N905/H905),0,N905/H905)</f>
        <v>0</v>
      </c>
      <c r="P905" s="28">
        <v>432</v>
      </c>
      <c r="Q905" s="33"/>
      <c r="R905" s="33"/>
      <c r="S9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5" s="21"/>
      <c r="U905"/>
      <c r="V905"/>
      <c r="W905"/>
      <c r="X905"/>
      <c r="Y905"/>
    </row>
    <row r="906" spans="1:25" x14ac:dyDescent="0.25">
      <c r="A906" s="26" t="s">
        <v>1778</v>
      </c>
      <c r="B906" s="26" t="s">
        <v>1779</v>
      </c>
      <c r="C906" s="3">
        <f>COUNTA(A$2:A906)</f>
        <v>905</v>
      </c>
      <c r="D906" s="28"/>
      <c r="E906" s="28"/>
      <c r="F906" s="30"/>
      <c r="G906" s="28"/>
      <c r="H906" s="7">
        <f>D906+E906+F906+Table_Fiscal_Year_Total_Consumption_8_20_10[[#This Row],[GAS MBTU]]</f>
        <v>0</v>
      </c>
      <c r="I906" s="7">
        <f>SUM(H$2:H906)</f>
        <v>3464287</v>
      </c>
      <c r="J906" s="8">
        <f>I906/SUM(H:H)</f>
        <v>1.0003349573954405</v>
      </c>
      <c r="K906" s="24"/>
      <c r="L906" s="31"/>
      <c r="M906" s="24"/>
      <c r="N906" s="7">
        <f>K906+L906+M906</f>
        <v>0</v>
      </c>
      <c r="O906" s="8">
        <f>IF(ISERROR(N906/H906),0,N906/H906)</f>
        <v>0</v>
      </c>
      <c r="P906" s="28">
        <v>5304</v>
      </c>
      <c r="Q906" s="33"/>
      <c r="R906" s="33"/>
      <c r="S9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6" s="21"/>
      <c r="U906"/>
      <c r="V906"/>
      <c r="W906"/>
      <c r="X906"/>
      <c r="Y906"/>
    </row>
    <row r="907" spans="1:25" x14ac:dyDescent="0.25">
      <c r="A907" s="26" t="s">
        <v>675</v>
      </c>
      <c r="B907" s="26" t="s">
        <v>676</v>
      </c>
      <c r="C907" s="3">
        <f>COUNTA(A$2:A907)</f>
        <v>906</v>
      </c>
      <c r="D907" s="28"/>
      <c r="E907" s="28"/>
      <c r="F907" s="30"/>
      <c r="G907" s="28"/>
      <c r="H907" s="7">
        <f>D907+E907+F907+Table_Fiscal_Year_Total_Consumption_8_20_10[[#This Row],[GAS MBTU]]</f>
        <v>0</v>
      </c>
      <c r="I907" s="7">
        <f>SUM(H$2:H907)</f>
        <v>3464287</v>
      </c>
      <c r="J907" s="8">
        <f>I907/SUM(H:H)</f>
        <v>1.0003349573954405</v>
      </c>
      <c r="K907" s="24"/>
      <c r="L907" s="31"/>
      <c r="M907" s="24"/>
      <c r="N907" s="7">
        <f>K907+L907+M907</f>
        <v>0</v>
      </c>
      <c r="O907" s="8">
        <f>IF(ISERROR(N907/H907),0,N907/H907)</f>
        <v>0</v>
      </c>
      <c r="P907" s="28">
        <v>0</v>
      </c>
      <c r="Q907" s="33"/>
      <c r="R907" s="33"/>
      <c r="S9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7" s="21"/>
      <c r="U907"/>
      <c r="V907"/>
      <c r="W907"/>
      <c r="X907"/>
      <c r="Y907"/>
    </row>
    <row r="908" spans="1:25" x14ac:dyDescent="0.25">
      <c r="A908" s="26" t="s">
        <v>937</v>
      </c>
      <c r="B908" s="26" t="s">
        <v>938</v>
      </c>
      <c r="C908" s="3">
        <f>COUNTA(A$2:A908)</f>
        <v>907</v>
      </c>
      <c r="D908" s="28"/>
      <c r="E908" s="28"/>
      <c r="F908" s="30"/>
      <c r="G908" s="28"/>
      <c r="H908" s="7">
        <f>D908+E908+F908+Table_Fiscal_Year_Total_Consumption_8_20_10[[#This Row],[GAS MBTU]]</f>
        <v>0</v>
      </c>
      <c r="I908" s="7">
        <f>SUM(H$2:H908)</f>
        <v>3464287</v>
      </c>
      <c r="J908" s="8">
        <f>I908/SUM(H:H)</f>
        <v>1.0003349573954405</v>
      </c>
      <c r="K908" s="24"/>
      <c r="L908" s="31"/>
      <c r="M908" s="24"/>
      <c r="N908" s="7">
        <f>K908+L908+M908</f>
        <v>0</v>
      </c>
      <c r="O908" s="8">
        <f>IF(ISERROR(N908/H908),0,N908/H908)</f>
        <v>0</v>
      </c>
      <c r="P908" s="28">
        <v>0</v>
      </c>
      <c r="Q908" s="33"/>
      <c r="R908" s="33"/>
      <c r="S9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8" s="21"/>
      <c r="U908"/>
      <c r="V908"/>
      <c r="W908"/>
      <c r="X908"/>
      <c r="Y908"/>
    </row>
    <row r="909" spans="1:25" x14ac:dyDescent="0.25">
      <c r="A909" s="26" t="s">
        <v>548</v>
      </c>
      <c r="B909" s="26" t="s">
        <v>549</v>
      </c>
      <c r="C909" s="3">
        <f>COUNTA(A$2:A909)</f>
        <v>908</v>
      </c>
      <c r="D909" s="28"/>
      <c r="E909" s="28"/>
      <c r="F909" s="30"/>
      <c r="G909" s="28"/>
      <c r="H909" s="7">
        <f>D909+E909+F909+Table_Fiscal_Year_Total_Consumption_8_20_10[[#This Row],[GAS MBTU]]</f>
        <v>0</v>
      </c>
      <c r="I909" s="7">
        <f>SUM(H$2:H909)</f>
        <v>3464287</v>
      </c>
      <c r="J909" s="8">
        <f>I909/SUM(H:H)</f>
        <v>1.0003349573954405</v>
      </c>
      <c r="K909" s="24"/>
      <c r="L909" s="31"/>
      <c r="M909" s="24"/>
      <c r="N909" s="7">
        <f>K909+L909+M909</f>
        <v>0</v>
      </c>
      <c r="O909" s="8">
        <f>IF(ISERROR(N909/H909),0,N909/H909)</f>
        <v>0</v>
      </c>
      <c r="P909" s="28">
        <v>14598</v>
      </c>
      <c r="Q909" s="33"/>
      <c r="R909" s="33"/>
      <c r="S9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09" s="21"/>
      <c r="U909"/>
      <c r="V909"/>
      <c r="W909"/>
      <c r="X909"/>
      <c r="Y909"/>
    </row>
    <row r="910" spans="1:25" x14ac:dyDescent="0.25">
      <c r="A910" s="26" t="s">
        <v>2226</v>
      </c>
      <c r="B910" s="26" t="s">
        <v>2227</v>
      </c>
      <c r="C910" s="3">
        <f>COUNTA(A$2:A910)</f>
        <v>909</v>
      </c>
      <c r="D910" s="28"/>
      <c r="E910" s="28"/>
      <c r="F910" s="30"/>
      <c r="G910" s="28"/>
      <c r="H910" s="7">
        <f>D910+E910+F910+Table_Fiscal_Year_Total_Consumption_8_20_10[[#This Row],[GAS MBTU]]</f>
        <v>0</v>
      </c>
      <c r="I910" s="7">
        <f>SUM(H$2:H910)</f>
        <v>3464287</v>
      </c>
      <c r="J910" s="8">
        <f>I910/SUM(H:H)</f>
        <v>1.0003349573954405</v>
      </c>
      <c r="K910" s="24"/>
      <c r="L910" s="31"/>
      <c r="M910" s="24"/>
      <c r="N910" s="7">
        <f>K910+L910+M910</f>
        <v>0</v>
      </c>
      <c r="O910" s="8">
        <f>IF(ISERROR(N910/H910),0,N910/H910)</f>
        <v>0</v>
      </c>
      <c r="P910" s="28">
        <v>3282</v>
      </c>
      <c r="Q910" s="33"/>
      <c r="R910" s="33"/>
      <c r="S9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0" s="21"/>
      <c r="U910"/>
      <c r="V910"/>
      <c r="W910"/>
      <c r="X910"/>
      <c r="Y910"/>
    </row>
    <row r="911" spans="1:25" x14ac:dyDescent="0.25">
      <c r="A911" s="26" t="s">
        <v>2232</v>
      </c>
      <c r="B911" s="26" t="s">
        <v>2233</v>
      </c>
      <c r="C911" s="3">
        <f>COUNTA(A$2:A911)</f>
        <v>910</v>
      </c>
      <c r="D911" s="28"/>
      <c r="E911" s="28"/>
      <c r="F911" s="30"/>
      <c r="G911" s="28"/>
      <c r="H911" s="7">
        <f>D911+E911+F911+Table_Fiscal_Year_Total_Consumption_8_20_10[[#This Row],[GAS MBTU]]</f>
        <v>0</v>
      </c>
      <c r="I911" s="7">
        <f>SUM(H$2:H911)</f>
        <v>3464287</v>
      </c>
      <c r="J911" s="8">
        <f>I911/SUM(H:H)</f>
        <v>1.0003349573954405</v>
      </c>
      <c r="K911" s="24"/>
      <c r="L911" s="31"/>
      <c r="M911" s="24"/>
      <c r="N911" s="7">
        <f>K911+L911+M911</f>
        <v>0</v>
      </c>
      <c r="O911" s="8">
        <f>IF(ISERROR(N911/H911),0,N911/H911)</f>
        <v>0</v>
      </c>
      <c r="P911" s="28">
        <v>3488</v>
      </c>
      <c r="Q911" s="33"/>
      <c r="R911" s="33"/>
      <c r="S9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1" s="21"/>
      <c r="U911"/>
      <c r="V911"/>
      <c r="W911"/>
      <c r="X911"/>
      <c r="Y911"/>
    </row>
    <row r="912" spans="1:25" x14ac:dyDescent="0.25">
      <c r="A912" s="26" t="s">
        <v>1752</v>
      </c>
      <c r="B912" s="26" t="s">
        <v>1753</v>
      </c>
      <c r="C912" s="3">
        <f>COUNTA(A$2:A912)</f>
        <v>911</v>
      </c>
      <c r="D912" s="28"/>
      <c r="E912" s="28"/>
      <c r="F912" s="30"/>
      <c r="G912" s="28"/>
      <c r="H912" s="7">
        <f>D912+E912+F912+Table_Fiscal_Year_Total_Consumption_8_20_10[[#This Row],[GAS MBTU]]</f>
        <v>0</v>
      </c>
      <c r="I912" s="7">
        <f>SUM(H$2:H912)</f>
        <v>3464287</v>
      </c>
      <c r="J912" s="8">
        <f>I912/SUM(H:H)</f>
        <v>1.0003349573954405</v>
      </c>
      <c r="K912" s="24"/>
      <c r="L912" s="31"/>
      <c r="M912" s="24"/>
      <c r="N912" s="7">
        <f>K912+L912+M912</f>
        <v>0</v>
      </c>
      <c r="O912" s="8">
        <f>IF(ISERROR(N912/H912),0,N912/H912)</f>
        <v>0</v>
      </c>
      <c r="P912" s="28">
        <v>2101</v>
      </c>
      <c r="Q912" s="33"/>
      <c r="R912" s="33"/>
      <c r="S9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2" s="21"/>
      <c r="U912"/>
      <c r="V912"/>
      <c r="W912"/>
      <c r="X912"/>
      <c r="Y912"/>
    </row>
    <row r="913" spans="1:25" x14ac:dyDescent="0.25">
      <c r="A913" s="26" t="s">
        <v>2312</v>
      </c>
      <c r="B913" s="26" t="s">
        <v>2313</v>
      </c>
      <c r="C913" s="3">
        <f>COUNTA(A$2:A913)</f>
        <v>912</v>
      </c>
      <c r="D913" s="28"/>
      <c r="E913" s="28"/>
      <c r="F913" s="30"/>
      <c r="G913" s="28"/>
      <c r="H913" s="7">
        <f>D913+E913+F913+Table_Fiscal_Year_Total_Consumption_8_20_10[[#This Row],[GAS MBTU]]</f>
        <v>0</v>
      </c>
      <c r="I913" s="7">
        <f>SUM(H$2:H913)</f>
        <v>3464287</v>
      </c>
      <c r="J913" s="8">
        <f>I913/SUM(H:H)</f>
        <v>1.0003349573954405</v>
      </c>
      <c r="K913" s="24"/>
      <c r="L913" s="31"/>
      <c r="M913" s="24"/>
      <c r="N913" s="7">
        <f>K913+L913+M913</f>
        <v>0</v>
      </c>
      <c r="O913" s="8">
        <f>IF(ISERROR(N913/H913),0,N913/H913)</f>
        <v>0</v>
      </c>
      <c r="P913" s="28">
        <v>4050</v>
      </c>
      <c r="Q913" s="33"/>
      <c r="R913" s="33"/>
      <c r="S9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3" s="21"/>
      <c r="U913"/>
      <c r="V913"/>
      <c r="W913"/>
      <c r="X913"/>
      <c r="Y913"/>
    </row>
    <row r="914" spans="1:25" x14ac:dyDescent="0.25">
      <c r="A914" s="26" t="s">
        <v>1856</v>
      </c>
      <c r="B914" s="26" t="s">
        <v>1857</v>
      </c>
      <c r="C914" s="3">
        <f>COUNTA(A$2:A914)</f>
        <v>913</v>
      </c>
      <c r="D914" s="28"/>
      <c r="E914" s="28"/>
      <c r="F914" s="30"/>
      <c r="G914" s="28"/>
      <c r="H914" s="7">
        <f>D914+E914+F914+Table_Fiscal_Year_Total_Consumption_8_20_10[[#This Row],[GAS MBTU]]</f>
        <v>0</v>
      </c>
      <c r="I914" s="7">
        <f>SUM(H$2:H914)</f>
        <v>3464287</v>
      </c>
      <c r="J914" s="8">
        <f>I914/SUM(H:H)</f>
        <v>1.0003349573954405</v>
      </c>
      <c r="K914" s="24"/>
      <c r="L914" s="31"/>
      <c r="M914" s="24"/>
      <c r="N914" s="7">
        <f>K914+L914+M914</f>
        <v>0</v>
      </c>
      <c r="O914" s="8">
        <f>IF(ISERROR(N914/H914),0,N914/H914)</f>
        <v>0</v>
      </c>
      <c r="P914" s="28">
        <v>900</v>
      </c>
      <c r="Q914" s="33"/>
      <c r="R914" s="33"/>
      <c r="S9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4" s="21"/>
      <c r="U914"/>
      <c r="V914"/>
      <c r="W914"/>
      <c r="X914"/>
      <c r="Y914"/>
    </row>
    <row r="915" spans="1:25" x14ac:dyDescent="0.25">
      <c r="A915" s="26" t="s">
        <v>1782</v>
      </c>
      <c r="B915" s="26" t="s">
        <v>1783</v>
      </c>
      <c r="C915" s="3">
        <f>COUNTA(A$2:A915)</f>
        <v>914</v>
      </c>
      <c r="D915" s="28"/>
      <c r="E915" s="28"/>
      <c r="F915" s="30"/>
      <c r="G915" s="28"/>
      <c r="H915" s="7">
        <f>D915+E915+F915+Table_Fiscal_Year_Total_Consumption_8_20_10[[#This Row],[GAS MBTU]]</f>
        <v>0</v>
      </c>
      <c r="I915" s="7">
        <f>SUM(H$2:H915)</f>
        <v>3464287</v>
      </c>
      <c r="J915" s="8">
        <f>I915/SUM(H:H)</f>
        <v>1.0003349573954405</v>
      </c>
      <c r="K915" s="24"/>
      <c r="L915" s="31"/>
      <c r="M915" s="24"/>
      <c r="N915" s="7">
        <f>K915+L915+M915</f>
        <v>0</v>
      </c>
      <c r="O915" s="8">
        <f>IF(ISERROR(N915/H915),0,N915/H915)</f>
        <v>0</v>
      </c>
      <c r="P915" s="28">
        <v>3452</v>
      </c>
      <c r="Q915" s="33"/>
      <c r="R915" s="33"/>
      <c r="S9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5" s="21"/>
      <c r="U915"/>
      <c r="V915"/>
      <c r="W915"/>
      <c r="X915"/>
      <c r="Y915"/>
    </row>
    <row r="916" spans="1:25" x14ac:dyDescent="0.25">
      <c r="A916" s="26" t="s">
        <v>1166</v>
      </c>
      <c r="B916" s="26" t="s">
        <v>1167</v>
      </c>
      <c r="C916" s="3">
        <f>COUNTA(A$2:A916)</f>
        <v>915</v>
      </c>
      <c r="D916" s="28"/>
      <c r="E916" s="28"/>
      <c r="F916" s="30"/>
      <c r="G916" s="28"/>
      <c r="H916" s="7">
        <f>D916+E916+F916+Table_Fiscal_Year_Total_Consumption_8_20_10[[#This Row],[GAS MBTU]]</f>
        <v>0</v>
      </c>
      <c r="I916" s="7">
        <f>SUM(H$2:H916)</f>
        <v>3464287</v>
      </c>
      <c r="J916" s="8">
        <f>I916/SUM(H:H)</f>
        <v>1.0003349573954405</v>
      </c>
      <c r="K916" s="24"/>
      <c r="L916" s="31"/>
      <c r="M916" s="24"/>
      <c r="N916" s="7">
        <f>K916+L916+M916</f>
        <v>0</v>
      </c>
      <c r="O916" s="8">
        <f>IF(ISERROR(N916/H916),0,N916/H916)</f>
        <v>0</v>
      </c>
      <c r="P916" s="28">
        <v>0</v>
      </c>
      <c r="Q916" s="33"/>
      <c r="R916" s="33"/>
      <c r="S9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6" s="21"/>
      <c r="U916"/>
      <c r="V916"/>
      <c r="W916"/>
      <c r="X916"/>
      <c r="Y916"/>
    </row>
    <row r="917" spans="1:25" x14ac:dyDescent="0.25">
      <c r="A917" s="26" t="s">
        <v>981</v>
      </c>
      <c r="B917" s="26" t="s">
        <v>982</v>
      </c>
      <c r="C917" s="3">
        <f>COUNTA(A$2:A917)</f>
        <v>916</v>
      </c>
      <c r="D917" s="28"/>
      <c r="E917" s="28"/>
      <c r="F917" s="30"/>
      <c r="G917" s="28"/>
      <c r="H917" s="7">
        <f>D917+E917+F917+Table_Fiscal_Year_Total_Consumption_8_20_10[[#This Row],[GAS MBTU]]</f>
        <v>0</v>
      </c>
      <c r="I917" s="7">
        <f>SUM(H$2:H917)</f>
        <v>3464287</v>
      </c>
      <c r="J917" s="8">
        <f>I917/SUM(H:H)</f>
        <v>1.0003349573954405</v>
      </c>
      <c r="K917" s="24"/>
      <c r="L917" s="31"/>
      <c r="M917" s="24"/>
      <c r="N917" s="7">
        <f>K917+L917+M917</f>
        <v>0</v>
      </c>
      <c r="O917" s="8">
        <f>IF(ISERROR(N917/H917),0,N917/H917)</f>
        <v>0</v>
      </c>
      <c r="P917" s="28">
        <v>0</v>
      </c>
      <c r="Q917" s="33"/>
      <c r="R917" s="33"/>
      <c r="S9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7" s="21"/>
      <c r="U917"/>
      <c r="V917"/>
      <c r="W917"/>
      <c r="X917"/>
      <c r="Y917"/>
    </row>
    <row r="918" spans="1:25" x14ac:dyDescent="0.25">
      <c r="A918" s="26" t="s">
        <v>1005</v>
      </c>
      <c r="B918" s="26" t="s">
        <v>1006</v>
      </c>
      <c r="C918" s="3">
        <f>COUNTA(A$2:A918)</f>
        <v>917</v>
      </c>
      <c r="D918" s="28"/>
      <c r="E918" s="28"/>
      <c r="F918" s="30"/>
      <c r="G918" s="28"/>
      <c r="H918" s="7">
        <f>D918+E918+F918+Table_Fiscal_Year_Total_Consumption_8_20_10[[#This Row],[GAS MBTU]]</f>
        <v>0</v>
      </c>
      <c r="I918" s="7">
        <f>SUM(H$2:H918)</f>
        <v>3464287</v>
      </c>
      <c r="J918" s="8">
        <f>I918/SUM(H:H)</f>
        <v>1.0003349573954405</v>
      </c>
      <c r="K918" s="24"/>
      <c r="L918" s="31"/>
      <c r="M918" s="24"/>
      <c r="N918" s="7">
        <f>K918+L918+M918</f>
        <v>0</v>
      </c>
      <c r="O918" s="8">
        <f>IF(ISERROR(N918/H918),0,N918/H918)</f>
        <v>0</v>
      </c>
      <c r="P918" s="28">
        <v>0</v>
      </c>
      <c r="Q918" s="33"/>
      <c r="R918" s="33"/>
      <c r="S9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8" s="21"/>
      <c r="U918"/>
      <c r="V918"/>
      <c r="W918"/>
      <c r="X918"/>
      <c r="Y918"/>
    </row>
    <row r="919" spans="1:25" x14ac:dyDescent="0.25">
      <c r="A919" s="26" t="s">
        <v>1009</v>
      </c>
      <c r="B919" s="26" t="s">
        <v>1010</v>
      </c>
      <c r="C919" s="3">
        <f>COUNTA(A$2:A919)</f>
        <v>918</v>
      </c>
      <c r="D919" s="28"/>
      <c r="E919" s="28"/>
      <c r="F919" s="30"/>
      <c r="G919" s="28"/>
      <c r="H919" s="7">
        <f>D919+E919+F919+Table_Fiscal_Year_Total_Consumption_8_20_10[[#This Row],[GAS MBTU]]</f>
        <v>0</v>
      </c>
      <c r="I919" s="7">
        <f>SUM(H$2:H919)</f>
        <v>3464287</v>
      </c>
      <c r="J919" s="8">
        <f>I919/SUM(H:H)</f>
        <v>1.0003349573954405</v>
      </c>
      <c r="K919" s="24"/>
      <c r="L919" s="31"/>
      <c r="M919" s="24"/>
      <c r="N919" s="7">
        <f>K919+L919+M919</f>
        <v>0</v>
      </c>
      <c r="O919" s="8">
        <f>IF(ISERROR(N919/H919),0,N919/H919)</f>
        <v>0</v>
      </c>
      <c r="P919" s="28">
        <v>0</v>
      </c>
      <c r="Q919" s="33"/>
      <c r="R919" s="33"/>
      <c r="S9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19" s="21"/>
      <c r="U919"/>
      <c r="V919"/>
      <c r="W919"/>
      <c r="X919"/>
      <c r="Y919"/>
    </row>
    <row r="920" spans="1:25" x14ac:dyDescent="0.25">
      <c r="A920" s="26" t="s">
        <v>1015</v>
      </c>
      <c r="B920" s="26" t="s">
        <v>1016</v>
      </c>
      <c r="C920" s="3">
        <f>COUNTA(A$2:A920)</f>
        <v>919</v>
      </c>
      <c r="D920" s="28"/>
      <c r="E920" s="28"/>
      <c r="F920" s="30"/>
      <c r="G920" s="28"/>
      <c r="H920" s="7">
        <f>D920+E920+F920+Table_Fiscal_Year_Total_Consumption_8_20_10[[#This Row],[GAS MBTU]]</f>
        <v>0</v>
      </c>
      <c r="I920" s="7">
        <f>SUM(H$2:H920)</f>
        <v>3464287</v>
      </c>
      <c r="J920" s="8">
        <f>I920/SUM(H:H)</f>
        <v>1.0003349573954405</v>
      </c>
      <c r="K920" s="24"/>
      <c r="L920" s="31"/>
      <c r="M920" s="24"/>
      <c r="N920" s="7">
        <f>K920+L920+M920</f>
        <v>0</v>
      </c>
      <c r="O920" s="8">
        <f>IF(ISERROR(N920/H920),0,N920/H920)</f>
        <v>0</v>
      </c>
      <c r="P920" s="28">
        <v>0</v>
      </c>
      <c r="Q920" s="33"/>
      <c r="R920" s="33"/>
      <c r="S9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0" s="21"/>
      <c r="U920"/>
      <c r="V920"/>
      <c r="W920"/>
      <c r="X920"/>
      <c r="Y920"/>
    </row>
    <row r="921" spans="1:25" x14ac:dyDescent="0.25">
      <c r="A921" s="26" t="s">
        <v>1154</v>
      </c>
      <c r="B921" s="26" t="s">
        <v>1155</v>
      </c>
      <c r="C921" s="3">
        <f>COUNTA(A$2:A921)</f>
        <v>920</v>
      </c>
      <c r="D921" s="28"/>
      <c r="E921" s="28"/>
      <c r="F921" s="30"/>
      <c r="G921" s="28"/>
      <c r="H921" s="7">
        <f>D921+E921+F921+Table_Fiscal_Year_Total_Consumption_8_20_10[[#This Row],[GAS MBTU]]</f>
        <v>0</v>
      </c>
      <c r="I921" s="7">
        <f>SUM(H$2:H921)</f>
        <v>3464287</v>
      </c>
      <c r="J921" s="8">
        <f>I921/SUM(H:H)</f>
        <v>1.0003349573954405</v>
      </c>
      <c r="K921" s="24"/>
      <c r="L921" s="31"/>
      <c r="M921" s="24"/>
      <c r="N921" s="7">
        <f>K921+L921+M921</f>
        <v>0</v>
      </c>
      <c r="O921" s="8">
        <f>IF(ISERROR(N921/H921),0,N921/H921)</f>
        <v>0</v>
      </c>
      <c r="P921" s="28">
        <v>0</v>
      </c>
      <c r="Q921" s="33"/>
      <c r="R921" s="33"/>
      <c r="S9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1" s="21"/>
      <c r="U921"/>
      <c r="V921"/>
      <c r="W921"/>
      <c r="X921"/>
      <c r="Y921"/>
    </row>
    <row r="922" spans="1:25" x14ac:dyDescent="0.25">
      <c r="A922" s="26" t="s">
        <v>1138</v>
      </c>
      <c r="B922" s="26" t="s">
        <v>1139</v>
      </c>
      <c r="C922" s="3">
        <f>COUNTA(A$2:A922)</f>
        <v>921</v>
      </c>
      <c r="D922" s="28"/>
      <c r="E922" s="28"/>
      <c r="F922" s="30"/>
      <c r="G922" s="28"/>
      <c r="H922" s="7">
        <f>D922+E922+F922+Table_Fiscal_Year_Total_Consumption_8_20_10[[#This Row],[GAS MBTU]]</f>
        <v>0</v>
      </c>
      <c r="I922" s="7">
        <f>SUM(H$2:H922)</f>
        <v>3464287</v>
      </c>
      <c r="J922" s="8">
        <f>I922/SUM(H:H)</f>
        <v>1.0003349573954405</v>
      </c>
      <c r="K922" s="24"/>
      <c r="L922" s="31"/>
      <c r="M922" s="24"/>
      <c r="N922" s="7">
        <f>K922+L922+M922</f>
        <v>0</v>
      </c>
      <c r="O922" s="8">
        <f>IF(ISERROR(N922/H922),0,N922/H922)</f>
        <v>0</v>
      </c>
      <c r="P922" s="28">
        <v>0</v>
      </c>
      <c r="Q922" s="33"/>
      <c r="R922" s="33"/>
      <c r="S9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2" s="21"/>
      <c r="U922"/>
      <c r="V922"/>
      <c r="W922"/>
      <c r="X922"/>
      <c r="Y922"/>
    </row>
    <row r="923" spans="1:25" x14ac:dyDescent="0.25">
      <c r="A923" s="26" t="s">
        <v>1144</v>
      </c>
      <c r="B923" s="26" t="s">
        <v>1145</v>
      </c>
      <c r="C923" s="3">
        <f>COUNTA(A$2:A923)</f>
        <v>922</v>
      </c>
      <c r="D923" s="28"/>
      <c r="E923" s="28"/>
      <c r="F923" s="30"/>
      <c r="G923" s="28"/>
      <c r="H923" s="7">
        <f>D923+E923+F923+Table_Fiscal_Year_Total_Consumption_8_20_10[[#This Row],[GAS MBTU]]</f>
        <v>0</v>
      </c>
      <c r="I923" s="7">
        <f>SUM(H$2:H923)</f>
        <v>3464287</v>
      </c>
      <c r="J923" s="8">
        <f>I923/SUM(H:H)</f>
        <v>1.0003349573954405</v>
      </c>
      <c r="K923" s="24"/>
      <c r="L923" s="31"/>
      <c r="M923" s="24"/>
      <c r="N923" s="7">
        <f>K923+L923+M923</f>
        <v>0</v>
      </c>
      <c r="O923" s="8">
        <f>IF(ISERROR(N923/H923),0,N923/H923)</f>
        <v>0</v>
      </c>
      <c r="P923" s="28">
        <v>0</v>
      </c>
      <c r="Q923" s="33"/>
      <c r="R923" s="33"/>
      <c r="S9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3" s="21"/>
      <c r="U923"/>
      <c r="V923"/>
      <c r="W923"/>
      <c r="X923"/>
      <c r="Y923"/>
    </row>
    <row r="924" spans="1:25" x14ac:dyDescent="0.25">
      <c r="A924" s="26" t="s">
        <v>1134</v>
      </c>
      <c r="B924" s="26" t="s">
        <v>1135</v>
      </c>
      <c r="C924" s="3">
        <f>COUNTA(A$2:A924)</f>
        <v>923</v>
      </c>
      <c r="D924" s="28"/>
      <c r="E924" s="28"/>
      <c r="F924" s="30"/>
      <c r="G924" s="28"/>
      <c r="H924" s="7">
        <f>D924+E924+F924+Table_Fiscal_Year_Total_Consumption_8_20_10[[#This Row],[GAS MBTU]]</f>
        <v>0</v>
      </c>
      <c r="I924" s="7">
        <f>SUM(H$2:H924)</f>
        <v>3464287</v>
      </c>
      <c r="J924" s="8">
        <f>I924/SUM(H:H)</f>
        <v>1.0003349573954405</v>
      </c>
      <c r="K924" s="24"/>
      <c r="L924" s="31"/>
      <c r="M924" s="24"/>
      <c r="N924" s="7">
        <f>K924+L924+M924</f>
        <v>0</v>
      </c>
      <c r="O924" s="8">
        <f>IF(ISERROR(N924/H924),0,N924/H924)</f>
        <v>0</v>
      </c>
      <c r="P924" s="28">
        <v>0</v>
      </c>
      <c r="Q924" s="33"/>
      <c r="R924" s="33"/>
      <c r="S9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4" s="21"/>
      <c r="U924"/>
      <c r="V924"/>
      <c r="W924"/>
      <c r="X924"/>
      <c r="Y924"/>
    </row>
    <row r="925" spans="1:25" x14ac:dyDescent="0.25">
      <c r="A925" s="26" t="s">
        <v>1039</v>
      </c>
      <c r="B925" s="26" t="s">
        <v>1040</v>
      </c>
      <c r="C925" s="3">
        <f>COUNTA(A$2:A925)</f>
        <v>924</v>
      </c>
      <c r="D925" s="28"/>
      <c r="E925" s="28"/>
      <c r="F925" s="30"/>
      <c r="G925" s="28"/>
      <c r="H925" s="7">
        <f>D925+E925+F925+Table_Fiscal_Year_Total_Consumption_8_20_10[[#This Row],[GAS MBTU]]</f>
        <v>0</v>
      </c>
      <c r="I925" s="7">
        <f>SUM(H$2:H925)</f>
        <v>3464287</v>
      </c>
      <c r="J925" s="8">
        <f>I925/SUM(H:H)</f>
        <v>1.0003349573954405</v>
      </c>
      <c r="K925" s="24"/>
      <c r="L925" s="31"/>
      <c r="M925" s="24"/>
      <c r="N925" s="7">
        <f>K925+L925+M925</f>
        <v>0</v>
      </c>
      <c r="O925" s="8">
        <f>IF(ISERROR(N925/H925),0,N925/H925)</f>
        <v>0</v>
      </c>
      <c r="P925" s="28">
        <v>0</v>
      </c>
      <c r="Q925" s="33"/>
      <c r="R925" s="33"/>
      <c r="S9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5" s="21"/>
      <c r="U925"/>
      <c r="V925"/>
      <c r="W925"/>
      <c r="X925"/>
      <c r="Y925"/>
    </row>
    <row r="926" spans="1:25" x14ac:dyDescent="0.25">
      <c r="A926" s="26" t="s">
        <v>1722</v>
      </c>
      <c r="B926" s="26" t="s">
        <v>1723</v>
      </c>
      <c r="C926" s="3">
        <f>COUNTA(A$2:A926)</f>
        <v>925</v>
      </c>
      <c r="D926" s="28"/>
      <c r="E926" s="28"/>
      <c r="F926" s="30"/>
      <c r="G926" s="28"/>
      <c r="H926" s="7">
        <f>D926+E926+F926+Table_Fiscal_Year_Total_Consumption_8_20_10[[#This Row],[GAS MBTU]]</f>
        <v>0</v>
      </c>
      <c r="I926" s="7">
        <f>SUM(H$2:H926)</f>
        <v>3464287</v>
      </c>
      <c r="J926" s="8">
        <f>I926/SUM(H:H)</f>
        <v>1.0003349573954405</v>
      </c>
      <c r="K926" s="24"/>
      <c r="L926" s="31"/>
      <c r="M926" s="24"/>
      <c r="N926" s="7">
        <f>K926+L926+M926</f>
        <v>0</v>
      </c>
      <c r="O926" s="8">
        <f>IF(ISERROR(N926/H926),0,N926/H926)</f>
        <v>0</v>
      </c>
      <c r="P926" s="28">
        <v>0</v>
      </c>
      <c r="Q926" s="33"/>
      <c r="R926" s="33"/>
      <c r="S9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6" s="21"/>
      <c r="U926"/>
      <c r="V926"/>
      <c r="W926"/>
      <c r="X926"/>
      <c r="Y926"/>
    </row>
    <row r="927" spans="1:25" x14ac:dyDescent="0.25">
      <c r="A927" s="26" t="s">
        <v>576</v>
      </c>
      <c r="B927" s="26" t="s">
        <v>577</v>
      </c>
      <c r="C927" s="3">
        <f>COUNTA(A$2:A927)</f>
        <v>926</v>
      </c>
      <c r="D927" s="28"/>
      <c r="E927" s="28"/>
      <c r="F927" s="30"/>
      <c r="G927" s="28"/>
      <c r="H927" s="7">
        <f>D927+E927+F927+Table_Fiscal_Year_Total_Consumption_8_20_10[[#This Row],[GAS MBTU]]</f>
        <v>0</v>
      </c>
      <c r="I927" s="7">
        <f>SUM(H$2:H927)</f>
        <v>3464287</v>
      </c>
      <c r="J927" s="8">
        <f>I927/SUM(H:H)</f>
        <v>1.0003349573954405</v>
      </c>
      <c r="K927" s="24"/>
      <c r="L927" s="31"/>
      <c r="M927" s="24"/>
      <c r="N927" s="7">
        <f>K927+L927+M927</f>
        <v>0</v>
      </c>
      <c r="O927" s="8">
        <f>IF(ISERROR(N927/H927),0,N927/H927)</f>
        <v>0</v>
      </c>
      <c r="P927" s="28">
        <v>0</v>
      </c>
      <c r="Q927" s="33"/>
      <c r="R927" s="33"/>
      <c r="S9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7" s="21"/>
      <c r="U927"/>
      <c r="V927"/>
      <c r="W927"/>
      <c r="X927"/>
      <c r="Y927"/>
    </row>
    <row r="928" spans="1:25" x14ac:dyDescent="0.25">
      <c r="A928" s="26" t="s">
        <v>578</v>
      </c>
      <c r="B928" s="26" t="s">
        <v>579</v>
      </c>
      <c r="C928" s="3">
        <f>COUNTA(A$2:A928)</f>
        <v>927</v>
      </c>
      <c r="D928" s="28"/>
      <c r="E928" s="28"/>
      <c r="F928" s="30"/>
      <c r="G928" s="28"/>
      <c r="H928" s="7">
        <f>D928+E928+F928+Table_Fiscal_Year_Total_Consumption_8_20_10[[#This Row],[GAS MBTU]]</f>
        <v>0</v>
      </c>
      <c r="I928" s="7">
        <f>SUM(H$2:H928)</f>
        <v>3464287</v>
      </c>
      <c r="J928" s="8">
        <f>I928/SUM(H:H)</f>
        <v>1.0003349573954405</v>
      </c>
      <c r="K928" s="24"/>
      <c r="L928" s="31"/>
      <c r="M928" s="24"/>
      <c r="N928" s="7">
        <f>K928+L928+M928</f>
        <v>0</v>
      </c>
      <c r="O928" s="8">
        <f>IF(ISERROR(N928/H928),0,N928/H928)</f>
        <v>0</v>
      </c>
      <c r="P928" s="28">
        <v>83625</v>
      </c>
      <c r="Q928" s="33"/>
      <c r="R928" s="33"/>
      <c r="S9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8" s="21"/>
      <c r="U928"/>
      <c r="V928"/>
      <c r="W928"/>
      <c r="X928"/>
      <c r="Y928"/>
    </row>
    <row r="929" spans="1:25" x14ac:dyDescent="0.25">
      <c r="A929" s="26" t="s">
        <v>635</v>
      </c>
      <c r="B929" s="26" t="s">
        <v>636</v>
      </c>
      <c r="C929" s="3">
        <f>COUNTA(A$2:A929)</f>
        <v>928</v>
      </c>
      <c r="D929" s="28"/>
      <c r="E929" s="28"/>
      <c r="F929" s="30"/>
      <c r="G929" s="28"/>
      <c r="H929" s="7">
        <f>D929+E929+F929+Table_Fiscal_Year_Total_Consumption_8_20_10[[#This Row],[GAS MBTU]]</f>
        <v>0</v>
      </c>
      <c r="I929" s="7">
        <f>SUM(H$2:H929)</f>
        <v>3464287</v>
      </c>
      <c r="J929" s="8">
        <f>I929/SUM(H:H)</f>
        <v>1.0003349573954405</v>
      </c>
      <c r="K929" s="24"/>
      <c r="L929" s="31"/>
      <c r="M929" s="24"/>
      <c r="N929" s="7">
        <f>K929+L929+M929</f>
        <v>0</v>
      </c>
      <c r="O929" s="8">
        <f>IF(ISERROR(N929/H929),0,N929/H929)</f>
        <v>0</v>
      </c>
      <c r="P929" s="28">
        <v>0</v>
      </c>
      <c r="Q929" s="33"/>
      <c r="R929" s="33"/>
      <c r="S9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29" s="21"/>
      <c r="U929"/>
      <c r="V929"/>
      <c r="W929"/>
      <c r="X929"/>
      <c r="Y929"/>
    </row>
    <row r="930" spans="1:25" x14ac:dyDescent="0.25">
      <c r="A930" s="26" t="s">
        <v>1148</v>
      </c>
      <c r="B930" s="26" t="s">
        <v>1149</v>
      </c>
      <c r="C930" s="3">
        <f>COUNTA(A$2:A930)</f>
        <v>929</v>
      </c>
      <c r="D930" s="28"/>
      <c r="E930" s="28"/>
      <c r="F930" s="30"/>
      <c r="G930" s="28"/>
      <c r="H930" s="7">
        <f>D930+E930+F930+Table_Fiscal_Year_Total_Consumption_8_20_10[[#This Row],[GAS MBTU]]</f>
        <v>0</v>
      </c>
      <c r="I930" s="7">
        <f>SUM(H$2:H930)</f>
        <v>3464287</v>
      </c>
      <c r="J930" s="8">
        <f>I930/SUM(H:H)</f>
        <v>1.0003349573954405</v>
      </c>
      <c r="K930" s="24"/>
      <c r="L930" s="31"/>
      <c r="M930" s="24"/>
      <c r="N930" s="7">
        <f>K930+L930+M930</f>
        <v>0</v>
      </c>
      <c r="O930" s="8">
        <f>IF(ISERROR(N930/H930),0,N930/H930)</f>
        <v>0</v>
      </c>
      <c r="P930" s="28">
        <v>0</v>
      </c>
      <c r="Q930" s="33"/>
      <c r="R930" s="33"/>
      <c r="S9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0" s="21"/>
      <c r="U930"/>
      <c r="V930"/>
      <c r="W930"/>
      <c r="X930"/>
      <c r="Y930"/>
    </row>
    <row r="931" spans="1:25" x14ac:dyDescent="0.25">
      <c r="A931" s="26" t="s">
        <v>2348</v>
      </c>
      <c r="B931" s="26" t="s">
        <v>2349</v>
      </c>
      <c r="C931" s="3">
        <f>COUNTA(A$2:A931)</f>
        <v>930</v>
      </c>
      <c r="D931" s="28"/>
      <c r="E931" s="28"/>
      <c r="F931" s="30"/>
      <c r="G931" s="28"/>
      <c r="H931" s="7">
        <f>D931+E931+F931+Table_Fiscal_Year_Total_Consumption_8_20_10[[#This Row],[GAS MBTU]]</f>
        <v>0</v>
      </c>
      <c r="I931" s="7">
        <f>SUM(H$2:H931)</f>
        <v>3464287</v>
      </c>
      <c r="J931" s="8">
        <f>I931/SUM(H:H)</f>
        <v>1.0003349573954405</v>
      </c>
      <c r="K931" s="24"/>
      <c r="L931" s="31"/>
      <c r="M931" s="24"/>
      <c r="N931" s="7">
        <f>K931+L931+M931</f>
        <v>0</v>
      </c>
      <c r="O931" s="8">
        <f>IF(ISERROR(N931/H931),0,N931/H931)</f>
        <v>0</v>
      </c>
      <c r="P931" s="28">
        <v>9124</v>
      </c>
      <c r="Q931" s="33"/>
      <c r="R931" s="33"/>
      <c r="S9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1" s="21"/>
      <c r="U931"/>
      <c r="V931"/>
      <c r="W931"/>
      <c r="X931"/>
      <c r="Y931"/>
    </row>
    <row r="932" spans="1:25" x14ac:dyDescent="0.25">
      <c r="A932" s="26" t="s">
        <v>1310</v>
      </c>
      <c r="B932" s="26" t="s">
        <v>1311</v>
      </c>
      <c r="C932" s="3">
        <f>COUNTA(A$2:A932)</f>
        <v>931</v>
      </c>
      <c r="D932" s="28"/>
      <c r="E932" s="28"/>
      <c r="F932" s="30"/>
      <c r="G932" s="28"/>
      <c r="H932" s="7">
        <f>D932+E932+F932+Table_Fiscal_Year_Total_Consumption_8_20_10[[#This Row],[GAS MBTU]]</f>
        <v>0</v>
      </c>
      <c r="I932" s="7">
        <f>SUM(H$2:H932)</f>
        <v>3464287</v>
      </c>
      <c r="J932" s="8">
        <f>I932/SUM(H:H)</f>
        <v>1.0003349573954405</v>
      </c>
      <c r="K932" s="24"/>
      <c r="L932" s="31"/>
      <c r="M932" s="24"/>
      <c r="N932" s="7">
        <f>K932+L932+M932</f>
        <v>0</v>
      </c>
      <c r="O932" s="8">
        <f>IF(ISERROR(N932/H932),0,N932/H932)</f>
        <v>0</v>
      </c>
      <c r="P932" s="28">
        <v>0</v>
      </c>
      <c r="Q932" s="33"/>
      <c r="R932" s="33"/>
      <c r="S9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2" s="21"/>
      <c r="U932"/>
      <c r="V932"/>
      <c r="W932"/>
      <c r="X932"/>
      <c r="Y932"/>
    </row>
    <row r="933" spans="1:25" x14ac:dyDescent="0.25">
      <c r="A933" s="26" t="s">
        <v>1643</v>
      </c>
      <c r="B933" s="26" t="s">
        <v>1644</v>
      </c>
      <c r="C933" s="3">
        <f>COUNTA(A$2:A933)</f>
        <v>932</v>
      </c>
      <c r="D933" s="28"/>
      <c r="E933" s="28"/>
      <c r="F933" s="30"/>
      <c r="G933" s="28"/>
      <c r="H933" s="7">
        <f>D933+E933+F933+Table_Fiscal_Year_Total_Consumption_8_20_10[[#This Row],[GAS MBTU]]</f>
        <v>0</v>
      </c>
      <c r="I933" s="7">
        <f>SUM(H$2:H933)</f>
        <v>3464287</v>
      </c>
      <c r="J933" s="8">
        <f>I933/SUM(H:H)</f>
        <v>1.0003349573954405</v>
      </c>
      <c r="K933" s="24"/>
      <c r="L933" s="31"/>
      <c r="M933" s="24"/>
      <c r="N933" s="7">
        <f>K933+L933+M933</f>
        <v>0</v>
      </c>
      <c r="O933" s="8">
        <f>IF(ISERROR(N933/H933),0,N933/H933)</f>
        <v>0</v>
      </c>
      <c r="P933" s="28">
        <v>0</v>
      </c>
      <c r="Q933" s="33"/>
      <c r="R933" s="33"/>
      <c r="S9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3" s="21"/>
      <c r="U933"/>
      <c r="V933"/>
      <c r="W933"/>
      <c r="X933"/>
      <c r="Y933"/>
    </row>
    <row r="934" spans="1:25" x14ac:dyDescent="0.25">
      <c r="A934" s="26" t="s">
        <v>1693</v>
      </c>
      <c r="B934" s="26" t="s">
        <v>1694</v>
      </c>
      <c r="C934" s="3">
        <f>COUNTA(A$2:A934)</f>
        <v>933</v>
      </c>
      <c r="D934" s="28"/>
      <c r="E934" s="28"/>
      <c r="F934" s="30"/>
      <c r="G934" s="28"/>
      <c r="H934" s="7">
        <f>D934+E934+F934+Table_Fiscal_Year_Total_Consumption_8_20_10[[#This Row],[GAS MBTU]]</f>
        <v>0</v>
      </c>
      <c r="I934" s="7">
        <f>SUM(H$2:H934)</f>
        <v>3464287</v>
      </c>
      <c r="J934" s="8">
        <f>I934/SUM(H:H)</f>
        <v>1.0003349573954405</v>
      </c>
      <c r="K934" s="24"/>
      <c r="L934" s="31"/>
      <c r="M934" s="24"/>
      <c r="N934" s="7">
        <f>K934+L934+M934</f>
        <v>0</v>
      </c>
      <c r="O934" s="8">
        <f>IF(ISERROR(N934/H934),0,N934/H934)</f>
        <v>0</v>
      </c>
      <c r="P934" s="28">
        <v>1436</v>
      </c>
      <c r="Q934" s="33"/>
      <c r="R934" s="33"/>
      <c r="S9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4" s="21"/>
      <c r="U934"/>
      <c r="V934"/>
      <c r="W934"/>
      <c r="X934"/>
      <c r="Y934"/>
    </row>
    <row r="935" spans="1:25" x14ac:dyDescent="0.25">
      <c r="A935" s="26" t="s">
        <v>1017</v>
      </c>
      <c r="B935" s="26" t="s">
        <v>1018</v>
      </c>
      <c r="C935" s="3">
        <f>COUNTA(A$2:A935)</f>
        <v>934</v>
      </c>
      <c r="D935" s="28"/>
      <c r="E935" s="28"/>
      <c r="F935" s="30"/>
      <c r="G935" s="28"/>
      <c r="H935" s="7">
        <f>D935+E935+F935+Table_Fiscal_Year_Total_Consumption_8_20_10[[#This Row],[GAS MBTU]]</f>
        <v>0</v>
      </c>
      <c r="I935" s="7">
        <f>SUM(H$2:H935)</f>
        <v>3464287</v>
      </c>
      <c r="J935" s="8">
        <f>I935/SUM(H:H)</f>
        <v>1.0003349573954405</v>
      </c>
      <c r="K935" s="24"/>
      <c r="L935" s="31"/>
      <c r="M935" s="24"/>
      <c r="N935" s="7">
        <f>K935+L935+M935</f>
        <v>0</v>
      </c>
      <c r="O935" s="8">
        <f>IF(ISERROR(N935/H935),0,N935/H935)</f>
        <v>0</v>
      </c>
      <c r="P935" s="28">
        <v>0</v>
      </c>
      <c r="Q935" s="33"/>
      <c r="R935" s="33"/>
      <c r="S9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5" s="21"/>
      <c r="U935"/>
      <c r="V935"/>
      <c r="W935"/>
      <c r="X935"/>
      <c r="Y935"/>
    </row>
    <row r="936" spans="1:25" x14ac:dyDescent="0.25">
      <c r="A936" s="26" t="s">
        <v>983</v>
      </c>
      <c r="B936" s="26" t="s">
        <v>984</v>
      </c>
      <c r="C936" s="3">
        <f>COUNTA(A$2:A936)</f>
        <v>935</v>
      </c>
      <c r="D936" s="28">
        <v>0</v>
      </c>
      <c r="E936" s="28"/>
      <c r="F936" s="30"/>
      <c r="G936" s="28"/>
      <c r="H936" s="7">
        <f>D936+E936+F936+Table_Fiscal_Year_Total_Consumption_8_20_10[[#This Row],[GAS MBTU]]</f>
        <v>0</v>
      </c>
      <c r="I936" s="7">
        <f>SUM(H$2:H936)</f>
        <v>3464287</v>
      </c>
      <c r="J936" s="8">
        <f>I936/SUM(H:H)</f>
        <v>1.0003349573954405</v>
      </c>
      <c r="K936" s="24"/>
      <c r="L936" s="31"/>
      <c r="M936" s="24"/>
      <c r="N936" s="7">
        <f>K936+L936+M936</f>
        <v>0</v>
      </c>
      <c r="O936" s="8">
        <f>IF(ISERROR(N936/H936),0,N936/H936)</f>
        <v>0</v>
      </c>
      <c r="P936" s="28">
        <v>0</v>
      </c>
      <c r="Q936" s="33"/>
      <c r="R936" s="33" t="s">
        <v>770</v>
      </c>
      <c r="S9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6" s="21"/>
      <c r="U936"/>
      <c r="V936"/>
      <c r="W936"/>
      <c r="X936"/>
      <c r="Y936"/>
    </row>
    <row r="937" spans="1:25" x14ac:dyDescent="0.25">
      <c r="A937" s="26" t="s">
        <v>1057</v>
      </c>
      <c r="B937" s="26" t="s">
        <v>1058</v>
      </c>
      <c r="C937" s="3">
        <f>COUNTA(A$2:A937)</f>
        <v>936</v>
      </c>
      <c r="D937" s="28"/>
      <c r="E937" s="28"/>
      <c r="F937" s="30"/>
      <c r="G937" s="28"/>
      <c r="H937" s="7">
        <f>D937+E937+F937+Table_Fiscal_Year_Total_Consumption_8_20_10[[#This Row],[GAS MBTU]]</f>
        <v>0</v>
      </c>
      <c r="I937" s="7">
        <f>SUM(H$2:H937)</f>
        <v>3464287</v>
      </c>
      <c r="J937" s="8">
        <f>I937/SUM(H:H)</f>
        <v>1.0003349573954405</v>
      </c>
      <c r="K937" s="24"/>
      <c r="L937" s="31"/>
      <c r="M937" s="24"/>
      <c r="N937" s="7">
        <f>K937+L937+M937</f>
        <v>0</v>
      </c>
      <c r="O937" s="8">
        <f>IF(ISERROR(N937/H937),0,N937/H937)</f>
        <v>0</v>
      </c>
      <c r="P937" s="28">
        <v>0</v>
      </c>
      <c r="Q937" s="33"/>
      <c r="R937" s="33"/>
      <c r="S9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7" s="21"/>
      <c r="U937"/>
      <c r="V937"/>
      <c r="W937"/>
      <c r="X937"/>
      <c r="Y937"/>
    </row>
    <row r="938" spans="1:25" x14ac:dyDescent="0.25">
      <c r="A938" s="26" t="s">
        <v>1047</v>
      </c>
      <c r="B938" s="26" t="s">
        <v>1048</v>
      </c>
      <c r="C938" s="3">
        <f>COUNTA(A$2:A938)</f>
        <v>937</v>
      </c>
      <c r="D938" s="28"/>
      <c r="E938" s="28"/>
      <c r="F938" s="30"/>
      <c r="G938" s="28"/>
      <c r="H938" s="7">
        <f>D938+E938+F938+Table_Fiscal_Year_Total_Consumption_8_20_10[[#This Row],[GAS MBTU]]</f>
        <v>0</v>
      </c>
      <c r="I938" s="7">
        <f>SUM(H$2:H938)</f>
        <v>3464287</v>
      </c>
      <c r="J938" s="8">
        <f>I938/SUM(H:H)</f>
        <v>1.0003349573954405</v>
      </c>
      <c r="K938" s="24"/>
      <c r="L938" s="31"/>
      <c r="M938" s="24"/>
      <c r="N938" s="7">
        <f>K938+L938+M938</f>
        <v>0</v>
      </c>
      <c r="O938" s="8">
        <f>IF(ISERROR(N938/H938),0,N938/H938)</f>
        <v>0</v>
      </c>
      <c r="P938" s="28">
        <v>0</v>
      </c>
      <c r="Q938" s="33"/>
      <c r="R938" s="33"/>
      <c r="S9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8" s="21"/>
      <c r="U938"/>
      <c r="V938"/>
      <c r="W938"/>
      <c r="X938"/>
      <c r="Y938"/>
    </row>
    <row r="939" spans="1:25" x14ac:dyDescent="0.25">
      <c r="A939" s="26" t="s">
        <v>1053</v>
      </c>
      <c r="B939" s="26" t="s">
        <v>1054</v>
      </c>
      <c r="C939" s="3">
        <f>COUNTA(A$2:A939)</f>
        <v>938</v>
      </c>
      <c r="D939" s="28"/>
      <c r="E939" s="28"/>
      <c r="F939" s="30"/>
      <c r="G939" s="28"/>
      <c r="H939" s="7">
        <f>D939+E939+F939+Table_Fiscal_Year_Total_Consumption_8_20_10[[#This Row],[GAS MBTU]]</f>
        <v>0</v>
      </c>
      <c r="I939" s="7">
        <f>SUM(H$2:H939)</f>
        <v>3464287</v>
      </c>
      <c r="J939" s="8">
        <f>I939/SUM(H:H)</f>
        <v>1.0003349573954405</v>
      </c>
      <c r="K939" s="24"/>
      <c r="L939" s="31"/>
      <c r="M939" s="24"/>
      <c r="N939" s="7">
        <f>K939+L939+M939</f>
        <v>0</v>
      </c>
      <c r="O939" s="8">
        <f>IF(ISERROR(N939/H939),0,N939/H939)</f>
        <v>0</v>
      </c>
      <c r="P939" s="28">
        <v>0</v>
      </c>
      <c r="Q939" s="33"/>
      <c r="R939" s="33"/>
      <c r="S9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39" s="21"/>
      <c r="U939"/>
      <c r="V939"/>
      <c r="W939"/>
      <c r="X939"/>
      <c r="Y939"/>
    </row>
    <row r="940" spans="1:25" x14ac:dyDescent="0.25">
      <c r="A940" s="26" t="s">
        <v>1063</v>
      </c>
      <c r="B940" s="26" t="s">
        <v>1064</v>
      </c>
      <c r="C940" s="3">
        <f>COUNTA(A$2:A940)</f>
        <v>939</v>
      </c>
      <c r="D940" s="28"/>
      <c r="E940" s="28"/>
      <c r="F940" s="30"/>
      <c r="G940" s="28"/>
      <c r="H940" s="7">
        <f>D940+E940+F940+Table_Fiscal_Year_Total_Consumption_8_20_10[[#This Row],[GAS MBTU]]</f>
        <v>0</v>
      </c>
      <c r="I940" s="7">
        <f>SUM(H$2:H940)</f>
        <v>3464287</v>
      </c>
      <c r="J940" s="8">
        <f>I940/SUM(H:H)</f>
        <v>1.0003349573954405</v>
      </c>
      <c r="K940" s="24"/>
      <c r="L940" s="31"/>
      <c r="M940" s="24"/>
      <c r="N940" s="7">
        <f>K940+L940+M940</f>
        <v>0</v>
      </c>
      <c r="O940" s="8">
        <f>IF(ISERROR(N940/H940),0,N940/H940)</f>
        <v>0</v>
      </c>
      <c r="P940" s="28">
        <v>0</v>
      </c>
      <c r="Q940" s="33"/>
      <c r="R940" s="33"/>
      <c r="S9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0" s="21"/>
      <c r="U940"/>
      <c r="V940"/>
      <c r="W940"/>
      <c r="X940"/>
      <c r="Y940"/>
    </row>
    <row r="941" spans="1:25" x14ac:dyDescent="0.25">
      <c r="A941" s="26" t="s">
        <v>1896</v>
      </c>
      <c r="B941" s="26" t="s">
        <v>1897</v>
      </c>
      <c r="C941" s="3">
        <f>COUNTA(A$2:A941)</f>
        <v>940</v>
      </c>
      <c r="D941" s="28"/>
      <c r="E941" s="28"/>
      <c r="F941" s="30"/>
      <c r="G941" s="28"/>
      <c r="H941" s="7">
        <f>D941+E941+F941+Table_Fiscal_Year_Total_Consumption_8_20_10[[#This Row],[GAS MBTU]]</f>
        <v>0</v>
      </c>
      <c r="I941" s="7">
        <f>SUM(H$2:H941)</f>
        <v>3464287</v>
      </c>
      <c r="J941" s="8">
        <f>I941/SUM(H:H)</f>
        <v>1.0003349573954405</v>
      </c>
      <c r="K941" s="24"/>
      <c r="L941" s="31"/>
      <c r="M941" s="24"/>
      <c r="N941" s="7">
        <f>K941+L941+M941</f>
        <v>0</v>
      </c>
      <c r="O941" s="8">
        <f>IF(ISERROR(N941/H941),0,N941/H941)</f>
        <v>0</v>
      </c>
      <c r="P941" s="28">
        <v>240</v>
      </c>
      <c r="Q941" s="33"/>
      <c r="R941" s="33"/>
      <c r="S9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1" s="21"/>
      <c r="U941"/>
      <c r="V941"/>
      <c r="W941"/>
      <c r="X941"/>
      <c r="Y941"/>
    </row>
    <row r="942" spans="1:25" x14ac:dyDescent="0.25">
      <c r="A942" s="26" t="s">
        <v>1885</v>
      </c>
      <c r="B942" s="26" t="s">
        <v>1886</v>
      </c>
      <c r="C942" s="3">
        <f>COUNTA(A$2:A942)</f>
        <v>941</v>
      </c>
      <c r="D942" s="28"/>
      <c r="E942" s="28"/>
      <c r="F942" s="30"/>
      <c r="G942" s="28"/>
      <c r="H942" s="7">
        <f>D942+E942+F942+Table_Fiscal_Year_Total_Consumption_8_20_10[[#This Row],[GAS MBTU]]</f>
        <v>0</v>
      </c>
      <c r="I942" s="7">
        <f>SUM(H$2:H942)</f>
        <v>3464287</v>
      </c>
      <c r="J942" s="8">
        <f>I942/SUM(H:H)</f>
        <v>1.0003349573954405</v>
      </c>
      <c r="K942" s="24"/>
      <c r="L942" s="31"/>
      <c r="M942" s="24"/>
      <c r="N942" s="7">
        <f>K942+L942+M942</f>
        <v>0</v>
      </c>
      <c r="O942" s="8">
        <f>IF(ISERROR(N942/H942),0,N942/H942)</f>
        <v>0</v>
      </c>
      <c r="P942" s="28">
        <v>3000</v>
      </c>
      <c r="Q942" s="33"/>
      <c r="R942" s="33"/>
      <c r="S9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2" s="21"/>
      <c r="U942"/>
      <c r="V942"/>
      <c r="W942"/>
      <c r="X942"/>
      <c r="Y942"/>
    </row>
    <row r="943" spans="1:25" x14ac:dyDescent="0.25">
      <c r="A943" s="26" t="s">
        <v>1900</v>
      </c>
      <c r="B943" s="26" t="s">
        <v>1901</v>
      </c>
      <c r="C943" s="3">
        <f>COUNTA(A$2:A943)</f>
        <v>942</v>
      </c>
      <c r="D943" s="28"/>
      <c r="E943" s="28"/>
      <c r="F943" s="30"/>
      <c r="G943" s="28"/>
      <c r="H943" s="7">
        <f>D943+E943+F943+Table_Fiscal_Year_Total_Consumption_8_20_10[[#This Row],[GAS MBTU]]</f>
        <v>0</v>
      </c>
      <c r="I943" s="7">
        <f>SUM(H$2:H943)</f>
        <v>3464287</v>
      </c>
      <c r="J943" s="8">
        <f>I943/SUM(H:H)</f>
        <v>1.0003349573954405</v>
      </c>
      <c r="K943" s="24"/>
      <c r="L943" s="31"/>
      <c r="M943" s="24"/>
      <c r="N943" s="7">
        <f>K943+L943+M943</f>
        <v>0</v>
      </c>
      <c r="O943" s="8">
        <f>IF(ISERROR(N943/H943),0,N943/H943)</f>
        <v>0</v>
      </c>
      <c r="P943" s="28">
        <v>2160</v>
      </c>
      <c r="Q943" s="33"/>
      <c r="R943" s="33"/>
      <c r="S9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3" s="21"/>
      <c r="U943"/>
      <c r="V943"/>
      <c r="W943"/>
      <c r="X943"/>
      <c r="Y943"/>
    </row>
    <row r="944" spans="1:25" x14ac:dyDescent="0.25">
      <c r="A944" s="26" t="s">
        <v>1902</v>
      </c>
      <c r="B944" s="26" t="s">
        <v>1901</v>
      </c>
      <c r="C944" s="3">
        <f>COUNTA(A$2:A944)</f>
        <v>943</v>
      </c>
      <c r="D944" s="28"/>
      <c r="E944" s="28"/>
      <c r="F944" s="30"/>
      <c r="G944" s="28"/>
      <c r="H944" s="7">
        <f>D944+E944+F944+Table_Fiscal_Year_Total_Consumption_8_20_10[[#This Row],[GAS MBTU]]</f>
        <v>0</v>
      </c>
      <c r="I944" s="7">
        <f>SUM(H$2:H944)</f>
        <v>3464287</v>
      </c>
      <c r="J944" s="8">
        <f>I944/SUM(H:H)</f>
        <v>1.0003349573954405</v>
      </c>
      <c r="K944" s="24"/>
      <c r="L944" s="31"/>
      <c r="M944" s="24"/>
      <c r="N944" s="7">
        <f>K944+L944+M944</f>
        <v>0</v>
      </c>
      <c r="O944" s="8">
        <f>IF(ISERROR(N944/H944),0,N944/H944)</f>
        <v>0</v>
      </c>
      <c r="P944" s="28">
        <v>1920</v>
      </c>
      <c r="Q944" s="33"/>
      <c r="R944" s="33"/>
      <c r="S9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4" s="21"/>
      <c r="U944"/>
      <c r="V944"/>
      <c r="W944"/>
      <c r="X944"/>
      <c r="Y944"/>
    </row>
    <row r="945" spans="1:25" x14ac:dyDescent="0.25">
      <c r="A945" s="26" t="s">
        <v>1903</v>
      </c>
      <c r="B945" s="26" t="s">
        <v>1904</v>
      </c>
      <c r="C945" s="3">
        <f>COUNTA(A$2:A945)</f>
        <v>944</v>
      </c>
      <c r="D945" s="28"/>
      <c r="E945" s="28"/>
      <c r="F945" s="30"/>
      <c r="G945" s="28"/>
      <c r="H945" s="7">
        <f>D945+E945+F945+Table_Fiscal_Year_Total_Consumption_8_20_10[[#This Row],[GAS MBTU]]</f>
        <v>0</v>
      </c>
      <c r="I945" s="7">
        <f>SUM(H$2:H945)</f>
        <v>3464287</v>
      </c>
      <c r="J945" s="8">
        <f>I945/SUM(H:H)</f>
        <v>1.0003349573954405</v>
      </c>
      <c r="K945" s="24"/>
      <c r="L945" s="31"/>
      <c r="M945" s="24"/>
      <c r="N945" s="7">
        <f>K945+L945+M945</f>
        <v>0</v>
      </c>
      <c r="O945" s="8">
        <f>IF(ISERROR(N945/H945),0,N945/H945)</f>
        <v>0</v>
      </c>
      <c r="P945" s="28">
        <v>9387</v>
      </c>
      <c r="Q945" s="33"/>
      <c r="R945" s="33"/>
      <c r="S9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5" s="21"/>
      <c r="U945"/>
      <c r="V945"/>
      <c r="W945"/>
      <c r="X945"/>
      <c r="Y945"/>
    </row>
    <row r="946" spans="1:25" x14ac:dyDescent="0.25">
      <c r="A946" s="26" t="s">
        <v>1905</v>
      </c>
      <c r="B946" s="26" t="s">
        <v>1906</v>
      </c>
      <c r="C946" s="3">
        <f>COUNTA(A$2:A946)</f>
        <v>945</v>
      </c>
      <c r="D946" s="28"/>
      <c r="E946" s="28"/>
      <c r="F946" s="30"/>
      <c r="G946" s="28"/>
      <c r="H946" s="7">
        <f>D946+E946+F946+Table_Fiscal_Year_Total_Consumption_8_20_10[[#This Row],[GAS MBTU]]</f>
        <v>0</v>
      </c>
      <c r="I946" s="7">
        <f>SUM(H$2:H946)</f>
        <v>3464287</v>
      </c>
      <c r="J946" s="8">
        <f>I946/SUM(H:H)</f>
        <v>1.0003349573954405</v>
      </c>
      <c r="K946" s="24"/>
      <c r="L946" s="31"/>
      <c r="M946" s="24"/>
      <c r="N946" s="7">
        <f>K946+L946+M946</f>
        <v>0</v>
      </c>
      <c r="O946" s="8">
        <f>IF(ISERROR(N946/H946),0,N946/H946)</f>
        <v>0</v>
      </c>
      <c r="P946" s="28">
        <v>0</v>
      </c>
      <c r="Q946" s="33"/>
      <c r="R946" s="33"/>
      <c r="S9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6" s="21"/>
      <c r="U946"/>
      <c r="V946"/>
      <c r="W946"/>
      <c r="X946"/>
      <c r="Y946"/>
    </row>
    <row r="947" spans="1:25" x14ac:dyDescent="0.25">
      <c r="A947" s="26" t="s">
        <v>1907</v>
      </c>
      <c r="B947" s="26" t="s">
        <v>1908</v>
      </c>
      <c r="C947" s="3">
        <f>COUNTA(A$2:A947)</f>
        <v>946</v>
      </c>
      <c r="D947" s="28"/>
      <c r="E947" s="28"/>
      <c r="F947" s="30"/>
      <c r="G947" s="28"/>
      <c r="H947" s="7">
        <f>D947+E947+F947+Table_Fiscal_Year_Total_Consumption_8_20_10[[#This Row],[GAS MBTU]]</f>
        <v>0</v>
      </c>
      <c r="I947" s="7">
        <f>SUM(H$2:H947)</f>
        <v>3464287</v>
      </c>
      <c r="J947" s="8">
        <f>I947/SUM(H:H)</f>
        <v>1.0003349573954405</v>
      </c>
      <c r="K947" s="24"/>
      <c r="L947" s="31"/>
      <c r="M947" s="24"/>
      <c r="N947" s="7">
        <f>K947+L947+M947</f>
        <v>0</v>
      </c>
      <c r="O947" s="8">
        <f>IF(ISERROR(N947/H947),0,N947/H947)</f>
        <v>0</v>
      </c>
      <c r="P947" s="28">
        <v>0</v>
      </c>
      <c r="Q947" s="33"/>
      <c r="R947" s="33"/>
      <c r="S9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7" s="21"/>
      <c r="U947"/>
      <c r="V947"/>
      <c r="W947"/>
      <c r="X947"/>
      <c r="Y947"/>
    </row>
    <row r="948" spans="1:25" x14ac:dyDescent="0.25">
      <c r="A948" s="26" t="s">
        <v>1150</v>
      </c>
      <c r="B948" s="26" t="s">
        <v>1151</v>
      </c>
      <c r="C948" s="3">
        <f>COUNTA(A$2:A948)</f>
        <v>947</v>
      </c>
      <c r="D948" s="28"/>
      <c r="E948" s="28"/>
      <c r="F948" s="30"/>
      <c r="G948" s="28"/>
      <c r="H948" s="7">
        <f>D948+E948+F948+Table_Fiscal_Year_Total_Consumption_8_20_10[[#This Row],[GAS MBTU]]</f>
        <v>0</v>
      </c>
      <c r="I948" s="7">
        <f>SUM(H$2:H948)</f>
        <v>3464287</v>
      </c>
      <c r="J948" s="8">
        <f>I948/SUM(H:H)</f>
        <v>1.0003349573954405</v>
      </c>
      <c r="K948" s="24"/>
      <c r="L948" s="31"/>
      <c r="M948" s="24"/>
      <c r="N948" s="7">
        <f>K948+L948+M948</f>
        <v>0</v>
      </c>
      <c r="O948" s="8">
        <f>IF(ISERROR(N948/H948),0,N948/H948)</f>
        <v>0</v>
      </c>
      <c r="P948" s="28">
        <v>0</v>
      </c>
      <c r="Q948" s="33"/>
      <c r="R948" s="33"/>
      <c r="S9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8" s="21"/>
      <c r="U948"/>
      <c r="V948"/>
      <c r="W948"/>
      <c r="X948"/>
      <c r="Y948"/>
    </row>
    <row r="949" spans="1:25" x14ac:dyDescent="0.25">
      <c r="A949" s="26" t="s">
        <v>1884</v>
      </c>
      <c r="B949" s="26" t="s">
        <v>1867</v>
      </c>
      <c r="C949" s="3">
        <f>COUNTA(A$2:A949)</f>
        <v>948</v>
      </c>
      <c r="D949" s="28"/>
      <c r="E949" s="28"/>
      <c r="F949" s="30"/>
      <c r="G949" s="28"/>
      <c r="H949" s="7">
        <f>D949+E949+F949+Table_Fiscal_Year_Total_Consumption_8_20_10[[#This Row],[GAS MBTU]]</f>
        <v>0</v>
      </c>
      <c r="I949" s="7">
        <f>SUM(H$2:H949)</f>
        <v>3464287</v>
      </c>
      <c r="J949" s="8">
        <f>I949/SUM(H:H)</f>
        <v>1.0003349573954405</v>
      </c>
      <c r="K949" s="24"/>
      <c r="L949" s="31"/>
      <c r="M949" s="24"/>
      <c r="N949" s="7">
        <f>K949+L949+M949</f>
        <v>0</v>
      </c>
      <c r="O949" s="8">
        <f>IF(ISERROR(N949/H949),0,N949/H949)</f>
        <v>0</v>
      </c>
      <c r="P949" s="28">
        <v>1691</v>
      </c>
      <c r="Q949" s="33"/>
      <c r="R949" s="33"/>
      <c r="S9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49" s="21"/>
      <c r="U949"/>
      <c r="V949"/>
      <c r="W949"/>
      <c r="X949"/>
      <c r="Y949"/>
    </row>
    <row r="950" spans="1:25" x14ac:dyDescent="0.25">
      <c r="A950" s="26" t="s">
        <v>1070</v>
      </c>
      <c r="B950" s="26" t="s">
        <v>1071</v>
      </c>
      <c r="C950" s="3">
        <f>COUNTA(A$2:A950)</f>
        <v>949</v>
      </c>
      <c r="D950" s="28"/>
      <c r="E950" s="28"/>
      <c r="F950" s="30"/>
      <c r="G950" s="28"/>
      <c r="H950" s="7">
        <f>D950+E950+F950+Table_Fiscal_Year_Total_Consumption_8_20_10[[#This Row],[GAS MBTU]]</f>
        <v>0</v>
      </c>
      <c r="I950" s="7">
        <f>SUM(H$2:H950)</f>
        <v>3464287</v>
      </c>
      <c r="J950" s="8">
        <f>I950/SUM(H:H)</f>
        <v>1.0003349573954405</v>
      </c>
      <c r="K950" s="24"/>
      <c r="L950" s="31"/>
      <c r="M950" s="24"/>
      <c r="N950" s="7">
        <f>K950+L950+M950</f>
        <v>0</v>
      </c>
      <c r="O950" s="8">
        <f>IF(ISERROR(N950/H950),0,N950/H950)</f>
        <v>0</v>
      </c>
      <c r="P950" s="28">
        <v>0</v>
      </c>
      <c r="Q950" s="33"/>
      <c r="R950" s="33"/>
      <c r="S9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0" s="21"/>
      <c r="U950"/>
      <c r="V950"/>
      <c r="W950"/>
      <c r="X950"/>
      <c r="Y950"/>
    </row>
    <row r="951" spans="1:25" x14ac:dyDescent="0.25">
      <c r="A951" s="26" t="s">
        <v>1132</v>
      </c>
      <c r="B951" s="26" t="s">
        <v>1133</v>
      </c>
      <c r="C951" s="3">
        <f>COUNTA(A$2:A951)</f>
        <v>950</v>
      </c>
      <c r="D951" s="28"/>
      <c r="E951" s="28"/>
      <c r="F951" s="30"/>
      <c r="G951" s="28"/>
      <c r="H951" s="7">
        <f>D951+E951+F951+Table_Fiscal_Year_Total_Consumption_8_20_10[[#This Row],[GAS MBTU]]</f>
        <v>0</v>
      </c>
      <c r="I951" s="7">
        <f>SUM(H$2:H951)</f>
        <v>3464287</v>
      </c>
      <c r="J951" s="8">
        <f>I951/SUM(H:H)</f>
        <v>1.0003349573954405</v>
      </c>
      <c r="K951" s="24"/>
      <c r="L951" s="31"/>
      <c r="M951" s="24"/>
      <c r="N951" s="7">
        <f>K951+L951+M951</f>
        <v>0</v>
      </c>
      <c r="O951" s="8">
        <f>IF(ISERROR(N951/H951),0,N951/H951)</f>
        <v>0</v>
      </c>
      <c r="P951" s="28">
        <v>0</v>
      </c>
      <c r="Q951" s="33"/>
      <c r="R951" s="33"/>
      <c r="S9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1" s="21"/>
      <c r="U951"/>
      <c r="V951"/>
      <c r="W951"/>
      <c r="X951"/>
      <c r="Y951"/>
    </row>
    <row r="952" spans="1:25" x14ac:dyDescent="0.25">
      <c r="A952" s="26" t="s">
        <v>1059</v>
      </c>
      <c r="B952" s="26" t="s">
        <v>1060</v>
      </c>
      <c r="C952" s="3">
        <f>COUNTA(A$2:A952)</f>
        <v>951</v>
      </c>
      <c r="D952" s="28"/>
      <c r="E952" s="28"/>
      <c r="F952" s="30"/>
      <c r="G952" s="28"/>
      <c r="H952" s="7">
        <f>D952+E952+F952+Table_Fiscal_Year_Total_Consumption_8_20_10[[#This Row],[GAS MBTU]]</f>
        <v>0</v>
      </c>
      <c r="I952" s="7">
        <f>SUM(H$2:H952)</f>
        <v>3464287</v>
      </c>
      <c r="J952" s="8">
        <f>I952/SUM(H:H)</f>
        <v>1.0003349573954405</v>
      </c>
      <c r="K952" s="24"/>
      <c r="L952" s="31"/>
      <c r="M952" s="24"/>
      <c r="N952" s="7">
        <f>K952+L952+M952</f>
        <v>0</v>
      </c>
      <c r="O952" s="8">
        <f>IF(ISERROR(N952/H952),0,N952/H952)</f>
        <v>0</v>
      </c>
      <c r="P952" s="28">
        <v>0</v>
      </c>
      <c r="Q952" s="33"/>
      <c r="R952" s="33"/>
      <c r="S9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2" s="21"/>
      <c r="U952"/>
      <c r="V952"/>
      <c r="W952"/>
      <c r="X952"/>
      <c r="Y952"/>
    </row>
    <row r="953" spans="1:25" x14ac:dyDescent="0.25">
      <c r="A953" s="26" t="s">
        <v>1128</v>
      </c>
      <c r="B953" s="26" t="s">
        <v>1129</v>
      </c>
      <c r="C953" s="3">
        <f>COUNTA(A$2:A953)</f>
        <v>952</v>
      </c>
      <c r="D953" s="28"/>
      <c r="E953" s="28"/>
      <c r="F953" s="30"/>
      <c r="G953" s="28"/>
      <c r="H953" s="7">
        <f>D953+E953+F953+Table_Fiscal_Year_Total_Consumption_8_20_10[[#This Row],[GAS MBTU]]</f>
        <v>0</v>
      </c>
      <c r="I953" s="7">
        <f>SUM(H$2:H953)</f>
        <v>3464287</v>
      </c>
      <c r="J953" s="8">
        <f>I953/SUM(H:H)</f>
        <v>1.0003349573954405</v>
      </c>
      <c r="K953" s="24"/>
      <c r="L953" s="31"/>
      <c r="M953" s="24"/>
      <c r="N953" s="7">
        <f>K953+L953+M953</f>
        <v>0</v>
      </c>
      <c r="O953" s="8">
        <f>IF(ISERROR(N953/H953),0,N953/H953)</f>
        <v>0</v>
      </c>
      <c r="P953" s="28">
        <v>0</v>
      </c>
      <c r="Q953" s="33"/>
      <c r="R953" s="33"/>
      <c r="S9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3" s="21"/>
      <c r="U953"/>
      <c r="V953"/>
      <c r="W953"/>
      <c r="X953"/>
      <c r="Y953"/>
    </row>
    <row r="954" spans="1:25" x14ac:dyDescent="0.25">
      <c r="A954" s="26" t="s">
        <v>1909</v>
      </c>
      <c r="B954" s="26" t="s">
        <v>1910</v>
      </c>
      <c r="C954" s="3">
        <f>COUNTA(A$2:A954)</f>
        <v>953</v>
      </c>
      <c r="D954" s="28"/>
      <c r="E954" s="28"/>
      <c r="F954" s="30"/>
      <c r="G954" s="28"/>
      <c r="H954" s="7">
        <f>D954+E954+F954+Table_Fiscal_Year_Total_Consumption_8_20_10[[#This Row],[GAS MBTU]]</f>
        <v>0</v>
      </c>
      <c r="I954" s="7">
        <f>SUM(H$2:H954)</f>
        <v>3464287</v>
      </c>
      <c r="J954" s="8">
        <f>I954/SUM(H:H)</f>
        <v>1.0003349573954405</v>
      </c>
      <c r="K954" s="24"/>
      <c r="L954" s="31"/>
      <c r="M954" s="24"/>
      <c r="N954" s="7">
        <f>K954+L954+M954</f>
        <v>0</v>
      </c>
      <c r="O954" s="8">
        <f>IF(ISERROR(N954/H954),0,N954/H954)</f>
        <v>0</v>
      </c>
      <c r="P954" s="28">
        <v>2273</v>
      </c>
      <c r="Q954" s="33"/>
      <c r="R954" s="33"/>
      <c r="S9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4" s="21"/>
      <c r="U954"/>
      <c r="V954"/>
      <c r="W954"/>
      <c r="X954"/>
      <c r="Y954"/>
    </row>
    <row r="955" spans="1:25" x14ac:dyDescent="0.25">
      <c r="A955" s="26" t="s">
        <v>590</v>
      </c>
      <c r="B955" s="26" t="s">
        <v>591</v>
      </c>
      <c r="C955" s="3">
        <f>COUNTA(A$2:A955)</f>
        <v>954</v>
      </c>
      <c r="D955" s="28"/>
      <c r="E955" s="28"/>
      <c r="F955" s="30"/>
      <c r="G955" s="28"/>
      <c r="H955" s="7">
        <f>D955+E955+F955+Table_Fiscal_Year_Total_Consumption_8_20_10[[#This Row],[GAS MBTU]]</f>
        <v>0</v>
      </c>
      <c r="I955" s="7">
        <f>SUM(H$2:H955)</f>
        <v>3464287</v>
      </c>
      <c r="J955" s="8">
        <f>I955/SUM(H:H)</f>
        <v>1.0003349573954405</v>
      </c>
      <c r="K955" s="24"/>
      <c r="L955" s="31"/>
      <c r="M955" s="24"/>
      <c r="N955" s="7">
        <f>K955+L955+M955</f>
        <v>0</v>
      </c>
      <c r="O955" s="8">
        <f>IF(ISERROR(N955/H955),0,N955/H955)</f>
        <v>0</v>
      </c>
      <c r="P955" s="28">
        <v>0</v>
      </c>
      <c r="Q955" s="33"/>
      <c r="R955" s="33"/>
      <c r="S9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5" s="21"/>
      <c r="U955"/>
      <c r="V955"/>
      <c r="W955"/>
      <c r="X955"/>
      <c r="Y955"/>
    </row>
    <row r="956" spans="1:25" x14ac:dyDescent="0.25">
      <c r="A956" s="26" t="s">
        <v>638</v>
      </c>
      <c r="B956" s="26" t="s">
        <v>591</v>
      </c>
      <c r="C956" s="3">
        <f>COUNTA(A$2:A956)</f>
        <v>955</v>
      </c>
      <c r="D956" s="28"/>
      <c r="E956" s="28"/>
      <c r="F956" s="30"/>
      <c r="G956" s="28"/>
      <c r="H956" s="7">
        <f>D956+E956+F956+Table_Fiscal_Year_Total_Consumption_8_20_10[[#This Row],[GAS MBTU]]</f>
        <v>0</v>
      </c>
      <c r="I956" s="7">
        <f>SUM(H$2:H956)</f>
        <v>3464287</v>
      </c>
      <c r="J956" s="8">
        <f>I956/SUM(H:H)</f>
        <v>1.0003349573954405</v>
      </c>
      <c r="K956" s="24"/>
      <c r="L956" s="31"/>
      <c r="M956" s="24"/>
      <c r="N956" s="7">
        <f>K956+L956+M956</f>
        <v>0</v>
      </c>
      <c r="O956" s="8">
        <f>IF(ISERROR(N956/H956),0,N956/H956)</f>
        <v>0</v>
      </c>
      <c r="P956" s="28">
        <v>0</v>
      </c>
      <c r="Q956" s="33"/>
      <c r="R956" s="33"/>
      <c r="S9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6" s="21"/>
      <c r="U956"/>
      <c r="V956"/>
      <c r="W956"/>
      <c r="X956"/>
      <c r="Y956"/>
    </row>
    <row r="957" spans="1:25" x14ac:dyDescent="0.25">
      <c r="A957" s="26" t="s">
        <v>639</v>
      </c>
      <c r="B957" s="26" t="s">
        <v>640</v>
      </c>
      <c r="C957" s="3">
        <f>COUNTA(A$2:A957)</f>
        <v>956</v>
      </c>
      <c r="D957" s="28"/>
      <c r="E957" s="28"/>
      <c r="F957" s="30"/>
      <c r="G957" s="28"/>
      <c r="H957" s="7">
        <f>D957+E957+F957+Table_Fiscal_Year_Total_Consumption_8_20_10[[#This Row],[GAS MBTU]]</f>
        <v>0</v>
      </c>
      <c r="I957" s="7">
        <f>SUM(H$2:H957)</f>
        <v>3464287</v>
      </c>
      <c r="J957" s="8">
        <f>I957/SUM(H:H)</f>
        <v>1.0003349573954405</v>
      </c>
      <c r="K957" s="24"/>
      <c r="L957" s="31"/>
      <c r="M957" s="24"/>
      <c r="N957" s="7">
        <f>K957+L957+M957</f>
        <v>0</v>
      </c>
      <c r="O957" s="8">
        <f>IF(ISERROR(N957/H957),0,N957/H957)</f>
        <v>0</v>
      </c>
      <c r="P957" s="28">
        <v>0</v>
      </c>
      <c r="Q957" s="33"/>
      <c r="R957" s="33"/>
      <c r="S9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7" s="21"/>
      <c r="U957"/>
      <c r="V957"/>
      <c r="W957"/>
      <c r="X957"/>
      <c r="Y957"/>
    </row>
    <row r="958" spans="1:25" x14ac:dyDescent="0.25">
      <c r="A958" s="26" t="s">
        <v>38</v>
      </c>
      <c r="B958" s="26" t="s">
        <v>37</v>
      </c>
      <c r="C958" s="3">
        <f>COUNTA(A$2:A958)</f>
        <v>957</v>
      </c>
      <c r="D958" s="28"/>
      <c r="E958" s="28"/>
      <c r="F958" s="30"/>
      <c r="G958" s="28"/>
      <c r="H958" s="7">
        <f>D958+E958+F958+Table_Fiscal_Year_Total_Consumption_8_20_10[[#This Row],[GAS MBTU]]</f>
        <v>0</v>
      </c>
      <c r="I958" s="7">
        <f>SUM(H$2:H958)</f>
        <v>3464287</v>
      </c>
      <c r="J958" s="8">
        <f>I958/SUM(H:H)</f>
        <v>1.0003349573954405</v>
      </c>
      <c r="K958" s="24"/>
      <c r="L958" s="31"/>
      <c r="M958" s="24"/>
      <c r="N958" s="7">
        <f>K958+L958+M958</f>
        <v>0</v>
      </c>
      <c r="O958" s="8">
        <f>IF(ISERROR(N958/H958),0,N958/H958)</f>
        <v>0</v>
      </c>
      <c r="P958" s="28">
        <v>0</v>
      </c>
      <c r="Q958" s="33"/>
      <c r="R958" s="33"/>
      <c r="S9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8" s="21"/>
      <c r="U958"/>
      <c r="V958"/>
      <c r="W958"/>
      <c r="X958"/>
      <c r="Y958"/>
    </row>
    <row r="959" spans="1:25" x14ac:dyDescent="0.25">
      <c r="A959" s="26" t="s">
        <v>630</v>
      </c>
      <c r="B959" s="26" t="s">
        <v>591</v>
      </c>
      <c r="C959" s="3">
        <f>COUNTA(A$2:A959)</f>
        <v>958</v>
      </c>
      <c r="D959" s="28"/>
      <c r="E959" s="28"/>
      <c r="F959" s="30"/>
      <c r="G959" s="28"/>
      <c r="H959" s="7">
        <f>D959+E959+F959+Table_Fiscal_Year_Total_Consumption_8_20_10[[#This Row],[GAS MBTU]]</f>
        <v>0</v>
      </c>
      <c r="I959" s="7">
        <f>SUM(H$2:H959)</f>
        <v>3464287</v>
      </c>
      <c r="J959" s="8">
        <f>I959/SUM(H:H)</f>
        <v>1.0003349573954405</v>
      </c>
      <c r="K959" s="24"/>
      <c r="L959" s="31"/>
      <c r="M959" s="24"/>
      <c r="N959" s="7">
        <f>K959+L959+M959</f>
        <v>0</v>
      </c>
      <c r="O959" s="8">
        <f>IF(ISERROR(N959/H959),0,N959/H959)</f>
        <v>0</v>
      </c>
      <c r="P959" s="28">
        <v>0</v>
      </c>
      <c r="Q959" s="33"/>
      <c r="R959" s="33"/>
      <c r="S9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59" s="21"/>
      <c r="U959"/>
      <c r="V959"/>
      <c r="W959"/>
      <c r="X959"/>
      <c r="Y959"/>
    </row>
    <row r="960" spans="1:25" x14ac:dyDescent="0.25">
      <c r="A960" s="26" t="s">
        <v>627</v>
      </c>
      <c r="B960" s="26" t="s">
        <v>585</v>
      </c>
      <c r="C960" s="3">
        <f>COUNTA(A$2:A960)</f>
        <v>959</v>
      </c>
      <c r="D960" s="28"/>
      <c r="E960" s="28"/>
      <c r="F960" s="30"/>
      <c r="G960" s="28"/>
      <c r="H960" s="7">
        <f>D960+E960+F960+Table_Fiscal_Year_Total_Consumption_8_20_10[[#This Row],[GAS MBTU]]</f>
        <v>0</v>
      </c>
      <c r="I960" s="7">
        <f>SUM(H$2:H960)</f>
        <v>3464287</v>
      </c>
      <c r="J960" s="8">
        <f>I960/SUM(H:H)</f>
        <v>1.0003349573954405</v>
      </c>
      <c r="K960" s="24"/>
      <c r="L960" s="31"/>
      <c r="M960" s="24"/>
      <c r="N960" s="7">
        <f>K960+L960+M960</f>
        <v>0</v>
      </c>
      <c r="O960" s="8">
        <f>IF(ISERROR(N960/H960),0,N960/H960)</f>
        <v>0</v>
      </c>
      <c r="P960" s="28">
        <v>0</v>
      </c>
      <c r="Q960" s="33"/>
      <c r="R960" s="33"/>
      <c r="S9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0" s="21"/>
      <c r="U960"/>
      <c r="V960"/>
      <c r="W960"/>
      <c r="X960"/>
      <c r="Y960"/>
    </row>
    <row r="961" spans="1:25" x14ac:dyDescent="0.25">
      <c r="A961" s="26" t="s">
        <v>584</v>
      </c>
      <c r="B961" s="26" t="s">
        <v>585</v>
      </c>
      <c r="C961" s="3">
        <f>COUNTA(A$2:A961)</f>
        <v>960</v>
      </c>
      <c r="D961" s="28"/>
      <c r="E961" s="28"/>
      <c r="F961" s="30"/>
      <c r="G961" s="28"/>
      <c r="H961" s="7">
        <f>D961+E961+F961+Table_Fiscal_Year_Total_Consumption_8_20_10[[#This Row],[GAS MBTU]]</f>
        <v>0</v>
      </c>
      <c r="I961" s="7">
        <f>SUM(H$2:H961)</f>
        <v>3464287</v>
      </c>
      <c r="J961" s="8">
        <f>I961/SUM(H:H)</f>
        <v>1.0003349573954405</v>
      </c>
      <c r="K961" s="24"/>
      <c r="L961" s="31"/>
      <c r="M961" s="24"/>
      <c r="N961" s="7">
        <f>K961+L961+M961</f>
        <v>0</v>
      </c>
      <c r="O961" s="8">
        <f>IF(ISERROR(N961/H961),0,N961/H961)</f>
        <v>0</v>
      </c>
      <c r="P961" s="28">
        <v>0</v>
      </c>
      <c r="Q961" s="33"/>
      <c r="R961" s="33"/>
      <c r="S9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1" s="21"/>
      <c r="U961"/>
      <c r="V961"/>
      <c r="W961"/>
      <c r="X961"/>
      <c r="Y961"/>
    </row>
    <row r="962" spans="1:25" x14ac:dyDescent="0.25">
      <c r="A962" s="26" t="s">
        <v>1206</v>
      </c>
      <c r="B962" s="26" t="s">
        <v>1207</v>
      </c>
      <c r="C962" s="3">
        <f>COUNTA(A$2:A962)</f>
        <v>961</v>
      </c>
      <c r="D962" s="28"/>
      <c r="E962" s="28"/>
      <c r="F962" s="30"/>
      <c r="G962" s="28"/>
      <c r="H962" s="7">
        <f>D962+E962+F962+Table_Fiscal_Year_Total_Consumption_8_20_10[[#This Row],[GAS MBTU]]</f>
        <v>0</v>
      </c>
      <c r="I962" s="7">
        <f>SUM(H$2:H962)</f>
        <v>3464287</v>
      </c>
      <c r="J962" s="8">
        <f>I962/SUM(H:H)</f>
        <v>1.0003349573954405</v>
      </c>
      <c r="K962" s="24"/>
      <c r="L962" s="31"/>
      <c r="M962" s="24"/>
      <c r="N962" s="7">
        <f>K962+L962+M962</f>
        <v>0</v>
      </c>
      <c r="O962" s="8">
        <f>IF(ISERROR(N962/H962),0,N962/H962)</f>
        <v>0</v>
      </c>
      <c r="P962" s="28">
        <v>0</v>
      </c>
      <c r="Q962" s="33"/>
      <c r="R962" s="33"/>
      <c r="S9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2" s="21"/>
      <c r="U962"/>
      <c r="V962"/>
      <c r="W962"/>
      <c r="X962"/>
      <c r="Y962"/>
    </row>
    <row r="963" spans="1:25" x14ac:dyDescent="0.25">
      <c r="A963" s="26" t="s">
        <v>588</v>
      </c>
      <c r="B963" s="26" t="s">
        <v>589</v>
      </c>
      <c r="C963" s="3">
        <f>COUNTA(A$2:A963)</f>
        <v>962</v>
      </c>
      <c r="D963" s="28"/>
      <c r="E963" s="28"/>
      <c r="F963" s="30"/>
      <c r="G963" s="28"/>
      <c r="H963" s="7">
        <f>D963+E963+F963+Table_Fiscal_Year_Total_Consumption_8_20_10[[#This Row],[GAS MBTU]]</f>
        <v>0</v>
      </c>
      <c r="I963" s="7">
        <f>SUM(H$2:H963)</f>
        <v>3464287</v>
      </c>
      <c r="J963" s="8">
        <f>I963/SUM(H:H)</f>
        <v>1.0003349573954405</v>
      </c>
      <c r="K963" s="24"/>
      <c r="L963" s="31"/>
      <c r="M963" s="24"/>
      <c r="N963" s="7">
        <f>K963+L963+M963</f>
        <v>0</v>
      </c>
      <c r="O963" s="8">
        <f>IF(ISERROR(N963/H963),0,N963/H963)</f>
        <v>0</v>
      </c>
      <c r="P963" s="28">
        <v>0</v>
      </c>
      <c r="Q963" s="33"/>
      <c r="R963" s="33"/>
      <c r="S9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3" s="21"/>
      <c r="U963"/>
      <c r="V963"/>
      <c r="W963"/>
      <c r="X963"/>
      <c r="Y963"/>
    </row>
    <row r="964" spans="1:25" x14ac:dyDescent="0.25">
      <c r="A964" s="26" t="s">
        <v>1764</v>
      </c>
      <c r="B964" s="26" t="s">
        <v>1765</v>
      </c>
      <c r="C964" s="3">
        <f>COUNTA(A$2:A964)</f>
        <v>963</v>
      </c>
      <c r="D964" s="28"/>
      <c r="E964" s="28"/>
      <c r="F964" s="30"/>
      <c r="G964" s="28"/>
      <c r="H964" s="7">
        <f>D964+E964+F964+Table_Fiscal_Year_Total_Consumption_8_20_10[[#This Row],[GAS MBTU]]</f>
        <v>0</v>
      </c>
      <c r="I964" s="7">
        <f>SUM(H$2:H964)</f>
        <v>3464287</v>
      </c>
      <c r="J964" s="8">
        <f>I964/SUM(H:H)</f>
        <v>1.0003349573954405</v>
      </c>
      <c r="K964" s="24"/>
      <c r="L964" s="31"/>
      <c r="M964" s="24"/>
      <c r="N964" s="7">
        <f>K964+L964+M964</f>
        <v>0</v>
      </c>
      <c r="O964" s="8">
        <f>IF(ISERROR(N964/H964),0,N964/H964)</f>
        <v>0</v>
      </c>
      <c r="P964" s="28">
        <v>3392</v>
      </c>
      <c r="Q964" s="33"/>
      <c r="R964" s="33"/>
      <c r="S9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4" s="21"/>
      <c r="U964"/>
      <c r="V964"/>
      <c r="W964"/>
      <c r="X964"/>
      <c r="Y964"/>
    </row>
    <row r="965" spans="1:25" x14ac:dyDescent="0.25">
      <c r="A965" s="26" t="s">
        <v>592</v>
      </c>
      <c r="B965" s="26" t="s">
        <v>593</v>
      </c>
      <c r="C965" s="3">
        <f>COUNTA(A$2:A965)</f>
        <v>964</v>
      </c>
      <c r="D965" s="28"/>
      <c r="E965" s="28"/>
      <c r="F965" s="30"/>
      <c r="G965" s="28"/>
      <c r="H965" s="7">
        <f>D965+E965+F965+Table_Fiscal_Year_Total_Consumption_8_20_10[[#This Row],[GAS MBTU]]</f>
        <v>0</v>
      </c>
      <c r="I965" s="7">
        <f>SUM(H$2:H965)</f>
        <v>3464287</v>
      </c>
      <c r="J965" s="8">
        <f>I965/SUM(H:H)</f>
        <v>1.0003349573954405</v>
      </c>
      <c r="K965" s="24"/>
      <c r="L965" s="31"/>
      <c r="M965" s="24"/>
      <c r="N965" s="7">
        <f>K965+L965+M965</f>
        <v>0</v>
      </c>
      <c r="O965" s="8">
        <f>IF(ISERROR(N965/H965),0,N965/H965)</f>
        <v>0</v>
      </c>
      <c r="P965" s="28">
        <v>0</v>
      </c>
      <c r="Q965" s="33"/>
      <c r="R965" s="33"/>
      <c r="S9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5" s="21"/>
      <c r="U965"/>
      <c r="V965"/>
      <c r="W965"/>
      <c r="X965"/>
      <c r="Y965"/>
    </row>
    <row r="966" spans="1:25" x14ac:dyDescent="0.25">
      <c r="A966" s="26" t="s">
        <v>594</v>
      </c>
      <c r="B966" s="26" t="s">
        <v>595</v>
      </c>
      <c r="C966" s="3">
        <f>COUNTA(A$2:A966)</f>
        <v>965</v>
      </c>
      <c r="D966" s="28"/>
      <c r="E966" s="28"/>
      <c r="F966" s="30"/>
      <c r="G966" s="28"/>
      <c r="H966" s="7">
        <f>D966+E966+F966+Table_Fiscal_Year_Total_Consumption_8_20_10[[#This Row],[GAS MBTU]]</f>
        <v>0</v>
      </c>
      <c r="I966" s="7">
        <f>SUM(H$2:H966)</f>
        <v>3464287</v>
      </c>
      <c r="J966" s="8">
        <f>I966/SUM(H:H)</f>
        <v>1.0003349573954405</v>
      </c>
      <c r="K966" s="24"/>
      <c r="L966" s="31"/>
      <c r="M966" s="24"/>
      <c r="N966" s="7">
        <f>K966+L966+M966</f>
        <v>0</v>
      </c>
      <c r="O966" s="8">
        <f>IF(ISERROR(N966/H966),0,N966/H966)</f>
        <v>0</v>
      </c>
      <c r="P966" s="28">
        <v>2937</v>
      </c>
      <c r="Q966" s="33"/>
      <c r="R966" s="33"/>
      <c r="S9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6" s="21"/>
      <c r="U966"/>
      <c r="V966"/>
      <c r="W966"/>
      <c r="X966"/>
      <c r="Y966"/>
    </row>
    <row r="967" spans="1:25" x14ac:dyDescent="0.25">
      <c r="A967" s="26" t="s">
        <v>1891</v>
      </c>
      <c r="B967" s="26" t="s">
        <v>1867</v>
      </c>
      <c r="C967" s="3">
        <f>COUNTA(A$2:A967)</f>
        <v>966</v>
      </c>
      <c r="D967" s="28"/>
      <c r="E967" s="28"/>
      <c r="F967" s="30"/>
      <c r="G967" s="28"/>
      <c r="H967" s="7">
        <f>D967+E967+F967+Table_Fiscal_Year_Total_Consumption_8_20_10[[#This Row],[GAS MBTU]]</f>
        <v>0</v>
      </c>
      <c r="I967" s="7">
        <f>SUM(H$2:H967)</f>
        <v>3464287</v>
      </c>
      <c r="J967" s="8">
        <f>I967/SUM(H:H)</f>
        <v>1.0003349573954405</v>
      </c>
      <c r="K967" s="24"/>
      <c r="L967" s="31"/>
      <c r="M967" s="24"/>
      <c r="N967" s="7">
        <f>K967+L967+M967</f>
        <v>0</v>
      </c>
      <c r="O967" s="8">
        <f>IF(ISERROR(N967/H967),0,N967/H967)</f>
        <v>0</v>
      </c>
      <c r="P967" s="28">
        <v>18000</v>
      </c>
      <c r="Q967" s="33"/>
      <c r="R967" s="33"/>
      <c r="S9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7" s="21"/>
      <c r="U967"/>
      <c r="V967"/>
      <c r="W967"/>
      <c r="X967"/>
      <c r="Y967"/>
    </row>
    <row r="968" spans="1:25" x14ac:dyDescent="0.25">
      <c r="A968" s="26" t="s">
        <v>1892</v>
      </c>
      <c r="B968" s="26" t="s">
        <v>1893</v>
      </c>
      <c r="C968" s="3">
        <f>COUNTA(A$2:A968)</f>
        <v>967</v>
      </c>
      <c r="D968" s="28"/>
      <c r="E968" s="28"/>
      <c r="F968" s="30"/>
      <c r="G968" s="28"/>
      <c r="H968" s="7">
        <f>D968+E968+F968+Table_Fiscal_Year_Total_Consumption_8_20_10[[#This Row],[GAS MBTU]]</f>
        <v>0</v>
      </c>
      <c r="I968" s="7">
        <f>SUM(H$2:H968)</f>
        <v>3464287</v>
      </c>
      <c r="J968" s="8">
        <f>I968/SUM(H:H)</f>
        <v>1.0003349573954405</v>
      </c>
      <c r="K968" s="24"/>
      <c r="L968" s="31"/>
      <c r="M968" s="24"/>
      <c r="N968" s="7">
        <f>K968+L968+M968</f>
        <v>0</v>
      </c>
      <c r="O968" s="8">
        <f>IF(ISERROR(N968/H968),0,N968/H968)</f>
        <v>0</v>
      </c>
      <c r="P968" s="28">
        <v>14512</v>
      </c>
      <c r="Q968" s="33"/>
      <c r="R968" s="33"/>
      <c r="S9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8" s="21"/>
      <c r="U968"/>
      <c r="V968"/>
      <c r="W968"/>
      <c r="X968"/>
      <c r="Y968"/>
    </row>
    <row r="969" spans="1:25" x14ac:dyDescent="0.25">
      <c r="A969" s="26" t="s">
        <v>1915</v>
      </c>
      <c r="B969" s="26" t="s">
        <v>1867</v>
      </c>
      <c r="C969" s="3">
        <f>COUNTA(A$2:A969)</f>
        <v>968</v>
      </c>
      <c r="D969" s="28"/>
      <c r="E969" s="28"/>
      <c r="F969" s="30"/>
      <c r="G969" s="28"/>
      <c r="H969" s="7">
        <f>D969+E969+F969+Table_Fiscal_Year_Total_Consumption_8_20_10[[#This Row],[GAS MBTU]]</f>
        <v>0</v>
      </c>
      <c r="I969" s="7">
        <f>SUM(H$2:H969)</f>
        <v>3464287</v>
      </c>
      <c r="J969" s="8">
        <f>I969/SUM(H:H)</f>
        <v>1.0003349573954405</v>
      </c>
      <c r="K969" s="24"/>
      <c r="L969" s="31"/>
      <c r="M969" s="24"/>
      <c r="N969" s="7">
        <f>K969+L969+M969</f>
        <v>0</v>
      </c>
      <c r="O969" s="8">
        <f>IF(ISERROR(N969/H969),0,N969/H969)</f>
        <v>0</v>
      </c>
      <c r="P969" s="28">
        <v>9009</v>
      </c>
      <c r="Q969" s="33"/>
      <c r="R969" s="33"/>
      <c r="S9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69" s="21"/>
      <c r="U969"/>
      <c r="V969"/>
      <c r="W969"/>
      <c r="X969"/>
      <c r="Y969"/>
    </row>
    <row r="970" spans="1:25" x14ac:dyDescent="0.25">
      <c r="A970" s="26" t="s">
        <v>1866</v>
      </c>
      <c r="B970" s="26" t="s">
        <v>1867</v>
      </c>
      <c r="C970" s="3">
        <f>COUNTA(A$2:A970)</f>
        <v>969</v>
      </c>
      <c r="D970" s="28"/>
      <c r="E970" s="28"/>
      <c r="F970" s="30"/>
      <c r="G970" s="28"/>
      <c r="H970" s="7">
        <f>D970+E970+F970+Table_Fiscal_Year_Total_Consumption_8_20_10[[#This Row],[GAS MBTU]]</f>
        <v>0</v>
      </c>
      <c r="I970" s="7">
        <f>SUM(H$2:H970)</f>
        <v>3464287</v>
      </c>
      <c r="J970" s="8">
        <f>I970/SUM(H:H)</f>
        <v>1.0003349573954405</v>
      </c>
      <c r="K970" s="24"/>
      <c r="L970" s="31"/>
      <c r="M970" s="24"/>
      <c r="N970" s="7">
        <f>K970+L970+M970</f>
        <v>0</v>
      </c>
      <c r="O970" s="8">
        <f>IF(ISERROR(N970/H970),0,N970/H970)</f>
        <v>0</v>
      </c>
      <c r="P970" s="28">
        <v>2466</v>
      </c>
      <c r="Q970" s="33"/>
      <c r="R970" s="33"/>
      <c r="S9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0" s="21"/>
      <c r="U970"/>
      <c r="V970"/>
      <c r="W970"/>
      <c r="X970"/>
      <c r="Y970"/>
    </row>
    <row r="971" spans="1:25" x14ac:dyDescent="0.25">
      <c r="A971" s="26" t="s">
        <v>1136</v>
      </c>
      <c r="B971" s="26" t="s">
        <v>1137</v>
      </c>
      <c r="C971" s="3">
        <f>COUNTA(A$2:A971)</f>
        <v>970</v>
      </c>
      <c r="D971" s="28"/>
      <c r="E971" s="28"/>
      <c r="F971" s="30"/>
      <c r="G971" s="28"/>
      <c r="H971" s="7">
        <f>D971+E971+F971+Table_Fiscal_Year_Total_Consumption_8_20_10[[#This Row],[GAS MBTU]]</f>
        <v>0</v>
      </c>
      <c r="I971" s="7">
        <f>SUM(H$2:H971)</f>
        <v>3464287</v>
      </c>
      <c r="J971" s="8">
        <f>I971/SUM(H:H)</f>
        <v>1.0003349573954405</v>
      </c>
      <c r="K971" s="24"/>
      <c r="L971" s="31"/>
      <c r="M971" s="24"/>
      <c r="N971" s="7">
        <f>K971+L971+M971</f>
        <v>0</v>
      </c>
      <c r="O971" s="8">
        <f>IF(ISERROR(N971/H971),0,N971/H971)</f>
        <v>0</v>
      </c>
      <c r="P971" s="28">
        <v>0</v>
      </c>
      <c r="Q971" s="33"/>
      <c r="R971" s="33"/>
      <c r="S9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1" s="21"/>
      <c r="U971"/>
      <c r="V971"/>
      <c r="W971"/>
      <c r="X971"/>
      <c r="Y971"/>
    </row>
    <row r="972" spans="1:25" x14ac:dyDescent="0.25">
      <c r="A972" s="26" t="s">
        <v>2428</v>
      </c>
      <c r="B972" s="26" t="s">
        <v>2429</v>
      </c>
      <c r="C972" s="3">
        <f>COUNTA(A$2:A972)</f>
        <v>971</v>
      </c>
      <c r="D972" s="28"/>
      <c r="E972" s="28"/>
      <c r="F972" s="30"/>
      <c r="G972" s="28"/>
      <c r="H972" s="7">
        <f>D972+E972+F972+Table_Fiscal_Year_Total_Consumption_8_20_10[[#This Row],[GAS MBTU]]</f>
        <v>0</v>
      </c>
      <c r="I972" s="7">
        <f>SUM(H$2:H972)</f>
        <v>3464287</v>
      </c>
      <c r="J972" s="8">
        <f>I972/SUM(H:H)</f>
        <v>1.0003349573954405</v>
      </c>
      <c r="K972" s="24"/>
      <c r="L972" s="31"/>
      <c r="M972" s="24"/>
      <c r="N972" s="7">
        <f>K972+L972+M972</f>
        <v>0</v>
      </c>
      <c r="O972" s="8">
        <f>IF(ISERROR(N972/H972),0,N972/H972)</f>
        <v>0</v>
      </c>
      <c r="P972" s="28">
        <v>5985</v>
      </c>
      <c r="Q972" s="33"/>
      <c r="R972" s="33"/>
      <c r="S9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2" s="21"/>
      <c r="U972"/>
      <c r="V972"/>
      <c r="W972"/>
      <c r="X972"/>
      <c r="Y972"/>
    </row>
    <row r="973" spans="1:25" x14ac:dyDescent="0.25">
      <c r="A973" s="26" t="s">
        <v>869</v>
      </c>
      <c r="B973" s="26" t="s">
        <v>870</v>
      </c>
      <c r="C973" s="3">
        <f>COUNTA(A$2:A973)</f>
        <v>972</v>
      </c>
      <c r="D973" s="28"/>
      <c r="E973" s="28"/>
      <c r="F973" s="30"/>
      <c r="G973" s="28"/>
      <c r="H973" s="7">
        <f>D973+E973+F973+Table_Fiscal_Year_Total_Consumption_8_20_10[[#This Row],[GAS MBTU]]</f>
        <v>0</v>
      </c>
      <c r="I973" s="7">
        <f>SUM(H$2:H973)</f>
        <v>3464287</v>
      </c>
      <c r="J973" s="8">
        <f>I973/SUM(H:H)</f>
        <v>1.0003349573954405</v>
      </c>
      <c r="K973" s="24"/>
      <c r="L973" s="31"/>
      <c r="M973" s="24"/>
      <c r="N973" s="7">
        <f>K973+L973+M973</f>
        <v>0</v>
      </c>
      <c r="O973" s="8">
        <f>IF(ISERROR(N973/H973),0,N973/H973)</f>
        <v>0</v>
      </c>
      <c r="P973" s="28">
        <v>0</v>
      </c>
      <c r="Q973" s="33"/>
      <c r="R973" s="33"/>
      <c r="S9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3" s="21"/>
      <c r="U973"/>
      <c r="V973"/>
      <c r="W973"/>
      <c r="X973"/>
      <c r="Y973"/>
    </row>
    <row r="974" spans="1:25" x14ac:dyDescent="0.25">
      <c r="A974" s="26" t="s">
        <v>2416</v>
      </c>
      <c r="B974" s="26" t="s">
        <v>2417</v>
      </c>
      <c r="C974" s="3">
        <f>COUNTA(A$2:A974)</f>
        <v>973</v>
      </c>
      <c r="D974" s="28"/>
      <c r="E974" s="28"/>
      <c r="F974" s="30"/>
      <c r="G974" s="28"/>
      <c r="H974" s="7">
        <f>D974+E974+F974+Table_Fiscal_Year_Total_Consumption_8_20_10[[#This Row],[GAS MBTU]]</f>
        <v>0</v>
      </c>
      <c r="I974" s="7">
        <f>SUM(H$2:H974)</f>
        <v>3464287</v>
      </c>
      <c r="J974" s="8">
        <f>I974/SUM(H:H)</f>
        <v>1.0003349573954405</v>
      </c>
      <c r="K974" s="24"/>
      <c r="L974" s="31"/>
      <c r="M974" s="24"/>
      <c r="N974" s="7">
        <f>K974+L974+M974</f>
        <v>0</v>
      </c>
      <c r="O974" s="8">
        <f>IF(ISERROR(N974/H974),0,N974/H974)</f>
        <v>0</v>
      </c>
      <c r="P974" s="28">
        <v>0</v>
      </c>
      <c r="Q974" s="33"/>
      <c r="R974" s="33"/>
      <c r="S9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4" s="21"/>
      <c r="U974"/>
      <c r="V974"/>
      <c r="W974"/>
      <c r="X974"/>
      <c r="Y974"/>
    </row>
    <row r="975" spans="1:25" x14ac:dyDescent="0.25">
      <c r="A975" s="26" t="s">
        <v>2406</v>
      </c>
      <c r="B975" s="26" t="s">
        <v>2407</v>
      </c>
      <c r="C975" s="3">
        <f>COUNTA(A$2:A975)</f>
        <v>974</v>
      </c>
      <c r="D975" s="28"/>
      <c r="E975" s="28"/>
      <c r="F975" s="30"/>
      <c r="G975" s="28"/>
      <c r="H975" s="7">
        <f>D975+E975+F975+Table_Fiscal_Year_Total_Consumption_8_20_10[[#This Row],[GAS MBTU]]</f>
        <v>0</v>
      </c>
      <c r="I975" s="7">
        <f>SUM(H$2:H975)</f>
        <v>3464287</v>
      </c>
      <c r="J975" s="8">
        <f>I975/SUM(H:H)</f>
        <v>1.0003349573954405</v>
      </c>
      <c r="K975" s="24"/>
      <c r="L975" s="31"/>
      <c r="M975" s="24"/>
      <c r="N975" s="7">
        <f>K975+L975+M975</f>
        <v>0</v>
      </c>
      <c r="O975" s="8">
        <f>IF(ISERROR(N975/H975),0,N975/H975)</f>
        <v>0</v>
      </c>
      <c r="P975" s="28">
        <v>8023</v>
      </c>
      <c r="Q975" s="33"/>
      <c r="R975" s="33"/>
      <c r="S9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5" s="21"/>
      <c r="U975"/>
      <c r="V975"/>
      <c r="W975"/>
      <c r="X975"/>
      <c r="Y975"/>
    </row>
    <row r="976" spans="1:25" x14ac:dyDescent="0.25">
      <c r="A976" s="26" t="s">
        <v>891</v>
      </c>
      <c r="B976" s="26" t="s">
        <v>892</v>
      </c>
      <c r="C976" s="3">
        <f>COUNTA(A$2:A976)</f>
        <v>975</v>
      </c>
      <c r="D976" s="28"/>
      <c r="E976" s="28"/>
      <c r="F976" s="30"/>
      <c r="G976" s="28"/>
      <c r="H976" s="7">
        <f>D976+E976+F976+Table_Fiscal_Year_Total_Consumption_8_20_10[[#This Row],[GAS MBTU]]</f>
        <v>0</v>
      </c>
      <c r="I976" s="7">
        <f>SUM(H$2:H976)</f>
        <v>3464287</v>
      </c>
      <c r="J976" s="8">
        <f>I976/SUM(H:H)</f>
        <v>1.0003349573954405</v>
      </c>
      <c r="K976" s="24"/>
      <c r="L976" s="31"/>
      <c r="M976" s="24"/>
      <c r="N976" s="7">
        <f>K976+L976+M976</f>
        <v>0</v>
      </c>
      <c r="O976" s="8">
        <f>IF(ISERROR(N976/H976),0,N976/H976)</f>
        <v>0</v>
      </c>
      <c r="P976" s="28">
        <v>0</v>
      </c>
      <c r="Q976" s="33"/>
      <c r="R976" s="33"/>
      <c r="S9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6" s="21"/>
      <c r="U976"/>
      <c r="V976"/>
      <c r="W976"/>
      <c r="X976"/>
      <c r="Y976"/>
    </row>
    <row r="977" spans="1:25" x14ac:dyDescent="0.25">
      <c r="A977" s="26" t="s">
        <v>1432</v>
      </c>
      <c r="B977" s="26" t="s">
        <v>1433</v>
      </c>
      <c r="C977" s="3">
        <f>COUNTA(A$2:A977)</f>
        <v>976</v>
      </c>
      <c r="D977" s="28"/>
      <c r="E977" s="28"/>
      <c r="F977" s="30"/>
      <c r="G977" s="28"/>
      <c r="H977" s="7">
        <f>D977+E977+F977+Table_Fiscal_Year_Total_Consumption_8_20_10[[#This Row],[GAS MBTU]]</f>
        <v>0</v>
      </c>
      <c r="I977" s="7">
        <f>SUM(H$2:H977)</f>
        <v>3464287</v>
      </c>
      <c r="J977" s="8">
        <f>I977/SUM(H:H)</f>
        <v>1.0003349573954405</v>
      </c>
      <c r="K977" s="24"/>
      <c r="L977" s="31"/>
      <c r="M977" s="24"/>
      <c r="N977" s="7">
        <f>K977+L977+M977</f>
        <v>0</v>
      </c>
      <c r="O977" s="8">
        <f>IF(ISERROR(N977/H977),0,N977/H977)</f>
        <v>0</v>
      </c>
      <c r="P977" s="28">
        <v>3466</v>
      </c>
      <c r="Q977" s="33"/>
      <c r="R977" s="33"/>
      <c r="S9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7" s="21"/>
      <c r="U977"/>
      <c r="V977"/>
      <c r="W977"/>
      <c r="X977"/>
      <c r="Y977"/>
    </row>
    <row r="978" spans="1:25" x14ac:dyDescent="0.25">
      <c r="A978" s="26" t="s">
        <v>1340</v>
      </c>
      <c r="B978" s="26" t="s">
        <v>1341</v>
      </c>
      <c r="C978" s="3">
        <f>COUNTA(A$2:A978)</f>
        <v>977</v>
      </c>
      <c r="D978" s="28"/>
      <c r="E978" s="28"/>
      <c r="F978" s="30"/>
      <c r="G978" s="28"/>
      <c r="H978" s="7">
        <f>D978+E978+F978+Table_Fiscal_Year_Total_Consumption_8_20_10[[#This Row],[GAS MBTU]]</f>
        <v>0</v>
      </c>
      <c r="I978" s="7">
        <f>SUM(H$2:H978)</f>
        <v>3464287</v>
      </c>
      <c r="J978" s="8">
        <f>I978/SUM(H:H)</f>
        <v>1.0003349573954405</v>
      </c>
      <c r="K978" s="24"/>
      <c r="L978" s="31"/>
      <c r="M978" s="24"/>
      <c r="N978" s="7">
        <f>K978+L978+M978</f>
        <v>0</v>
      </c>
      <c r="O978" s="8">
        <f>IF(ISERROR(N978/H978),0,N978/H978)</f>
        <v>0</v>
      </c>
      <c r="P978" s="28">
        <v>2304</v>
      </c>
      <c r="Q978" s="33"/>
      <c r="R978" s="33"/>
      <c r="S9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8" s="21"/>
      <c r="U978"/>
      <c r="V978"/>
      <c r="W978"/>
      <c r="X978"/>
      <c r="Y978"/>
    </row>
    <row r="979" spans="1:25" x14ac:dyDescent="0.25">
      <c r="A979" s="26" t="s">
        <v>1336</v>
      </c>
      <c r="B979" s="26" t="s">
        <v>1337</v>
      </c>
      <c r="C979" s="3">
        <f>COUNTA(A$2:A979)</f>
        <v>978</v>
      </c>
      <c r="D979" s="28"/>
      <c r="E979" s="28"/>
      <c r="F979" s="30"/>
      <c r="G979" s="28"/>
      <c r="H979" s="7">
        <f>D979+E979+F979+Table_Fiscal_Year_Total_Consumption_8_20_10[[#This Row],[GAS MBTU]]</f>
        <v>0</v>
      </c>
      <c r="I979" s="7">
        <f>SUM(H$2:H979)</f>
        <v>3464287</v>
      </c>
      <c r="J979" s="8">
        <f>I979/SUM(H:H)</f>
        <v>1.0003349573954405</v>
      </c>
      <c r="K979" s="24"/>
      <c r="L979" s="31"/>
      <c r="M979" s="24"/>
      <c r="N979" s="7">
        <f>K979+L979+M979</f>
        <v>0</v>
      </c>
      <c r="O979" s="8">
        <f>IF(ISERROR(N979/H979),0,N979/H979)</f>
        <v>0</v>
      </c>
      <c r="P979" s="28">
        <v>4638</v>
      </c>
      <c r="Q979" s="33"/>
      <c r="R979" s="33"/>
      <c r="S9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79" s="21"/>
      <c r="U979"/>
      <c r="V979"/>
      <c r="W979"/>
      <c r="X979"/>
      <c r="Y979"/>
    </row>
    <row r="980" spans="1:25" x14ac:dyDescent="0.25">
      <c r="A980" s="26" t="s">
        <v>1338</v>
      </c>
      <c r="B980" s="26" t="s">
        <v>1339</v>
      </c>
      <c r="C980" s="3">
        <f>COUNTA(A$2:A980)</f>
        <v>979</v>
      </c>
      <c r="D980" s="28"/>
      <c r="E980" s="28"/>
      <c r="F980" s="30"/>
      <c r="G980" s="28"/>
      <c r="H980" s="7">
        <f>D980+E980+F980+Table_Fiscal_Year_Total_Consumption_8_20_10[[#This Row],[GAS MBTU]]</f>
        <v>0</v>
      </c>
      <c r="I980" s="7">
        <f>SUM(H$2:H980)</f>
        <v>3464287</v>
      </c>
      <c r="J980" s="8">
        <f>I980/SUM(H:H)</f>
        <v>1.0003349573954405</v>
      </c>
      <c r="K980" s="24"/>
      <c r="L980" s="31"/>
      <c r="M980" s="24"/>
      <c r="N980" s="7">
        <f>K980+L980+M980</f>
        <v>0</v>
      </c>
      <c r="O980" s="8">
        <f>IF(ISERROR(N980/H980),0,N980/H980)</f>
        <v>0</v>
      </c>
      <c r="P980" s="28">
        <v>5424</v>
      </c>
      <c r="Q980" s="33"/>
      <c r="R980" s="33"/>
      <c r="S9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0" s="21"/>
      <c r="U980"/>
      <c r="V980"/>
      <c r="W980"/>
      <c r="X980"/>
      <c r="Y980"/>
    </row>
    <row r="981" spans="1:25" x14ac:dyDescent="0.25">
      <c r="A981" s="26" t="s">
        <v>1430</v>
      </c>
      <c r="B981" s="26" t="s">
        <v>1431</v>
      </c>
      <c r="C981" s="3">
        <f>COUNTA(A$2:A981)</f>
        <v>980</v>
      </c>
      <c r="D981" s="28"/>
      <c r="E981" s="28"/>
      <c r="F981" s="30"/>
      <c r="G981" s="28"/>
      <c r="H981" s="7">
        <f>D981+E981+F981+Table_Fiscal_Year_Total_Consumption_8_20_10[[#This Row],[GAS MBTU]]</f>
        <v>0</v>
      </c>
      <c r="I981" s="7">
        <f>SUM(H$2:H981)</f>
        <v>3464287</v>
      </c>
      <c r="J981" s="8">
        <f>I981/SUM(H:H)</f>
        <v>1.0003349573954405</v>
      </c>
      <c r="K981" s="24"/>
      <c r="L981" s="31"/>
      <c r="M981" s="24"/>
      <c r="N981" s="7">
        <f>K981+L981+M981</f>
        <v>0</v>
      </c>
      <c r="O981" s="8">
        <f>IF(ISERROR(N981/H981),0,N981/H981)</f>
        <v>0</v>
      </c>
      <c r="P981" s="28">
        <v>2614</v>
      </c>
      <c r="Q981" s="33"/>
      <c r="R981" s="33"/>
      <c r="S9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1" s="21"/>
      <c r="U981"/>
      <c r="V981"/>
      <c r="W981"/>
      <c r="X981"/>
      <c r="Y981"/>
    </row>
    <row r="982" spans="1:25" x14ac:dyDescent="0.25">
      <c r="A982" s="26" t="s">
        <v>1434</v>
      </c>
      <c r="B982" s="26" t="s">
        <v>1435</v>
      </c>
      <c r="C982" s="3">
        <f>COUNTA(A$2:A982)</f>
        <v>981</v>
      </c>
      <c r="D982" s="28"/>
      <c r="E982" s="28"/>
      <c r="F982" s="30"/>
      <c r="G982" s="28"/>
      <c r="H982" s="7">
        <f>D982+E982+F982+Table_Fiscal_Year_Total_Consumption_8_20_10[[#This Row],[GAS MBTU]]</f>
        <v>0</v>
      </c>
      <c r="I982" s="7">
        <f>SUM(H$2:H982)</f>
        <v>3464287</v>
      </c>
      <c r="J982" s="8">
        <f>I982/SUM(H:H)</f>
        <v>1.0003349573954405</v>
      </c>
      <c r="K982" s="24"/>
      <c r="L982" s="31"/>
      <c r="M982" s="24"/>
      <c r="N982" s="7">
        <f>K982+L982+M982</f>
        <v>0</v>
      </c>
      <c r="O982" s="8">
        <f>IF(ISERROR(N982/H982),0,N982/H982)</f>
        <v>0</v>
      </c>
      <c r="P982" s="28">
        <v>1092</v>
      </c>
      <c r="Q982" s="33"/>
      <c r="R982" s="33"/>
      <c r="S9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2" s="21"/>
      <c r="U982"/>
      <c r="V982"/>
      <c r="W982"/>
      <c r="X982"/>
      <c r="Y982"/>
    </row>
    <row r="983" spans="1:25" x14ac:dyDescent="0.25">
      <c r="A983" s="26" t="s">
        <v>1436</v>
      </c>
      <c r="B983" s="26" t="s">
        <v>1437</v>
      </c>
      <c r="C983" s="3">
        <f>COUNTA(A$2:A983)</f>
        <v>982</v>
      </c>
      <c r="D983" s="28"/>
      <c r="E983" s="28"/>
      <c r="F983" s="30"/>
      <c r="G983" s="28"/>
      <c r="H983" s="7">
        <f>D983+E983+F983+Table_Fiscal_Year_Total_Consumption_8_20_10[[#This Row],[GAS MBTU]]</f>
        <v>0</v>
      </c>
      <c r="I983" s="7">
        <f>SUM(H$2:H983)</f>
        <v>3464287</v>
      </c>
      <c r="J983" s="8">
        <f>I983/SUM(H:H)</f>
        <v>1.0003349573954405</v>
      </c>
      <c r="K983" s="24"/>
      <c r="L983" s="31"/>
      <c r="M983" s="24"/>
      <c r="N983" s="7">
        <f>K983+L983+M983</f>
        <v>0</v>
      </c>
      <c r="O983" s="8">
        <f>IF(ISERROR(N983/H983),0,N983/H983)</f>
        <v>0</v>
      </c>
      <c r="P983" s="28">
        <v>1092</v>
      </c>
      <c r="Q983" s="33"/>
      <c r="R983" s="33"/>
      <c r="S9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3" s="21"/>
      <c r="U983"/>
      <c r="V983"/>
      <c r="W983"/>
      <c r="X983"/>
      <c r="Y983"/>
    </row>
    <row r="984" spans="1:25" x14ac:dyDescent="0.25">
      <c r="A984" s="26" t="s">
        <v>1438</v>
      </c>
      <c r="B984" s="26" t="s">
        <v>1439</v>
      </c>
      <c r="C984" s="3">
        <f>COUNTA(A$2:A984)</f>
        <v>983</v>
      </c>
      <c r="D984" s="28"/>
      <c r="E984" s="28"/>
      <c r="F984" s="30"/>
      <c r="G984" s="28"/>
      <c r="H984" s="7">
        <f>D984+E984+F984+Table_Fiscal_Year_Total_Consumption_8_20_10[[#This Row],[GAS MBTU]]</f>
        <v>0</v>
      </c>
      <c r="I984" s="7">
        <f>SUM(H$2:H984)</f>
        <v>3464287</v>
      </c>
      <c r="J984" s="8">
        <f>I984/SUM(H:H)</f>
        <v>1.0003349573954405</v>
      </c>
      <c r="K984" s="24"/>
      <c r="L984" s="31"/>
      <c r="M984" s="24"/>
      <c r="N984" s="7">
        <f>K984+L984+M984</f>
        <v>0</v>
      </c>
      <c r="O984" s="8">
        <f>IF(ISERROR(N984/H984),0,N984/H984)</f>
        <v>0</v>
      </c>
      <c r="P984" s="28">
        <v>1946</v>
      </c>
      <c r="Q984" s="33"/>
      <c r="R984" s="33"/>
      <c r="S9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4" s="21"/>
      <c r="U984"/>
      <c r="V984"/>
      <c r="W984"/>
      <c r="X984"/>
      <c r="Y984"/>
    </row>
    <row r="985" spans="1:25" x14ac:dyDescent="0.25">
      <c r="A985" s="26" t="s">
        <v>1390</v>
      </c>
      <c r="B985" s="26" t="s">
        <v>1391</v>
      </c>
      <c r="C985" s="3">
        <f>COUNTA(A$2:A985)</f>
        <v>984</v>
      </c>
      <c r="D985" s="28"/>
      <c r="E985" s="28"/>
      <c r="F985" s="30"/>
      <c r="G985" s="28"/>
      <c r="H985" s="7">
        <f>D985+E985+F985+Table_Fiscal_Year_Total_Consumption_8_20_10[[#This Row],[GAS MBTU]]</f>
        <v>0</v>
      </c>
      <c r="I985" s="7">
        <f>SUM(H$2:H985)</f>
        <v>3464287</v>
      </c>
      <c r="J985" s="8">
        <f>I985/SUM(H:H)</f>
        <v>1.0003349573954405</v>
      </c>
      <c r="K985" s="24"/>
      <c r="L985" s="31"/>
      <c r="M985" s="24"/>
      <c r="N985" s="7">
        <f>K985+L985+M985</f>
        <v>0</v>
      </c>
      <c r="O985" s="8">
        <f>IF(ISERROR(N985/H985),0,N985/H985)</f>
        <v>0</v>
      </c>
      <c r="P985" s="28">
        <v>0</v>
      </c>
      <c r="Q985" s="33"/>
      <c r="R985" s="33"/>
      <c r="S9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5" s="21"/>
      <c r="U985"/>
      <c r="V985"/>
      <c r="W985"/>
      <c r="X985"/>
      <c r="Y985"/>
    </row>
    <row r="986" spans="1:25" x14ac:dyDescent="0.25">
      <c r="A986" s="26" t="s">
        <v>1386</v>
      </c>
      <c r="B986" s="26" t="s">
        <v>1387</v>
      </c>
      <c r="C986" s="3">
        <f>COUNTA(A$2:A986)</f>
        <v>985</v>
      </c>
      <c r="D986" s="28"/>
      <c r="E986" s="28"/>
      <c r="F986" s="30"/>
      <c r="G986" s="28"/>
      <c r="H986" s="7">
        <f>D986+E986+F986+Table_Fiscal_Year_Total_Consumption_8_20_10[[#This Row],[GAS MBTU]]</f>
        <v>0</v>
      </c>
      <c r="I986" s="7">
        <f>SUM(H$2:H986)</f>
        <v>3464287</v>
      </c>
      <c r="J986" s="8">
        <f>I986/SUM(H:H)</f>
        <v>1.0003349573954405</v>
      </c>
      <c r="K986" s="24"/>
      <c r="L986" s="31"/>
      <c r="M986" s="24"/>
      <c r="N986" s="7">
        <f>K986+L986+M986</f>
        <v>0</v>
      </c>
      <c r="O986" s="8">
        <f>IF(ISERROR(N986/H986),0,N986/H986)</f>
        <v>0</v>
      </c>
      <c r="P986" s="28">
        <v>0</v>
      </c>
      <c r="Q986" s="33"/>
      <c r="R986" s="33"/>
      <c r="S9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6" s="21"/>
      <c r="U986"/>
      <c r="V986"/>
      <c r="W986"/>
      <c r="X986"/>
      <c r="Y986"/>
    </row>
    <row r="987" spans="1:25" x14ac:dyDescent="0.25">
      <c r="A987" s="26" t="s">
        <v>1384</v>
      </c>
      <c r="B987" s="26" t="s">
        <v>1385</v>
      </c>
      <c r="C987" s="3">
        <f>COUNTA(A$2:A987)</f>
        <v>986</v>
      </c>
      <c r="D987" s="28"/>
      <c r="E987" s="28"/>
      <c r="F987" s="30"/>
      <c r="G987" s="28"/>
      <c r="H987" s="7">
        <f>D987+E987+F987+Table_Fiscal_Year_Total_Consumption_8_20_10[[#This Row],[GAS MBTU]]</f>
        <v>0</v>
      </c>
      <c r="I987" s="7">
        <f>SUM(H$2:H987)</f>
        <v>3464287</v>
      </c>
      <c r="J987" s="8">
        <f>I987/SUM(H:H)</f>
        <v>1.0003349573954405</v>
      </c>
      <c r="K987" s="24"/>
      <c r="L987" s="31"/>
      <c r="M987" s="24"/>
      <c r="N987" s="7">
        <f>K987+L987+M987</f>
        <v>0</v>
      </c>
      <c r="O987" s="8">
        <f>IF(ISERROR(N987/H987),0,N987/H987)</f>
        <v>0</v>
      </c>
      <c r="P987" s="28">
        <v>0</v>
      </c>
      <c r="Q987" s="33"/>
      <c r="R987" s="33"/>
      <c r="S9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7" s="21"/>
      <c r="U987"/>
      <c r="V987"/>
      <c r="W987"/>
      <c r="X987"/>
      <c r="Y987"/>
    </row>
    <row r="988" spans="1:25" x14ac:dyDescent="0.25">
      <c r="A988" s="26" t="s">
        <v>1370</v>
      </c>
      <c r="B988" s="26" t="s">
        <v>1371</v>
      </c>
      <c r="C988" s="3">
        <f>COUNTA(A$2:A988)</f>
        <v>987</v>
      </c>
      <c r="D988" s="28"/>
      <c r="E988" s="28"/>
      <c r="F988" s="30"/>
      <c r="G988" s="28"/>
      <c r="H988" s="7">
        <f>D988+E988+F988+Table_Fiscal_Year_Total_Consumption_8_20_10[[#This Row],[GAS MBTU]]</f>
        <v>0</v>
      </c>
      <c r="I988" s="7">
        <f>SUM(H$2:H988)</f>
        <v>3464287</v>
      </c>
      <c r="J988" s="8">
        <f>I988/SUM(H:H)</f>
        <v>1.0003349573954405</v>
      </c>
      <c r="K988" s="24"/>
      <c r="L988" s="31"/>
      <c r="M988" s="24"/>
      <c r="N988" s="7">
        <f>K988+L988+M988</f>
        <v>0</v>
      </c>
      <c r="O988" s="8">
        <f>IF(ISERROR(N988/H988),0,N988/H988)</f>
        <v>0</v>
      </c>
      <c r="P988" s="28">
        <v>1746</v>
      </c>
      <c r="Q988" s="33"/>
      <c r="R988" s="33"/>
      <c r="S9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8" s="21"/>
      <c r="U988"/>
      <c r="V988"/>
      <c r="W988"/>
      <c r="X988"/>
      <c r="Y988"/>
    </row>
    <row r="989" spans="1:25" x14ac:dyDescent="0.25">
      <c r="A989" s="26" t="s">
        <v>1953</v>
      </c>
      <c r="B989" s="26" t="s">
        <v>1954</v>
      </c>
      <c r="C989" s="3">
        <f>COUNTA(A$2:A989)</f>
        <v>988</v>
      </c>
      <c r="D989" s="28"/>
      <c r="E989" s="28"/>
      <c r="F989" s="30"/>
      <c r="G989" s="28"/>
      <c r="H989" s="7">
        <f>D989+E989+F989+Table_Fiscal_Year_Total_Consumption_8_20_10[[#This Row],[GAS MBTU]]</f>
        <v>0</v>
      </c>
      <c r="I989" s="7">
        <f>SUM(H$2:H989)</f>
        <v>3464287</v>
      </c>
      <c r="J989" s="8">
        <f>I989/SUM(H:H)</f>
        <v>1.0003349573954405</v>
      </c>
      <c r="K989" s="24"/>
      <c r="L989" s="31"/>
      <c r="M989" s="24"/>
      <c r="N989" s="7">
        <f>K989+L989+M989</f>
        <v>0</v>
      </c>
      <c r="O989" s="8">
        <f>IF(ISERROR(N989/H989),0,N989/H989)</f>
        <v>0</v>
      </c>
      <c r="P989" s="28">
        <v>0</v>
      </c>
      <c r="Q989" s="33"/>
      <c r="R989" s="33"/>
      <c r="S9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89" s="21"/>
      <c r="U989"/>
      <c r="V989"/>
      <c r="W989"/>
      <c r="X989"/>
      <c r="Y989"/>
    </row>
    <row r="990" spans="1:25" x14ac:dyDescent="0.25">
      <c r="A990" s="26" t="s">
        <v>150</v>
      </c>
      <c r="B990" s="26" t="s">
        <v>149</v>
      </c>
      <c r="C990" s="3">
        <f>COUNTA(A$2:A990)</f>
        <v>989</v>
      </c>
      <c r="D990" s="28">
        <v>0</v>
      </c>
      <c r="E990" s="28"/>
      <c r="F990" s="30"/>
      <c r="G990" s="28"/>
      <c r="H990" s="7">
        <f>D990+E990+F990+Table_Fiscal_Year_Total_Consumption_8_20_10[[#This Row],[GAS MBTU]]</f>
        <v>0</v>
      </c>
      <c r="I990" s="7">
        <f>SUM(H$2:H990)</f>
        <v>3464287</v>
      </c>
      <c r="J990" s="8">
        <f>I990/SUM(H:H)</f>
        <v>1.0003349573954405</v>
      </c>
      <c r="K990" s="24"/>
      <c r="L990" s="31"/>
      <c r="M990" s="24"/>
      <c r="N990" s="7">
        <f>K990+L990+M990</f>
        <v>0</v>
      </c>
      <c r="O990" s="8">
        <f>IF(ISERROR(N990/H990),0,N990/H990)</f>
        <v>0</v>
      </c>
      <c r="P990" s="28">
        <v>2417</v>
      </c>
      <c r="Q990" s="33">
        <v>3.2</v>
      </c>
      <c r="R990" s="33" t="s">
        <v>770</v>
      </c>
      <c r="S9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0" s="21"/>
      <c r="U990"/>
      <c r="V990"/>
      <c r="W990"/>
      <c r="X990"/>
      <c r="Y990"/>
    </row>
    <row r="991" spans="1:25" x14ac:dyDescent="0.25">
      <c r="A991" s="26" t="s">
        <v>560</v>
      </c>
      <c r="B991" s="26" t="s">
        <v>561</v>
      </c>
      <c r="C991" s="3">
        <f>COUNTA(A$2:A991)</f>
        <v>990</v>
      </c>
      <c r="D991" s="28"/>
      <c r="E991" s="28"/>
      <c r="F991" s="30"/>
      <c r="G991" s="28"/>
      <c r="H991" s="7">
        <f>D991+E991+F991+Table_Fiscal_Year_Total_Consumption_8_20_10[[#This Row],[GAS MBTU]]</f>
        <v>0</v>
      </c>
      <c r="I991" s="7">
        <f>SUM(H$2:H991)</f>
        <v>3464287</v>
      </c>
      <c r="J991" s="8">
        <f>I991/SUM(H:H)</f>
        <v>1.0003349573954405</v>
      </c>
      <c r="K991" s="24"/>
      <c r="L991" s="31"/>
      <c r="M991" s="24"/>
      <c r="N991" s="7">
        <f>K991+L991+M991</f>
        <v>0</v>
      </c>
      <c r="O991" s="8">
        <f>IF(ISERROR(N991/H991),0,N991/H991)</f>
        <v>0</v>
      </c>
      <c r="P991" s="28">
        <v>6110</v>
      </c>
      <c r="Q991" s="33"/>
      <c r="R991" s="33"/>
      <c r="S9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1" s="21"/>
      <c r="U991"/>
      <c r="V991"/>
      <c r="W991"/>
      <c r="X991"/>
      <c r="Y991"/>
    </row>
    <row r="992" spans="1:25" x14ac:dyDescent="0.25">
      <c r="A992" s="26" t="s">
        <v>1318</v>
      </c>
      <c r="B992" s="26" t="s">
        <v>1319</v>
      </c>
      <c r="C992" s="3">
        <f>COUNTA(A$2:A992)</f>
        <v>991</v>
      </c>
      <c r="D992" s="28"/>
      <c r="E992" s="28"/>
      <c r="F992" s="30"/>
      <c r="G992" s="28"/>
      <c r="H992" s="7">
        <f>D992+E992+F992+Table_Fiscal_Year_Total_Consumption_8_20_10[[#This Row],[GAS MBTU]]</f>
        <v>0</v>
      </c>
      <c r="I992" s="7">
        <f>SUM(H$2:H992)</f>
        <v>3464287</v>
      </c>
      <c r="J992" s="8">
        <f>I992/SUM(H:H)</f>
        <v>1.0003349573954405</v>
      </c>
      <c r="K992" s="24"/>
      <c r="L992" s="31"/>
      <c r="M992" s="24"/>
      <c r="N992" s="7">
        <f>K992+L992+M992</f>
        <v>0</v>
      </c>
      <c r="O992" s="8">
        <f>IF(ISERROR(N992/H992),0,N992/H992)</f>
        <v>0</v>
      </c>
      <c r="P992" s="28">
        <v>0</v>
      </c>
      <c r="Q992" s="33"/>
      <c r="R992" s="33"/>
      <c r="S9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2" s="21"/>
      <c r="U992"/>
      <c r="V992"/>
      <c r="W992"/>
      <c r="X992"/>
      <c r="Y992"/>
    </row>
    <row r="993" spans="1:25" x14ac:dyDescent="0.25">
      <c r="A993" s="26" t="s">
        <v>1951</v>
      </c>
      <c r="B993" s="26" t="s">
        <v>1952</v>
      </c>
      <c r="C993" s="3">
        <f>COUNTA(A$2:A993)</f>
        <v>992</v>
      </c>
      <c r="D993" s="28"/>
      <c r="E993" s="28"/>
      <c r="F993" s="30"/>
      <c r="G993" s="28"/>
      <c r="H993" s="7">
        <f>D993+E993+F993+Table_Fiscal_Year_Total_Consumption_8_20_10[[#This Row],[GAS MBTU]]</f>
        <v>0</v>
      </c>
      <c r="I993" s="7">
        <f>SUM(H$2:H993)</f>
        <v>3464287</v>
      </c>
      <c r="J993" s="8">
        <f>I993/SUM(H:H)</f>
        <v>1.0003349573954405</v>
      </c>
      <c r="K993" s="24"/>
      <c r="L993" s="31"/>
      <c r="M993" s="24"/>
      <c r="N993" s="7">
        <f>K993+L993+M993</f>
        <v>0</v>
      </c>
      <c r="O993" s="8">
        <f>IF(ISERROR(N993/H993),0,N993/H993)</f>
        <v>0</v>
      </c>
      <c r="P993" s="28">
        <v>3155</v>
      </c>
      <c r="Q993" s="33"/>
      <c r="R993" s="33"/>
      <c r="S9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3" s="21"/>
      <c r="U993"/>
      <c r="V993"/>
      <c r="W993"/>
      <c r="X993"/>
      <c r="Y993"/>
    </row>
    <row r="994" spans="1:25" x14ac:dyDescent="0.25">
      <c r="A994" s="26" t="s">
        <v>1936</v>
      </c>
      <c r="B994" s="26" t="s">
        <v>1937</v>
      </c>
      <c r="C994" s="3">
        <f>COUNTA(A$2:A994)</f>
        <v>993</v>
      </c>
      <c r="D994" s="28"/>
      <c r="E994" s="28"/>
      <c r="F994" s="30"/>
      <c r="G994" s="28"/>
      <c r="H994" s="7">
        <f>D994+E994+F994+Table_Fiscal_Year_Total_Consumption_8_20_10[[#This Row],[GAS MBTU]]</f>
        <v>0</v>
      </c>
      <c r="I994" s="7">
        <f>SUM(H$2:H994)</f>
        <v>3464287</v>
      </c>
      <c r="J994" s="8">
        <f>I994/SUM(H:H)</f>
        <v>1.0003349573954405</v>
      </c>
      <c r="K994" s="24"/>
      <c r="L994" s="31"/>
      <c r="M994" s="24"/>
      <c r="N994" s="7">
        <f>K994+L994+M994</f>
        <v>0</v>
      </c>
      <c r="O994" s="8">
        <f>IF(ISERROR(N994/H994),0,N994/H994)</f>
        <v>0</v>
      </c>
      <c r="P994" s="28">
        <v>0</v>
      </c>
      <c r="Q994" s="33"/>
      <c r="R994" s="33"/>
      <c r="S9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4" s="21"/>
      <c r="U994"/>
      <c r="V994"/>
      <c r="W994"/>
      <c r="X994"/>
      <c r="Y994"/>
    </row>
    <row r="995" spans="1:25" x14ac:dyDescent="0.25">
      <c r="A995" s="26" t="s">
        <v>506</v>
      </c>
      <c r="B995" s="26" t="s">
        <v>507</v>
      </c>
      <c r="C995" s="3">
        <f>COUNTA(A$2:A995)</f>
        <v>994</v>
      </c>
      <c r="D995" s="28"/>
      <c r="E995" s="28"/>
      <c r="F995" s="30"/>
      <c r="G995" s="28"/>
      <c r="H995" s="7">
        <f>D995+E995+F995+Table_Fiscal_Year_Total_Consumption_8_20_10[[#This Row],[GAS MBTU]]</f>
        <v>0</v>
      </c>
      <c r="I995" s="7">
        <f>SUM(H$2:H995)</f>
        <v>3464287</v>
      </c>
      <c r="J995" s="8">
        <f>I995/SUM(H:H)</f>
        <v>1.0003349573954405</v>
      </c>
      <c r="K995" s="24"/>
      <c r="L995" s="31"/>
      <c r="M995" s="24"/>
      <c r="N995" s="7">
        <f>K995+L995+M995</f>
        <v>0</v>
      </c>
      <c r="O995" s="8">
        <f>IF(ISERROR(N995/H995),0,N995/H995)</f>
        <v>0</v>
      </c>
      <c r="P995" s="28">
        <v>8554</v>
      </c>
      <c r="Q995" s="33"/>
      <c r="R995" s="33"/>
      <c r="S9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5" s="21"/>
      <c r="U995"/>
      <c r="V995"/>
      <c r="W995"/>
      <c r="X995"/>
      <c r="Y995"/>
    </row>
    <row r="996" spans="1:25" x14ac:dyDescent="0.25">
      <c r="A996" s="26" t="s">
        <v>1244</v>
      </c>
      <c r="B996" s="26" t="s">
        <v>1245</v>
      </c>
      <c r="C996" s="3">
        <f>COUNTA(A$2:A996)</f>
        <v>995</v>
      </c>
      <c r="D996" s="28"/>
      <c r="E996" s="28"/>
      <c r="F996" s="30"/>
      <c r="G996" s="28"/>
      <c r="H996" s="7">
        <f>D996+E996+F996+Table_Fiscal_Year_Total_Consumption_8_20_10[[#This Row],[GAS MBTU]]</f>
        <v>0</v>
      </c>
      <c r="I996" s="7">
        <f>SUM(H$2:H996)</f>
        <v>3464287</v>
      </c>
      <c r="J996" s="8">
        <f>I996/SUM(H:H)</f>
        <v>1.0003349573954405</v>
      </c>
      <c r="K996" s="24"/>
      <c r="L996" s="31"/>
      <c r="M996" s="24"/>
      <c r="N996" s="7">
        <f>K996+L996+M996</f>
        <v>0</v>
      </c>
      <c r="O996" s="8">
        <f>IF(ISERROR(N996/H996),0,N996/H996)</f>
        <v>0</v>
      </c>
      <c r="P996" s="28">
        <v>13802</v>
      </c>
      <c r="Q996" s="33"/>
      <c r="R996" s="33"/>
      <c r="S9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6" s="21"/>
      <c r="U996"/>
      <c r="V996"/>
      <c r="W996"/>
      <c r="X996"/>
      <c r="Y996"/>
    </row>
    <row r="997" spans="1:25" x14ac:dyDescent="0.25">
      <c r="A997" s="26" t="s">
        <v>1300</v>
      </c>
      <c r="B997" s="26" t="s">
        <v>1301</v>
      </c>
      <c r="C997" s="3">
        <f>COUNTA(A$2:A997)</f>
        <v>996</v>
      </c>
      <c r="D997" s="28"/>
      <c r="E997" s="28"/>
      <c r="F997" s="30"/>
      <c r="G997" s="28"/>
      <c r="H997" s="7">
        <f>D997+E997+F997+Table_Fiscal_Year_Total_Consumption_8_20_10[[#This Row],[GAS MBTU]]</f>
        <v>0</v>
      </c>
      <c r="I997" s="7">
        <f>SUM(H$2:H997)</f>
        <v>3464287</v>
      </c>
      <c r="J997" s="8">
        <f>I997/SUM(H:H)</f>
        <v>1.0003349573954405</v>
      </c>
      <c r="K997" s="24"/>
      <c r="L997" s="31"/>
      <c r="M997" s="24"/>
      <c r="N997" s="7">
        <f>K997+L997+M997</f>
        <v>0</v>
      </c>
      <c r="O997" s="8">
        <f>IF(ISERROR(N997/H997),0,N997/H997)</f>
        <v>0</v>
      </c>
      <c r="P997" s="28">
        <v>3840</v>
      </c>
      <c r="Q997" s="33"/>
      <c r="R997" s="33"/>
      <c r="S9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7" s="21"/>
      <c r="U997"/>
      <c r="V997"/>
      <c r="W997"/>
      <c r="X997"/>
      <c r="Y997"/>
    </row>
    <row r="998" spans="1:25" x14ac:dyDescent="0.25">
      <c r="A998" s="26" t="s">
        <v>1306</v>
      </c>
      <c r="B998" s="26" t="s">
        <v>1307</v>
      </c>
      <c r="C998" s="3">
        <f>COUNTA(A$2:A998)</f>
        <v>997</v>
      </c>
      <c r="D998" s="28"/>
      <c r="E998" s="28"/>
      <c r="F998" s="30"/>
      <c r="G998" s="28"/>
      <c r="H998" s="7">
        <f>D998+E998+F998+Table_Fiscal_Year_Total_Consumption_8_20_10[[#This Row],[GAS MBTU]]</f>
        <v>0</v>
      </c>
      <c r="I998" s="7">
        <f>SUM(H$2:H998)</f>
        <v>3464287</v>
      </c>
      <c r="J998" s="8">
        <f>I998/SUM(H:H)</f>
        <v>1.0003349573954405</v>
      </c>
      <c r="K998" s="24"/>
      <c r="L998" s="31"/>
      <c r="M998" s="24"/>
      <c r="N998" s="7">
        <f>K998+L998+M998</f>
        <v>0</v>
      </c>
      <c r="O998" s="8">
        <f>IF(ISERROR(N998/H998),0,N998/H998)</f>
        <v>0</v>
      </c>
      <c r="P998" s="28">
        <v>3264</v>
      </c>
      <c r="Q998" s="33"/>
      <c r="R998" s="33"/>
      <c r="S9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8" s="21"/>
      <c r="U998"/>
      <c r="V998"/>
      <c r="W998"/>
      <c r="X998"/>
      <c r="Y998"/>
    </row>
    <row r="999" spans="1:25" x14ac:dyDescent="0.25">
      <c r="A999" s="26" t="s">
        <v>1308</v>
      </c>
      <c r="B999" s="26" t="s">
        <v>1309</v>
      </c>
      <c r="C999" s="3">
        <f>COUNTA(A$2:A999)</f>
        <v>998</v>
      </c>
      <c r="D999" s="28"/>
      <c r="E999" s="28"/>
      <c r="F999" s="30"/>
      <c r="G999" s="28"/>
      <c r="H999" s="7">
        <f>D999+E999+F999+Table_Fiscal_Year_Total_Consumption_8_20_10[[#This Row],[GAS MBTU]]</f>
        <v>0</v>
      </c>
      <c r="I999" s="7">
        <f>SUM(H$2:H999)</f>
        <v>3464287</v>
      </c>
      <c r="J999" s="8">
        <f>I999/SUM(H:H)</f>
        <v>1.0003349573954405</v>
      </c>
      <c r="K999" s="24"/>
      <c r="L999" s="31"/>
      <c r="M999" s="24"/>
      <c r="N999" s="7">
        <f>K999+L999+M999</f>
        <v>0</v>
      </c>
      <c r="O999" s="8">
        <f>IF(ISERROR(N999/H999),0,N999/H999)</f>
        <v>0</v>
      </c>
      <c r="P999" s="28">
        <v>12502</v>
      </c>
      <c r="Q999" s="33"/>
      <c r="R999" s="33"/>
      <c r="S9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999" s="21"/>
      <c r="U999"/>
      <c r="V999"/>
      <c r="W999"/>
      <c r="X999"/>
      <c r="Y999"/>
    </row>
    <row r="1000" spans="1:25" x14ac:dyDescent="0.25">
      <c r="A1000" s="26" t="s">
        <v>1262</v>
      </c>
      <c r="B1000" s="26" t="s">
        <v>1263</v>
      </c>
      <c r="C1000" s="3">
        <f>COUNTA(A$2:A1000)</f>
        <v>999</v>
      </c>
      <c r="D1000" s="28"/>
      <c r="E1000" s="28"/>
      <c r="F1000" s="30"/>
      <c r="G1000" s="28"/>
      <c r="H1000" s="7">
        <f>D1000+E1000+F1000+Table_Fiscal_Year_Total_Consumption_8_20_10[[#This Row],[GAS MBTU]]</f>
        <v>0</v>
      </c>
      <c r="I1000" s="7">
        <f>SUM(H$2:H1000)</f>
        <v>3464287</v>
      </c>
      <c r="J1000" s="8">
        <f>I1000/SUM(H:H)</f>
        <v>1.0003349573954405</v>
      </c>
      <c r="K1000" s="24"/>
      <c r="L1000" s="31"/>
      <c r="M1000" s="24"/>
      <c r="N1000" s="7">
        <f>K1000+L1000+M1000</f>
        <v>0</v>
      </c>
      <c r="O1000" s="8">
        <f>IF(ISERROR(N1000/H1000),0,N1000/H1000)</f>
        <v>0</v>
      </c>
      <c r="P1000" s="28">
        <v>16212</v>
      </c>
      <c r="Q1000" s="33"/>
      <c r="R1000" s="33"/>
      <c r="S10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0" s="21"/>
      <c r="U1000"/>
      <c r="V1000"/>
      <c r="W1000"/>
      <c r="X1000"/>
      <c r="Y1000"/>
    </row>
    <row r="1001" spans="1:25" x14ac:dyDescent="0.25">
      <c r="A1001" s="26" t="s">
        <v>1290</v>
      </c>
      <c r="B1001" s="26" t="s">
        <v>1291</v>
      </c>
      <c r="C1001" s="3">
        <f>COUNTA(A$2:A1001)</f>
        <v>1000</v>
      </c>
      <c r="D1001" s="28"/>
      <c r="E1001" s="28"/>
      <c r="F1001" s="30"/>
      <c r="G1001" s="28"/>
      <c r="H1001" s="7">
        <f>D1001+E1001+F1001+Table_Fiscal_Year_Total_Consumption_8_20_10[[#This Row],[GAS MBTU]]</f>
        <v>0</v>
      </c>
      <c r="I1001" s="7">
        <f>SUM(H$2:H1001)</f>
        <v>3464287</v>
      </c>
      <c r="J1001" s="8">
        <f>I1001/SUM(H:H)</f>
        <v>1.0003349573954405</v>
      </c>
      <c r="K1001" s="24"/>
      <c r="L1001" s="31"/>
      <c r="M1001" s="24"/>
      <c r="N1001" s="7">
        <f>K1001+L1001+M1001</f>
        <v>0</v>
      </c>
      <c r="O1001" s="8">
        <f>IF(ISERROR(N1001/H1001),0,N1001/H1001)</f>
        <v>0</v>
      </c>
      <c r="P1001" s="28">
        <v>15569</v>
      </c>
      <c r="Q1001" s="33"/>
      <c r="R1001" s="33"/>
      <c r="S10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1" s="21"/>
      <c r="U1001"/>
      <c r="V1001"/>
      <c r="W1001"/>
      <c r="X1001"/>
      <c r="Y1001"/>
    </row>
    <row r="1002" spans="1:25" x14ac:dyDescent="0.25">
      <c r="A1002" s="26" t="s">
        <v>1124</v>
      </c>
      <c r="B1002" s="26" t="s">
        <v>1125</v>
      </c>
      <c r="C1002" s="3">
        <f>COUNTA(A$2:A1002)</f>
        <v>1001</v>
      </c>
      <c r="D1002" s="28"/>
      <c r="E1002" s="28"/>
      <c r="F1002" s="30"/>
      <c r="G1002" s="28"/>
      <c r="H1002" s="7">
        <f>D1002+E1002+F1002+Table_Fiscal_Year_Total_Consumption_8_20_10[[#This Row],[GAS MBTU]]</f>
        <v>0</v>
      </c>
      <c r="I1002" s="7">
        <f>SUM(H$2:H1002)</f>
        <v>3464287</v>
      </c>
      <c r="J1002" s="8">
        <f>I1002/SUM(H:H)</f>
        <v>1.0003349573954405</v>
      </c>
      <c r="K1002" s="24"/>
      <c r="L1002" s="31"/>
      <c r="M1002" s="24"/>
      <c r="N1002" s="7">
        <f>K1002+L1002+M1002</f>
        <v>0</v>
      </c>
      <c r="O1002" s="8">
        <f>IF(ISERROR(N1002/H1002),0,N1002/H1002)</f>
        <v>0</v>
      </c>
      <c r="P1002" s="28">
        <v>0</v>
      </c>
      <c r="Q1002" s="33"/>
      <c r="R1002" s="33"/>
      <c r="S10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2" s="21"/>
      <c r="U1002"/>
      <c r="V1002"/>
      <c r="W1002"/>
      <c r="X1002"/>
      <c r="Y1002"/>
    </row>
    <row r="1003" spans="1:25" x14ac:dyDescent="0.25">
      <c r="A1003" s="26" t="s">
        <v>1246</v>
      </c>
      <c r="B1003" s="26" t="s">
        <v>1247</v>
      </c>
      <c r="C1003" s="3">
        <f>COUNTA(A$2:A1003)</f>
        <v>1002</v>
      </c>
      <c r="D1003" s="28"/>
      <c r="E1003" s="28"/>
      <c r="F1003" s="30"/>
      <c r="G1003" s="28"/>
      <c r="H1003" s="7">
        <f>D1003+E1003+F1003+Table_Fiscal_Year_Total_Consumption_8_20_10[[#This Row],[GAS MBTU]]</f>
        <v>0</v>
      </c>
      <c r="I1003" s="7">
        <f>SUM(H$2:H1003)</f>
        <v>3464287</v>
      </c>
      <c r="J1003" s="8">
        <f>I1003/SUM(H:H)</f>
        <v>1.0003349573954405</v>
      </c>
      <c r="K1003" s="24"/>
      <c r="L1003" s="31"/>
      <c r="M1003" s="24"/>
      <c r="N1003" s="7">
        <f>K1003+L1003+M1003</f>
        <v>0</v>
      </c>
      <c r="O1003" s="8">
        <f>IF(ISERROR(N1003/H1003),0,N1003/H1003)</f>
        <v>0</v>
      </c>
      <c r="P1003" s="28">
        <v>13802</v>
      </c>
      <c r="Q1003" s="33"/>
      <c r="R1003" s="33"/>
      <c r="S10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3" s="21"/>
      <c r="U1003"/>
      <c r="V1003"/>
      <c r="W1003"/>
      <c r="X1003"/>
      <c r="Y1003"/>
    </row>
    <row r="1004" spans="1:25" x14ac:dyDescent="0.25">
      <c r="A1004" s="26" t="s">
        <v>1248</v>
      </c>
      <c r="B1004" s="26" t="s">
        <v>1249</v>
      </c>
      <c r="C1004" s="3">
        <f>COUNTA(A$2:A1004)</f>
        <v>1003</v>
      </c>
      <c r="D1004" s="28"/>
      <c r="E1004" s="28"/>
      <c r="F1004" s="30"/>
      <c r="G1004" s="28"/>
      <c r="H1004" s="7">
        <f>D1004+E1004+F1004+Table_Fiscal_Year_Total_Consumption_8_20_10[[#This Row],[GAS MBTU]]</f>
        <v>0</v>
      </c>
      <c r="I1004" s="7">
        <f>SUM(H$2:H1004)</f>
        <v>3464287</v>
      </c>
      <c r="J1004" s="8">
        <f>I1004/SUM(H:H)</f>
        <v>1.0003349573954405</v>
      </c>
      <c r="K1004" s="24"/>
      <c r="L1004" s="31"/>
      <c r="M1004" s="24"/>
      <c r="N1004" s="7">
        <f>K1004+L1004+M1004</f>
        <v>0</v>
      </c>
      <c r="O1004" s="8">
        <f>IF(ISERROR(N1004/H1004),0,N1004/H1004)</f>
        <v>0</v>
      </c>
      <c r="P1004" s="28">
        <v>6000</v>
      </c>
      <c r="Q1004" s="33"/>
      <c r="R1004" s="33"/>
      <c r="S10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4" s="21"/>
      <c r="U1004"/>
      <c r="V1004"/>
      <c r="W1004"/>
      <c r="X1004"/>
      <c r="Y1004"/>
    </row>
    <row r="1005" spans="1:25" x14ac:dyDescent="0.25">
      <c r="A1005" s="26" t="s">
        <v>1224</v>
      </c>
      <c r="B1005" s="26" t="s">
        <v>1225</v>
      </c>
      <c r="C1005" s="3">
        <f>COUNTA(A$2:A1005)</f>
        <v>1004</v>
      </c>
      <c r="D1005" s="28"/>
      <c r="E1005" s="28"/>
      <c r="F1005" s="30"/>
      <c r="G1005" s="28"/>
      <c r="H1005" s="7">
        <f>D1005+E1005+F1005+Table_Fiscal_Year_Total_Consumption_8_20_10[[#This Row],[GAS MBTU]]</f>
        <v>0</v>
      </c>
      <c r="I1005" s="7">
        <f>SUM(H$2:H1005)</f>
        <v>3464287</v>
      </c>
      <c r="J1005" s="8">
        <f>I1005/SUM(H:H)</f>
        <v>1.0003349573954405</v>
      </c>
      <c r="K1005" s="24"/>
      <c r="L1005" s="31"/>
      <c r="M1005" s="24"/>
      <c r="N1005" s="7">
        <f>K1005+L1005+M1005</f>
        <v>0</v>
      </c>
      <c r="O1005" s="8">
        <f>IF(ISERROR(N1005/H1005),0,N1005/H1005)</f>
        <v>0</v>
      </c>
      <c r="P1005" s="28">
        <v>10404</v>
      </c>
      <c r="Q1005" s="33"/>
      <c r="R1005" s="33"/>
      <c r="S10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5" s="21"/>
      <c r="U1005"/>
      <c r="V1005"/>
      <c r="W1005"/>
      <c r="X1005"/>
      <c r="Y1005"/>
    </row>
    <row r="1006" spans="1:25" x14ac:dyDescent="0.25">
      <c r="A1006" s="26" t="s">
        <v>1220</v>
      </c>
      <c r="B1006" s="26" t="s">
        <v>1221</v>
      </c>
      <c r="C1006" s="3">
        <f>COUNTA(A$2:A1006)</f>
        <v>1005</v>
      </c>
      <c r="D1006" s="28"/>
      <c r="E1006" s="28"/>
      <c r="F1006" s="30"/>
      <c r="G1006" s="28"/>
      <c r="H1006" s="7">
        <f>D1006+E1006+F1006+Table_Fiscal_Year_Total_Consumption_8_20_10[[#This Row],[GAS MBTU]]</f>
        <v>0</v>
      </c>
      <c r="I1006" s="7">
        <f>SUM(H$2:H1006)</f>
        <v>3464287</v>
      </c>
      <c r="J1006" s="8">
        <f>I1006/SUM(H:H)</f>
        <v>1.0003349573954405</v>
      </c>
      <c r="K1006" s="24"/>
      <c r="L1006" s="31"/>
      <c r="M1006" s="24"/>
      <c r="N1006" s="7">
        <f>K1006+L1006+M1006</f>
        <v>0</v>
      </c>
      <c r="O1006" s="8">
        <f>IF(ISERROR(N1006/H1006),0,N1006/H1006)</f>
        <v>0</v>
      </c>
      <c r="P1006" s="28">
        <v>240</v>
      </c>
      <c r="Q1006" s="33"/>
      <c r="R1006" s="33"/>
      <c r="S10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6" s="21"/>
      <c r="U1006"/>
      <c r="V1006"/>
      <c r="W1006"/>
      <c r="X1006"/>
      <c r="Y1006"/>
    </row>
    <row r="1007" spans="1:25" x14ac:dyDescent="0.25">
      <c r="A1007" s="26" t="s">
        <v>598</v>
      </c>
      <c r="B1007" s="26" t="s">
        <v>599</v>
      </c>
      <c r="C1007" s="3">
        <f>COUNTA(A$2:A1007)</f>
        <v>1006</v>
      </c>
      <c r="D1007" s="28"/>
      <c r="E1007" s="28"/>
      <c r="F1007" s="30"/>
      <c r="G1007" s="28"/>
      <c r="H1007" s="7">
        <f>D1007+E1007+F1007+Table_Fiscal_Year_Total_Consumption_8_20_10[[#This Row],[GAS MBTU]]</f>
        <v>0</v>
      </c>
      <c r="I1007" s="7">
        <f>SUM(H$2:H1007)</f>
        <v>3464287</v>
      </c>
      <c r="J1007" s="8">
        <f>I1007/SUM(H:H)</f>
        <v>1.0003349573954405</v>
      </c>
      <c r="K1007" s="24"/>
      <c r="L1007" s="31"/>
      <c r="M1007" s="24"/>
      <c r="N1007" s="7">
        <f>K1007+L1007+M1007</f>
        <v>0</v>
      </c>
      <c r="O1007" s="8">
        <f>IF(ISERROR(N1007/H1007),0,N1007/H1007)</f>
        <v>0</v>
      </c>
      <c r="P1007" s="28"/>
      <c r="Q1007" s="33"/>
      <c r="R1007" s="33"/>
      <c r="S10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7" s="21"/>
      <c r="U1007"/>
      <c r="V1007"/>
      <c r="W1007"/>
      <c r="X1007"/>
      <c r="Y1007"/>
    </row>
    <row r="1008" spans="1:25" x14ac:dyDescent="0.25">
      <c r="A1008" s="26" t="s">
        <v>1294</v>
      </c>
      <c r="B1008" s="26" t="s">
        <v>1295</v>
      </c>
      <c r="C1008" s="3">
        <f>COUNTA(A$2:A1008)</f>
        <v>1007</v>
      </c>
      <c r="D1008" s="28"/>
      <c r="E1008" s="28"/>
      <c r="F1008" s="30"/>
      <c r="G1008" s="28"/>
      <c r="H1008" s="7">
        <f>D1008+E1008+F1008+Table_Fiscal_Year_Total_Consumption_8_20_10[[#This Row],[GAS MBTU]]</f>
        <v>0</v>
      </c>
      <c r="I1008" s="7">
        <f>SUM(H$2:H1008)</f>
        <v>3464287</v>
      </c>
      <c r="J1008" s="8">
        <f>I1008/SUM(H:H)</f>
        <v>1.0003349573954405</v>
      </c>
      <c r="K1008" s="24"/>
      <c r="L1008" s="31"/>
      <c r="M1008" s="24"/>
      <c r="N1008" s="7">
        <f>K1008+L1008+M1008</f>
        <v>0</v>
      </c>
      <c r="O1008" s="8">
        <f>IF(ISERROR(N1008/H1008),0,N1008/H1008)</f>
        <v>0</v>
      </c>
      <c r="P1008" s="28">
        <v>16212</v>
      </c>
      <c r="Q1008" s="33"/>
      <c r="R1008" s="33"/>
      <c r="S10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8" s="21"/>
      <c r="U1008"/>
      <c r="V1008"/>
      <c r="W1008"/>
      <c r="X1008"/>
      <c r="Y1008"/>
    </row>
    <row r="1009" spans="1:25" x14ac:dyDescent="0.25">
      <c r="A1009" s="26" t="s">
        <v>1218</v>
      </c>
      <c r="B1009" s="26" t="s">
        <v>1219</v>
      </c>
      <c r="C1009" s="3">
        <f>COUNTA(A$2:A1009)</f>
        <v>1008</v>
      </c>
      <c r="D1009" s="28"/>
      <c r="E1009" s="28"/>
      <c r="F1009" s="30"/>
      <c r="G1009" s="28"/>
      <c r="H1009" s="7">
        <f>D1009+E1009+F1009+Table_Fiscal_Year_Total_Consumption_8_20_10[[#This Row],[GAS MBTU]]</f>
        <v>0</v>
      </c>
      <c r="I1009" s="7">
        <f>SUM(H$2:H1009)</f>
        <v>3464287</v>
      </c>
      <c r="J1009" s="8">
        <f>I1009/SUM(H:H)</f>
        <v>1.0003349573954405</v>
      </c>
      <c r="K1009" s="24"/>
      <c r="L1009" s="31"/>
      <c r="M1009" s="24"/>
      <c r="N1009" s="7">
        <f>K1009+L1009+M1009</f>
        <v>0</v>
      </c>
      <c r="O1009" s="8">
        <f>IF(ISERROR(N1009/H1009),0,N1009/H1009)</f>
        <v>0</v>
      </c>
      <c r="P1009" s="28">
        <v>7800</v>
      </c>
      <c r="Q1009" s="33"/>
      <c r="R1009" s="33"/>
      <c r="S10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09" s="21"/>
      <c r="U1009"/>
      <c r="V1009"/>
      <c r="W1009"/>
      <c r="X1009"/>
      <c r="Y1009"/>
    </row>
    <row r="1010" spans="1:25" x14ac:dyDescent="0.25">
      <c r="A1010" s="26" t="s">
        <v>1232</v>
      </c>
      <c r="B1010" s="26" t="s">
        <v>1233</v>
      </c>
      <c r="C1010" s="3">
        <f>COUNTA(A$2:A1010)</f>
        <v>1009</v>
      </c>
      <c r="D1010" s="28"/>
      <c r="E1010" s="28"/>
      <c r="F1010" s="30"/>
      <c r="G1010" s="28"/>
      <c r="H1010" s="7">
        <f>D1010+E1010+F1010+Table_Fiscal_Year_Total_Consumption_8_20_10[[#This Row],[GAS MBTU]]</f>
        <v>0</v>
      </c>
      <c r="I1010" s="7">
        <f>SUM(H$2:H1010)</f>
        <v>3464287</v>
      </c>
      <c r="J1010" s="8">
        <f>I1010/SUM(H:H)</f>
        <v>1.0003349573954405</v>
      </c>
      <c r="K1010" s="24"/>
      <c r="L1010" s="31"/>
      <c r="M1010" s="24"/>
      <c r="N1010" s="7">
        <f>K1010+L1010+M1010</f>
        <v>0</v>
      </c>
      <c r="O1010" s="8">
        <f>IF(ISERROR(N1010/H1010),0,N1010/H1010)</f>
        <v>0</v>
      </c>
      <c r="P1010" s="28">
        <v>0</v>
      </c>
      <c r="Q1010" s="33"/>
      <c r="R1010" s="33"/>
      <c r="S10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0" s="21"/>
      <c r="U1010"/>
      <c r="V1010"/>
      <c r="W1010"/>
      <c r="X1010"/>
      <c r="Y1010"/>
    </row>
    <row r="1011" spans="1:25" x14ac:dyDescent="0.25">
      <c r="A1011" s="26" t="s">
        <v>1126</v>
      </c>
      <c r="B1011" s="26" t="s">
        <v>1127</v>
      </c>
      <c r="C1011" s="3">
        <f>COUNTA(A$2:A1011)</f>
        <v>1010</v>
      </c>
      <c r="D1011" s="28"/>
      <c r="E1011" s="28"/>
      <c r="F1011" s="30"/>
      <c r="G1011" s="28"/>
      <c r="H1011" s="7">
        <f>D1011+E1011+F1011+Table_Fiscal_Year_Total_Consumption_8_20_10[[#This Row],[GAS MBTU]]</f>
        <v>0</v>
      </c>
      <c r="I1011" s="7">
        <f>SUM(H$2:H1011)</f>
        <v>3464287</v>
      </c>
      <c r="J1011" s="8">
        <f>I1011/SUM(H:H)</f>
        <v>1.0003349573954405</v>
      </c>
      <c r="K1011" s="24"/>
      <c r="L1011" s="31"/>
      <c r="M1011" s="24"/>
      <c r="N1011" s="7">
        <f>K1011+L1011+M1011</f>
        <v>0</v>
      </c>
      <c r="O1011" s="8">
        <f>IF(ISERROR(N1011/H1011),0,N1011/H1011)</f>
        <v>0</v>
      </c>
      <c r="P1011" s="28">
        <v>0</v>
      </c>
      <c r="Q1011" s="33"/>
      <c r="R1011" s="33"/>
      <c r="S10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1" s="21"/>
      <c r="U1011"/>
      <c r="V1011"/>
      <c r="W1011"/>
      <c r="X1011"/>
      <c r="Y1011"/>
    </row>
    <row r="1012" spans="1:25" x14ac:dyDescent="0.25">
      <c r="A1012" s="26" t="s">
        <v>1649</v>
      </c>
      <c r="B1012" s="26" t="s">
        <v>1650</v>
      </c>
      <c r="C1012" s="3">
        <f>COUNTA(A$2:A1012)</f>
        <v>1011</v>
      </c>
      <c r="D1012" s="28"/>
      <c r="E1012" s="28"/>
      <c r="F1012" s="30"/>
      <c r="G1012" s="28"/>
      <c r="H1012" s="7">
        <f>D1012+E1012+F1012+Table_Fiscal_Year_Total_Consumption_8_20_10[[#This Row],[GAS MBTU]]</f>
        <v>0</v>
      </c>
      <c r="I1012" s="7">
        <f>SUM(H$2:H1012)</f>
        <v>3464287</v>
      </c>
      <c r="J1012" s="8">
        <f>I1012/SUM(H:H)</f>
        <v>1.0003349573954405</v>
      </c>
      <c r="K1012" s="24"/>
      <c r="L1012" s="31"/>
      <c r="M1012" s="24"/>
      <c r="N1012" s="7">
        <f>K1012+L1012+M1012</f>
        <v>0</v>
      </c>
      <c r="O1012" s="8">
        <f>IF(ISERROR(N1012/H1012),0,N1012/H1012)</f>
        <v>0</v>
      </c>
      <c r="P1012" s="28">
        <v>849</v>
      </c>
      <c r="Q1012" s="33"/>
      <c r="R1012" s="33"/>
      <c r="S10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2" s="21"/>
      <c r="U1012"/>
      <c r="V1012"/>
      <c r="W1012"/>
      <c r="X1012"/>
      <c r="Y1012"/>
    </row>
    <row r="1013" spans="1:25" x14ac:dyDescent="0.25">
      <c r="A1013" s="26" t="s">
        <v>1663</v>
      </c>
      <c r="B1013" s="26" t="s">
        <v>1664</v>
      </c>
      <c r="C1013" s="3">
        <f>COUNTA(A$2:A1013)</f>
        <v>1012</v>
      </c>
      <c r="D1013" s="28"/>
      <c r="E1013" s="28"/>
      <c r="F1013" s="30"/>
      <c r="G1013" s="28"/>
      <c r="H1013" s="7">
        <f>D1013+E1013+F1013+Table_Fiscal_Year_Total_Consumption_8_20_10[[#This Row],[GAS MBTU]]</f>
        <v>0</v>
      </c>
      <c r="I1013" s="7">
        <f>SUM(H$2:H1013)</f>
        <v>3464287</v>
      </c>
      <c r="J1013" s="8">
        <f>I1013/SUM(H:H)</f>
        <v>1.0003349573954405</v>
      </c>
      <c r="K1013" s="24"/>
      <c r="L1013" s="31"/>
      <c r="M1013" s="24"/>
      <c r="N1013" s="7">
        <f>K1013+L1013+M1013</f>
        <v>0</v>
      </c>
      <c r="O1013" s="8">
        <f>IF(ISERROR(N1013/H1013),0,N1013/H1013)</f>
        <v>0</v>
      </c>
      <c r="P1013" s="28">
        <v>16037</v>
      </c>
      <c r="Q1013" s="33"/>
      <c r="R1013" s="33"/>
      <c r="S10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3" s="21"/>
      <c r="U1013"/>
      <c r="V1013"/>
      <c r="W1013"/>
      <c r="X1013"/>
      <c r="Y1013"/>
    </row>
    <row r="1014" spans="1:25" x14ac:dyDescent="0.25">
      <c r="A1014" s="26" t="s">
        <v>705</v>
      </c>
      <c r="B1014" s="26" t="s">
        <v>684</v>
      </c>
      <c r="C1014" s="3">
        <f>COUNTA(A$2:A1014)</f>
        <v>1013</v>
      </c>
      <c r="D1014" s="28">
        <v>0</v>
      </c>
      <c r="E1014" s="28"/>
      <c r="F1014" s="30"/>
      <c r="G1014" s="28"/>
      <c r="H1014" s="7">
        <f>D1014+E1014+F1014+Table_Fiscal_Year_Total_Consumption_8_20_10[[#This Row],[GAS MBTU]]</f>
        <v>0</v>
      </c>
      <c r="I1014" s="7">
        <f>SUM(H$2:H1014)</f>
        <v>3464287</v>
      </c>
      <c r="J1014" s="8">
        <f>I1014/SUM(H:H)</f>
        <v>1.0003349573954405</v>
      </c>
      <c r="K1014" s="24"/>
      <c r="L1014" s="31"/>
      <c r="M1014" s="24"/>
      <c r="N1014" s="7">
        <f>K1014+L1014+M1014</f>
        <v>0</v>
      </c>
      <c r="O1014" s="8">
        <f>IF(ISERROR(N1014/H1014),0,N1014/H1014)</f>
        <v>0</v>
      </c>
      <c r="P1014" s="28">
        <v>0</v>
      </c>
      <c r="Q1014" s="33"/>
      <c r="R1014" s="33" t="s">
        <v>770</v>
      </c>
      <c r="S10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4" s="21"/>
      <c r="U1014"/>
      <c r="V1014"/>
      <c r="W1014"/>
      <c r="X1014"/>
      <c r="Y1014"/>
    </row>
    <row r="1015" spans="1:25" x14ac:dyDescent="0.25">
      <c r="A1015" s="26" t="s">
        <v>2450</v>
      </c>
      <c r="B1015" s="26" t="s">
        <v>2451</v>
      </c>
      <c r="C1015" s="3">
        <f>COUNTA(A$2:A1015)</f>
        <v>1014</v>
      </c>
      <c r="D1015" s="28"/>
      <c r="E1015" s="28"/>
      <c r="F1015" s="30"/>
      <c r="G1015" s="28"/>
      <c r="H1015" s="7">
        <f>D1015+E1015+F1015+Table_Fiscal_Year_Total_Consumption_8_20_10[[#This Row],[GAS MBTU]]</f>
        <v>0</v>
      </c>
      <c r="I1015" s="7">
        <f>SUM(H$2:H1015)</f>
        <v>3464287</v>
      </c>
      <c r="J1015" s="8">
        <f>I1015/SUM(H:H)</f>
        <v>1.0003349573954405</v>
      </c>
      <c r="K1015" s="24"/>
      <c r="L1015" s="31"/>
      <c r="M1015" s="24"/>
      <c r="N1015" s="7">
        <f>K1015+L1015+M1015</f>
        <v>0</v>
      </c>
      <c r="O1015" s="8">
        <f>IF(ISERROR(N1015/H1015),0,N1015/H1015)</f>
        <v>0</v>
      </c>
      <c r="P1015" s="28">
        <v>0</v>
      </c>
      <c r="Q1015" s="33"/>
      <c r="R1015" s="33"/>
      <c r="S10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5" s="21"/>
      <c r="U1015"/>
      <c r="V1015"/>
      <c r="W1015"/>
      <c r="X1015"/>
      <c r="Y1015"/>
    </row>
    <row r="1016" spans="1:25" x14ac:dyDescent="0.25">
      <c r="A1016" s="26" t="s">
        <v>2452</v>
      </c>
      <c r="B1016" s="26" t="s">
        <v>2453</v>
      </c>
      <c r="C1016" s="3">
        <f>COUNTA(A$2:A1016)</f>
        <v>1015</v>
      </c>
      <c r="D1016" s="28"/>
      <c r="E1016" s="28"/>
      <c r="F1016" s="30"/>
      <c r="G1016" s="28"/>
      <c r="H1016" s="7">
        <f>D1016+E1016+F1016+Table_Fiscal_Year_Total_Consumption_8_20_10[[#This Row],[GAS MBTU]]</f>
        <v>0</v>
      </c>
      <c r="I1016" s="7">
        <f>SUM(H$2:H1016)</f>
        <v>3464287</v>
      </c>
      <c r="J1016" s="8">
        <f>I1016/SUM(H:H)</f>
        <v>1.0003349573954405</v>
      </c>
      <c r="K1016" s="24"/>
      <c r="L1016" s="31"/>
      <c r="M1016" s="24"/>
      <c r="N1016" s="7">
        <f>K1016+L1016+M1016</f>
        <v>0</v>
      </c>
      <c r="O1016" s="8">
        <f>IF(ISERROR(N1016/H1016),0,N1016/H1016)</f>
        <v>0</v>
      </c>
      <c r="P1016" s="28">
        <v>1320</v>
      </c>
      <c r="Q1016" s="33"/>
      <c r="R1016" s="33"/>
      <c r="S10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6" s="21"/>
      <c r="U1016"/>
      <c r="V1016"/>
      <c r="W1016"/>
      <c r="X1016"/>
      <c r="Y1016"/>
    </row>
    <row r="1017" spans="1:25" x14ac:dyDescent="0.25">
      <c r="A1017" s="26" t="s">
        <v>1625</v>
      </c>
      <c r="B1017" s="26" t="s">
        <v>1626</v>
      </c>
      <c r="C1017" s="3">
        <f>COUNTA(A$2:A1017)</f>
        <v>1016</v>
      </c>
      <c r="D1017" s="28"/>
      <c r="E1017" s="28"/>
      <c r="F1017" s="30"/>
      <c r="G1017" s="28"/>
      <c r="H1017" s="7">
        <f>D1017+E1017+F1017+Table_Fiscal_Year_Total_Consumption_8_20_10[[#This Row],[GAS MBTU]]</f>
        <v>0</v>
      </c>
      <c r="I1017" s="7">
        <f>SUM(H$2:H1017)</f>
        <v>3464287</v>
      </c>
      <c r="J1017" s="8">
        <f>I1017/SUM(H:H)</f>
        <v>1.0003349573954405</v>
      </c>
      <c r="K1017" s="24"/>
      <c r="L1017" s="31"/>
      <c r="M1017" s="24"/>
      <c r="N1017" s="7">
        <f>K1017+L1017+M1017</f>
        <v>0</v>
      </c>
      <c r="O1017" s="8">
        <f>IF(ISERROR(N1017/H1017),0,N1017/H1017)</f>
        <v>0</v>
      </c>
      <c r="P1017" s="28">
        <v>1397</v>
      </c>
      <c r="Q1017" s="33"/>
      <c r="R1017" s="33"/>
      <c r="S10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7" s="21"/>
      <c r="U1017"/>
      <c r="V1017"/>
      <c r="W1017"/>
      <c r="X1017"/>
      <c r="Y1017"/>
    </row>
    <row r="1018" spans="1:25" x14ac:dyDescent="0.25">
      <c r="A1018" s="26" t="s">
        <v>1627</v>
      </c>
      <c r="B1018" s="26" t="s">
        <v>1628</v>
      </c>
      <c r="C1018" s="3">
        <f>COUNTA(A$2:A1018)</f>
        <v>1017</v>
      </c>
      <c r="D1018" s="28"/>
      <c r="E1018" s="28"/>
      <c r="F1018" s="30"/>
      <c r="G1018" s="28"/>
      <c r="H1018" s="7">
        <f>D1018+E1018+F1018+Table_Fiscal_Year_Total_Consumption_8_20_10[[#This Row],[GAS MBTU]]</f>
        <v>0</v>
      </c>
      <c r="I1018" s="7">
        <f>SUM(H$2:H1018)</f>
        <v>3464287</v>
      </c>
      <c r="J1018" s="8">
        <f>I1018/SUM(H:H)</f>
        <v>1.0003349573954405</v>
      </c>
      <c r="K1018" s="24"/>
      <c r="L1018" s="31"/>
      <c r="M1018" s="24"/>
      <c r="N1018" s="7">
        <f>K1018+L1018+M1018</f>
        <v>0</v>
      </c>
      <c r="O1018" s="8">
        <f>IF(ISERROR(N1018/H1018),0,N1018/H1018)</f>
        <v>0</v>
      </c>
      <c r="P1018" s="28">
        <v>256</v>
      </c>
      <c r="Q1018" s="33"/>
      <c r="R1018" s="33"/>
      <c r="S10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8" s="21"/>
      <c r="U1018"/>
      <c r="V1018"/>
      <c r="W1018"/>
      <c r="X1018"/>
      <c r="Y1018"/>
    </row>
    <row r="1019" spans="1:25" x14ac:dyDescent="0.25">
      <c r="A1019" s="26" t="s">
        <v>1629</v>
      </c>
      <c r="B1019" s="26" t="s">
        <v>1630</v>
      </c>
      <c r="C1019" s="3">
        <f>COUNTA(A$2:A1019)</f>
        <v>1018</v>
      </c>
      <c r="D1019" s="28"/>
      <c r="E1019" s="28"/>
      <c r="F1019" s="30"/>
      <c r="G1019" s="28"/>
      <c r="H1019" s="7">
        <f>D1019+E1019+F1019+Table_Fiscal_Year_Total_Consumption_8_20_10[[#This Row],[GAS MBTU]]</f>
        <v>0</v>
      </c>
      <c r="I1019" s="7">
        <f>SUM(H$2:H1019)</f>
        <v>3464287</v>
      </c>
      <c r="J1019" s="8">
        <f>I1019/SUM(H:H)</f>
        <v>1.0003349573954405</v>
      </c>
      <c r="K1019" s="24"/>
      <c r="L1019" s="31"/>
      <c r="M1019" s="24"/>
      <c r="N1019" s="7">
        <f>K1019+L1019+M1019</f>
        <v>0</v>
      </c>
      <c r="O1019" s="8">
        <f>IF(ISERROR(N1019/H1019),0,N1019/H1019)</f>
        <v>0</v>
      </c>
      <c r="P1019" s="28">
        <v>1440</v>
      </c>
      <c r="Q1019" s="33"/>
      <c r="R1019" s="33"/>
      <c r="S10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19" s="21"/>
      <c r="U1019"/>
      <c r="V1019"/>
      <c r="W1019"/>
      <c r="X1019"/>
      <c r="Y1019"/>
    </row>
    <row r="1020" spans="1:25" x14ac:dyDescent="0.25">
      <c r="A1020" s="26" t="s">
        <v>1633</v>
      </c>
      <c r="B1020" s="26" t="s">
        <v>1634</v>
      </c>
      <c r="C1020" s="3">
        <f>COUNTA(A$2:A1020)</f>
        <v>1019</v>
      </c>
      <c r="D1020" s="28"/>
      <c r="E1020" s="28"/>
      <c r="F1020" s="30"/>
      <c r="G1020" s="28"/>
      <c r="H1020" s="7">
        <f>D1020+E1020+F1020+Table_Fiscal_Year_Total_Consumption_8_20_10[[#This Row],[GAS MBTU]]</f>
        <v>0</v>
      </c>
      <c r="I1020" s="7">
        <f>SUM(H$2:H1020)</f>
        <v>3464287</v>
      </c>
      <c r="J1020" s="8">
        <f>I1020/SUM(H:H)</f>
        <v>1.0003349573954405</v>
      </c>
      <c r="K1020" s="24"/>
      <c r="L1020" s="31"/>
      <c r="M1020" s="24"/>
      <c r="N1020" s="7">
        <f>K1020+L1020+M1020</f>
        <v>0</v>
      </c>
      <c r="O1020" s="8">
        <f>IF(ISERROR(N1020/H1020),0,N1020/H1020)</f>
        <v>0</v>
      </c>
      <c r="P1020" s="28">
        <v>386</v>
      </c>
      <c r="Q1020" s="33"/>
      <c r="R1020" s="33"/>
      <c r="S10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0" s="21"/>
      <c r="U1020"/>
      <c r="V1020"/>
      <c r="W1020"/>
      <c r="X1020"/>
      <c r="Y1020"/>
    </row>
    <row r="1021" spans="1:25" x14ac:dyDescent="0.25">
      <c r="A1021" s="26" t="s">
        <v>1635</v>
      </c>
      <c r="B1021" s="26" t="s">
        <v>1636</v>
      </c>
      <c r="C1021" s="3">
        <f>COUNTA(A$2:A1021)</f>
        <v>1020</v>
      </c>
      <c r="D1021" s="28"/>
      <c r="E1021" s="28"/>
      <c r="F1021" s="30"/>
      <c r="G1021" s="28"/>
      <c r="H1021" s="7">
        <f>D1021+E1021+F1021+Table_Fiscal_Year_Total_Consumption_8_20_10[[#This Row],[GAS MBTU]]</f>
        <v>0</v>
      </c>
      <c r="I1021" s="7">
        <f>SUM(H$2:H1021)</f>
        <v>3464287</v>
      </c>
      <c r="J1021" s="8">
        <f>I1021/SUM(H:H)</f>
        <v>1.0003349573954405</v>
      </c>
      <c r="K1021" s="24"/>
      <c r="L1021" s="31"/>
      <c r="M1021" s="24"/>
      <c r="N1021" s="7">
        <f>K1021+L1021+M1021</f>
        <v>0</v>
      </c>
      <c r="O1021" s="8">
        <f>IF(ISERROR(N1021/H1021),0,N1021/H1021)</f>
        <v>0</v>
      </c>
      <c r="P1021" s="28">
        <v>386</v>
      </c>
      <c r="Q1021" s="33"/>
      <c r="R1021" s="33"/>
      <c r="S10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1" s="21"/>
      <c r="U1021"/>
      <c r="V1021"/>
      <c r="W1021"/>
      <c r="X1021"/>
      <c r="Y1021"/>
    </row>
    <row r="1022" spans="1:25" x14ac:dyDescent="0.25">
      <c r="A1022" s="26" t="s">
        <v>158</v>
      </c>
      <c r="B1022" s="26" t="s">
        <v>157</v>
      </c>
      <c r="C1022" s="3">
        <f>COUNTA(A$2:A1022)</f>
        <v>1021</v>
      </c>
      <c r="D1022" s="28"/>
      <c r="E1022" s="28"/>
      <c r="F1022" s="30"/>
      <c r="G1022" s="28"/>
      <c r="H1022" s="7">
        <f>D1022+E1022+F1022+Table_Fiscal_Year_Total_Consumption_8_20_10[[#This Row],[GAS MBTU]]</f>
        <v>0</v>
      </c>
      <c r="I1022" s="7">
        <f>SUM(H$2:H1022)</f>
        <v>3464287</v>
      </c>
      <c r="J1022" s="8">
        <f>I1022/SUM(H:H)</f>
        <v>1.0003349573954405</v>
      </c>
      <c r="K1022" s="24"/>
      <c r="L1022" s="31"/>
      <c r="M1022" s="24"/>
      <c r="N1022" s="7">
        <f>K1022+L1022+M1022</f>
        <v>0</v>
      </c>
      <c r="O1022" s="8">
        <f>IF(ISERROR(N1022/H1022),0,N1022/H1022)</f>
        <v>0</v>
      </c>
      <c r="P1022" s="28">
        <v>3773</v>
      </c>
      <c r="Q1022" s="33">
        <v>282.89999999999998</v>
      </c>
      <c r="R1022" s="33"/>
      <c r="S10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2" s="21"/>
      <c r="U1022"/>
      <c r="V1022"/>
      <c r="W1022"/>
      <c r="X1022"/>
      <c r="Y1022"/>
    </row>
    <row r="1023" spans="1:25" x14ac:dyDescent="0.25">
      <c r="A1023" s="26" t="s">
        <v>1639</v>
      </c>
      <c r="B1023" s="26" t="s">
        <v>1640</v>
      </c>
      <c r="C1023" s="3">
        <f>COUNTA(A$2:A1023)</f>
        <v>1022</v>
      </c>
      <c r="D1023" s="28"/>
      <c r="E1023" s="28"/>
      <c r="F1023" s="30"/>
      <c r="G1023" s="28"/>
      <c r="H1023" s="7">
        <f>D1023+E1023+F1023+Table_Fiscal_Year_Total_Consumption_8_20_10[[#This Row],[GAS MBTU]]</f>
        <v>0</v>
      </c>
      <c r="I1023" s="7">
        <f>SUM(H$2:H1023)</f>
        <v>3464287</v>
      </c>
      <c r="J1023" s="8">
        <f>I1023/SUM(H:H)</f>
        <v>1.0003349573954405</v>
      </c>
      <c r="K1023" s="24"/>
      <c r="L1023" s="31"/>
      <c r="M1023" s="24"/>
      <c r="N1023" s="7">
        <f>K1023+L1023+M1023</f>
        <v>0</v>
      </c>
      <c r="O1023" s="8">
        <f>IF(ISERROR(N1023/H1023),0,N1023/H1023)</f>
        <v>0</v>
      </c>
      <c r="P1023" s="28">
        <v>386</v>
      </c>
      <c r="Q1023" s="33"/>
      <c r="R1023" s="33"/>
      <c r="S10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3" s="21"/>
      <c r="U1023"/>
      <c r="V1023"/>
      <c r="W1023"/>
      <c r="X1023"/>
      <c r="Y1023"/>
    </row>
    <row r="1024" spans="1:25" x14ac:dyDescent="0.25">
      <c r="A1024" s="26" t="s">
        <v>1608</v>
      </c>
      <c r="B1024" s="26" t="s">
        <v>1609</v>
      </c>
      <c r="C1024" s="3">
        <f>COUNTA(A$2:A1024)</f>
        <v>1023</v>
      </c>
      <c r="D1024" s="28"/>
      <c r="E1024" s="28"/>
      <c r="F1024" s="30"/>
      <c r="G1024" s="28"/>
      <c r="H1024" s="7">
        <f>D1024+E1024+F1024+Table_Fiscal_Year_Total_Consumption_8_20_10[[#This Row],[GAS MBTU]]</f>
        <v>0</v>
      </c>
      <c r="I1024" s="7">
        <f>SUM(H$2:H1024)</f>
        <v>3464287</v>
      </c>
      <c r="J1024" s="8">
        <f>I1024/SUM(H:H)</f>
        <v>1.0003349573954405</v>
      </c>
      <c r="K1024" s="24"/>
      <c r="L1024" s="31"/>
      <c r="M1024" s="24"/>
      <c r="N1024" s="7">
        <f>K1024+L1024+M1024</f>
        <v>0</v>
      </c>
      <c r="O1024" s="8">
        <f>IF(ISERROR(N1024/H1024),0,N1024/H1024)</f>
        <v>0</v>
      </c>
      <c r="P1024" s="28">
        <v>1104</v>
      </c>
      <c r="Q1024" s="33"/>
      <c r="R1024" s="33"/>
      <c r="S10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4" s="21"/>
      <c r="U1024"/>
      <c r="V1024"/>
      <c r="W1024"/>
      <c r="X1024"/>
      <c r="Y1024"/>
    </row>
    <row r="1025" spans="1:25" x14ac:dyDescent="0.25">
      <c r="A1025" s="26" t="s">
        <v>1654</v>
      </c>
      <c r="B1025" s="26" t="s">
        <v>1655</v>
      </c>
      <c r="C1025" s="3">
        <f>COUNTA(A$2:A1025)</f>
        <v>1024</v>
      </c>
      <c r="D1025" s="28"/>
      <c r="E1025" s="28"/>
      <c r="F1025" s="30"/>
      <c r="G1025" s="28"/>
      <c r="H1025" s="7">
        <f>D1025+E1025+F1025+Table_Fiscal_Year_Total_Consumption_8_20_10[[#This Row],[GAS MBTU]]</f>
        <v>0</v>
      </c>
      <c r="I1025" s="7">
        <f>SUM(H$2:H1025)</f>
        <v>3464287</v>
      </c>
      <c r="J1025" s="8">
        <f>I1025/SUM(H:H)</f>
        <v>1.0003349573954405</v>
      </c>
      <c r="K1025" s="24"/>
      <c r="L1025" s="31"/>
      <c r="M1025" s="24"/>
      <c r="N1025" s="7">
        <f>K1025+L1025+M1025</f>
        <v>0</v>
      </c>
      <c r="O1025" s="8">
        <f>IF(ISERROR(N1025/H1025),0,N1025/H1025)</f>
        <v>0</v>
      </c>
      <c r="P1025" s="28">
        <v>386</v>
      </c>
      <c r="Q1025" s="33"/>
      <c r="R1025" s="33"/>
      <c r="S10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5" s="21"/>
      <c r="U1025"/>
      <c r="V1025"/>
      <c r="W1025"/>
      <c r="X1025"/>
      <c r="Y1025"/>
    </row>
    <row r="1026" spans="1:25" x14ac:dyDescent="0.25">
      <c r="A1026" s="26" t="s">
        <v>546</v>
      </c>
      <c r="B1026" s="26" t="s">
        <v>547</v>
      </c>
      <c r="C1026" s="3">
        <f>COUNTA(A$2:A1026)</f>
        <v>1025</v>
      </c>
      <c r="D1026" s="28"/>
      <c r="E1026" s="28"/>
      <c r="F1026" s="30"/>
      <c r="G1026" s="28"/>
      <c r="H1026" s="7">
        <f>D1026+E1026+F1026+Table_Fiscal_Year_Total_Consumption_8_20_10[[#This Row],[GAS MBTU]]</f>
        <v>0</v>
      </c>
      <c r="I1026" s="7">
        <f>SUM(H$2:H1026)</f>
        <v>3464287</v>
      </c>
      <c r="J1026" s="8">
        <f>I1026/SUM(H:H)</f>
        <v>1.0003349573954405</v>
      </c>
      <c r="K1026" s="24"/>
      <c r="L1026" s="31"/>
      <c r="M1026" s="24"/>
      <c r="N1026" s="7">
        <f>K1026+L1026+M1026</f>
        <v>0</v>
      </c>
      <c r="O1026" s="8">
        <f>IF(ISERROR(N1026/H1026),0,N1026/H1026)</f>
        <v>0</v>
      </c>
      <c r="P1026" s="28">
        <v>0</v>
      </c>
      <c r="Q1026" s="33"/>
      <c r="R1026" s="33"/>
      <c r="S10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6" s="21"/>
      <c r="U1026"/>
      <c r="V1026"/>
      <c r="W1026"/>
      <c r="X1026"/>
      <c r="Y1026"/>
    </row>
    <row r="1027" spans="1:25" x14ac:dyDescent="0.25">
      <c r="A1027" s="26" t="s">
        <v>1088</v>
      </c>
      <c r="B1027" s="26" t="s">
        <v>1089</v>
      </c>
      <c r="C1027" s="3">
        <f>COUNTA(A$2:A1027)</f>
        <v>1026</v>
      </c>
      <c r="D1027" s="28"/>
      <c r="E1027" s="28"/>
      <c r="F1027" s="30"/>
      <c r="G1027" s="28"/>
      <c r="H1027" s="7">
        <f>D1027+E1027+F1027+Table_Fiscal_Year_Total_Consumption_8_20_10[[#This Row],[GAS MBTU]]</f>
        <v>0</v>
      </c>
      <c r="I1027" s="7">
        <f>SUM(H$2:H1027)</f>
        <v>3464287</v>
      </c>
      <c r="J1027" s="8">
        <f>I1027/SUM(H:H)</f>
        <v>1.0003349573954405</v>
      </c>
      <c r="K1027" s="24"/>
      <c r="L1027" s="31"/>
      <c r="M1027" s="24"/>
      <c r="N1027" s="7">
        <f>K1027+L1027+M1027</f>
        <v>0</v>
      </c>
      <c r="O1027" s="8">
        <f>IF(ISERROR(N1027/H1027),0,N1027/H1027)</f>
        <v>0</v>
      </c>
      <c r="P1027" s="28">
        <v>0</v>
      </c>
      <c r="Q1027" s="33"/>
      <c r="R1027" s="33"/>
      <c r="S10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7" s="21"/>
      <c r="U1027"/>
      <c r="V1027"/>
      <c r="W1027"/>
      <c r="X1027"/>
      <c r="Y1027"/>
    </row>
    <row r="1028" spans="1:25" x14ac:dyDescent="0.25">
      <c r="A1028" s="26" t="s">
        <v>1594</v>
      </c>
      <c r="B1028" s="26" t="s">
        <v>1595</v>
      </c>
      <c r="C1028" s="3">
        <f>COUNTA(A$2:A1028)</f>
        <v>1027</v>
      </c>
      <c r="D1028" s="28"/>
      <c r="E1028" s="28"/>
      <c r="F1028" s="30"/>
      <c r="G1028" s="28"/>
      <c r="H1028" s="7">
        <f>D1028+E1028+F1028+Table_Fiscal_Year_Total_Consumption_8_20_10[[#This Row],[GAS MBTU]]</f>
        <v>0</v>
      </c>
      <c r="I1028" s="7">
        <f>SUM(H$2:H1028)</f>
        <v>3464287</v>
      </c>
      <c r="J1028" s="8">
        <f>I1028/SUM(H:H)</f>
        <v>1.0003349573954405</v>
      </c>
      <c r="K1028" s="24"/>
      <c r="L1028" s="31"/>
      <c r="M1028" s="24"/>
      <c r="N1028" s="7">
        <f>K1028+L1028+M1028</f>
        <v>0</v>
      </c>
      <c r="O1028" s="8">
        <f>IF(ISERROR(N1028/H1028),0,N1028/H1028)</f>
        <v>0</v>
      </c>
      <c r="P1028" s="28">
        <v>10875</v>
      </c>
      <c r="Q1028" s="33"/>
      <c r="R1028" s="33"/>
      <c r="S10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8" s="21"/>
      <c r="U1028"/>
      <c r="V1028"/>
      <c r="W1028"/>
      <c r="X1028"/>
      <c r="Y1028"/>
    </row>
    <row r="1029" spans="1:25" x14ac:dyDescent="0.25">
      <c r="A1029" s="26" t="s">
        <v>1620</v>
      </c>
      <c r="B1029" s="26" t="s">
        <v>1595</v>
      </c>
      <c r="C1029" s="3">
        <f>COUNTA(A$2:A1029)</f>
        <v>1028</v>
      </c>
      <c r="D1029" s="28"/>
      <c r="E1029" s="28"/>
      <c r="F1029" s="30"/>
      <c r="G1029" s="28"/>
      <c r="H1029" s="7">
        <f>D1029+E1029+F1029+Table_Fiscal_Year_Total_Consumption_8_20_10[[#This Row],[GAS MBTU]]</f>
        <v>0</v>
      </c>
      <c r="I1029" s="7">
        <f>SUM(H$2:H1029)</f>
        <v>3464287</v>
      </c>
      <c r="J1029" s="8">
        <f>I1029/SUM(H:H)</f>
        <v>1.0003349573954405</v>
      </c>
      <c r="K1029" s="24"/>
      <c r="L1029" s="31"/>
      <c r="M1029" s="24"/>
      <c r="N1029" s="7">
        <f>K1029+L1029+M1029</f>
        <v>0</v>
      </c>
      <c r="O1029" s="8">
        <f>IF(ISERROR(N1029/H1029),0,N1029/H1029)</f>
        <v>0</v>
      </c>
      <c r="P1029" s="28">
        <v>10874</v>
      </c>
      <c r="Q1029" s="33"/>
      <c r="R1029" s="33"/>
      <c r="S10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29" s="21"/>
      <c r="U1029"/>
      <c r="V1029"/>
      <c r="W1029"/>
      <c r="X1029"/>
      <c r="Y1029"/>
    </row>
    <row r="1030" spans="1:25" x14ac:dyDescent="0.25">
      <c r="A1030" s="26" t="s">
        <v>1661</v>
      </c>
      <c r="B1030" s="26" t="s">
        <v>1662</v>
      </c>
      <c r="C1030" s="3">
        <f>COUNTA(A$2:A1030)</f>
        <v>1029</v>
      </c>
      <c r="D1030" s="28"/>
      <c r="E1030" s="28"/>
      <c r="F1030" s="30"/>
      <c r="G1030" s="28"/>
      <c r="H1030" s="7">
        <f>D1030+E1030+F1030+Table_Fiscal_Year_Total_Consumption_8_20_10[[#This Row],[GAS MBTU]]</f>
        <v>0</v>
      </c>
      <c r="I1030" s="7">
        <f>SUM(H$2:H1030)</f>
        <v>3464287</v>
      </c>
      <c r="J1030" s="8">
        <f>I1030/SUM(H:H)</f>
        <v>1.0003349573954405</v>
      </c>
      <c r="K1030" s="24"/>
      <c r="L1030" s="31"/>
      <c r="M1030" s="24"/>
      <c r="N1030" s="7">
        <f>K1030+L1030+M1030</f>
        <v>0</v>
      </c>
      <c r="O1030" s="8">
        <f>IF(ISERROR(N1030/H1030),0,N1030/H1030)</f>
        <v>0</v>
      </c>
      <c r="P1030" s="28">
        <v>0</v>
      </c>
      <c r="Q1030" s="33"/>
      <c r="R1030" s="33"/>
      <c r="S10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0" s="21"/>
      <c r="U1030"/>
      <c r="V1030"/>
      <c r="W1030"/>
      <c r="X1030"/>
      <c r="Y1030"/>
    </row>
    <row r="1031" spans="1:25" x14ac:dyDescent="0.25">
      <c r="A1031" s="26" t="s">
        <v>707</v>
      </c>
      <c r="B1031" s="26" t="s">
        <v>684</v>
      </c>
      <c r="C1031" s="3">
        <f>COUNTA(A$2:A1031)</f>
        <v>1030</v>
      </c>
      <c r="D1031" s="28"/>
      <c r="E1031" s="28"/>
      <c r="F1031" s="30"/>
      <c r="G1031" s="28"/>
      <c r="H1031" s="7">
        <f>D1031+E1031+F1031+Table_Fiscal_Year_Total_Consumption_8_20_10[[#This Row],[GAS MBTU]]</f>
        <v>0</v>
      </c>
      <c r="I1031" s="7">
        <f>SUM(H$2:H1031)</f>
        <v>3464287</v>
      </c>
      <c r="J1031" s="8">
        <f>I1031/SUM(H:H)</f>
        <v>1.0003349573954405</v>
      </c>
      <c r="K1031" s="24"/>
      <c r="L1031" s="31"/>
      <c r="M1031" s="24"/>
      <c r="N1031" s="7">
        <f>K1031+L1031+M1031</f>
        <v>0</v>
      </c>
      <c r="O1031" s="8">
        <f>IF(ISERROR(N1031/H1031),0,N1031/H1031)</f>
        <v>0</v>
      </c>
      <c r="P1031" s="28">
        <v>0</v>
      </c>
      <c r="Q1031" s="33"/>
      <c r="R1031" s="33"/>
      <c r="S10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1" s="21"/>
      <c r="U1031"/>
      <c r="V1031"/>
      <c r="W1031"/>
      <c r="X1031"/>
      <c r="Y1031"/>
    </row>
    <row r="1032" spans="1:25" x14ac:dyDescent="0.25">
      <c r="A1032" s="26" t="s">
        <v>889</v>
      </c>
      <c r="B1032" s="26" t="s">
        <v>890</v>
      </c>
      <c r="C1032" s="3">
        <f>COUNTA(A$2:A1032)</f>
        <v>1031</v>
      </c>
      <c r="D1032" s="28"/>
      <c r="E1032" s="28"/>
      <c r="F1032" s="30"/>
      <c r="G1032" s="28"/>
      <c r="H1032" s="7">
        <f>D1032+E1032+F1032+Table_Fiscal_Year_Total_Consumption_8_20_10[[#This Row],[GAS MBTU]]</f>
        <v>0</v>
      </c>
      <c r="I1032" s="7">
        <f>SUM(H$2:H1032)</f>
        <v>3464287</v>
      </c>
      <c r="J1032" s="8">
        <f>I1032/SUM(H:H)</f>
        <v>1.0003349573954405</v>
      </c>
      <c r="K1032" s="24"/>
      <c r="L1032" s="31"/>
      <c r="M1032" s="24"/>
      <c r="N1032" s="7">
        <f>K1032+L1032+M1032</f>
        <v>0</v>
      </c>
      <c r="O1032" s="8">
        <f>IF(ISERROR(N1032/H1032),0,N1032/H1032)</f>
        <v>0</v>
      </c>
      <c r="P1032" s="28">
        <v>0</v>
      </c>
      <c r="Q1032" s="33"/>
      <c r="R1032" s="33"/>
      <c r="S10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2" s="21"/>
      <c r="U1032"/>
      <c r="V1032"/>
      <c r="W1032"/>
      <c r="X1032"/>
      <c r="Y1032"/>
    </row>
    <row r="1033" spans="1:25" x14ac:dyDescent="0.25">
      <c r="A1033" s="26" t="s">
        <v>1854</v>
      </c>
      <c r="B1033" s="26" t="s">
        <v>1855</v>
      </c>
      <c r="C1033" s="3">
        <f>COUNTA(A$2:A1033)</f>
        <v>1032</v>
      </c>
      <c r="D1033" s="28"/>
      <c r="E1033" s="28"/>
      <c r="F1033" s="30"/>
      <c r="G1033" s="28"/>
      <c r="H1033" s="7">
        <f>D1033+E1033+F1033+Table_Fiscal_Year_Total_Consumption_8_20_10[[#This Row],[GAS MBTU]]</f>
        <v>0</v>
      </c>
      <c r="I1033" s="7">
        <f>SUM(H$2:H1033)</f>
        <v>3464287</v>
      </c>
      <c r="J1033" s="8">
        <f>I1033/SUM(H:H)</f>
        <v>1.0003349573954405</v>
      </c>
      <c r="K1033" s="24"/>
      <c r="L1033" s="31"/>
      <c r="M1033" s="24"/>
      <c r="N1033" s="7">
        <f>K1033+L1033+M1033</f>
        <v>0</v>
      </c>
      <c r="O1033" s="8">
        <f>IF(ISERROR(N1033/H1033),0,N1033/H1033)</f>
        <v>0</v>
      </c>
      <c r="P1033" s="28">
        <v>3520</v>
      </c>
      <c r="Q1033" s="33"/>
      <c r="R1033" s="33"/>
      <c r="S10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3" s="21"/>
      <c r="U1033"/>
      <c r="V1033"/>
      <c r="W1033"/>
      <c r="X1033"/>
      <c r="Y1033"/>
    </row>
    <row r="1034" spans="1:25" x14ac:dyDescent="0.25">
      <c r="A1034" s="26" t="s">
        <v>683</v>
      </c>
      <c r="B1034" s="26" t="s">
        <v>684</v>
      </c>
      <c r="C1034" s="3">
        <f>COUNTA(A$2:A1034)</f>
        <v>1033</v>
      </c>
      <c r="D1034" s="28"/>
      <c r="E1034" s="28"/>
      <c r="F1034" s="30"/>
      <c r="G1034" s="28"/>
      <c r="H1034" s="7">
        <f>D1034+E1034+F1034+Table_Fiscal_Year_Total_Consumption_8_20_10[[#This Row],[GAS MBTU]]</f>
        <v>0</v>
      </c>
      <c r="I1034" s="7">
        <f>SUM(H$2:H1034)</f>
        <v>3464287</v>
      </c>
      <c r="J1034" s="8">
        <f>I1034/SUM(H:H)</f>
        <v>1.0003349573954405</v>
      </c>
      <c r="K1034" s="24"/>
      <c r="L1034" s="31"/>
      <c r="M1034" s="24"/>
      <c r="N1034" s="7">
        <f>K1034+L1034+M1034</f>
        <v>0</v>
      </c>
      <c r="O1034" s="8">
        <f>IF(ISERROR(N1034/H1034),0,N1034/H1034)</f>
        <v>0</v>
      </c>
      <c r="P1034" s="28">
        <v>0</v>
      </c>
      <c r="Q1034" s="33"/>
      <c r="R1034" s="33"/>
      <c r="S10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4" s="21"/>
      <c r="U1034"/>
      <c r="V1034"/>
      <c r="W1034"/>
      <c r="X1034"/>
      <c r="Y1034"/>
    </row>
    <row r="1035" spans="1:25" x14ac:dyDescent="0.25">
      <c r="A1035" s="26" t="s">
        <v>568</v>
      </c>
      <c r="B1035" s="26" t="s">
        <v>569</v>
      </c>
      <c r="C1035" s="3">
        <f>COUNTA(A$2:A1035)</f>
        <v>1034</v>
      </c>
      <c r="D1035" s="28"/>
      <c r="E1035" s="28"/>
      <c r="F1035" s="30"/>
      <c r="G1035" s="28"/>
      <c r="H1035" s="7">
        <f>D1035+E1035+F1035+Table_Fiscal_Year_Total_Consumption_8_20_10[[#This Row],[GAS MBTU]]</f>
        <v>0</v>
      </c>
      <c r="I1035" s="7">
        <f>SUM(H$2:H1035)</f>
        <v>3464287</v>
      </c>
      <c r="J1035" s="8">
        <f>I1035/SUM(H:H)</f>
        <v>1.0003349573954405</v>
      </c>
      <c r="K1035" s="24"/>
      <c r="L1035" s="31"/>
      <c r="M1035" s="24"/>
      <c r="N1035" s="7">
        <f>K1035+L1035+M1035</f>
        <v>0</v>
      </c>
      <c r="O1035" s="8">
        <f>IF(ISERROR(N1035/H1035),0,N1035/H1035)</f>
        <v>0</v>
      </c>
      <c r="P1035" s="28">
        <v>0</v>
      </c>
      <c r="Q1035" s="33"/>
      <c r="R1035" s="33"/>
      <c r="S10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5" s="21"/>
      <c r="U1035"/>
      <c r="V1035"/>
      <c r="W1035"/>
      <c r="X1035"/>
      <c r="Y1035"/>
    </row>
    <row r="1036" spans="1:25" x14ac:dyDescent="0.25">
      <c r="A1036" s="26" t="s">
        <v>572</v>
      </c>
      <c r="B1036" s="26" t="s">
        <v>573</v>
      </c>
      <c r="C1036" s="3">
        <f>COUNTA(A$2:A1036)</f>
        <v>1035</v>
      </c>
      <c r="D1036" s="28"/>
      <c r="E1036" s="28"/>
      <c r="F1036" s="30"/>
      <c r="G1036" s="28"/>
      <c r="H1036" s="7">
        <f>D1036+E1036+F1036+Table_Fiscal_Year_Total_Consumption_8_20_10[[#This Row],[GAS MBTU]]</f>
        <v>0</v>
      </c>
      <c r="I1036" s="7">
        <f>SUM(H$2:H1036)</f>
        <v>3464287</v>
      </c>
      <c r="J1036" s="8">
        <f>I1036/SUM(H:H)</f>
        <v>1.0003349573954405</v>
      </c>
      <c r="K1036" s="24"/>
      <c r="L1036" s="31"/>
      <c r="M1036" s="24"/>
      <c r="N1036" s="7">
        <f>K1036+L1036+M1036</f>
        <v>0</v>
      </c>
      <c r="O1036" s="8">
        <f>IF(ISERROR(N1036/H1036),0,N1036/H1036)</f>
        <v>0</v>
      </c>
      <c r="P1036" s="28">
        <v>48304</v>
      </c>
      <c r="Q1036" s="33"/>
      <c r="R1036" s="33"/>
      <c r="S10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6" s="21"/>
      <c r="U1036"/>
      <c r="V1036"/>
      <c r="W1036"/>
      <c r="X1036"/>
      <c r="Y1036"/>
    </row>
    <row r="1037" spans="1:25" x14ac:dyDescent="0.25">
      <c r="A1037" s="26" t="s">
        <v>634</v>
      </c>
      <c r="B1037" s="26" t="s">
        <v>585</v>
      </c>
      <c r="C1037" s="3">
        <f>COUNTA(A$2:A1037)</f>
        <v>1036</v>
      </c>
      <c r="D1037" s="28"/>
      <c r="E1037" s="28"/>
      <c r="F1037" s="30"/>
      <c r="G1037" s="28"/>
      <c r="H1037" s="7">
        <f>D1037+E1037+F1037+Table_Fiscal_Year_Total_Consumption_8_20_10[[#This Row],[GAS MBTU]]</f>
        <v>0</v>
      </c>
      <c r="I1037" s="7">
        <f>SUM(H$2:H1037)</f>
        <v>3464287</v>
      </c>
      <c r="J1037" s="8">
        <f>I1037/SUM(H:H)</f>
        <v>1.0003349573954405</v>
      </c>
      <c r="K1037" s="24"/>
      <c r="L1037" s="31"/>
      <c r="M1037" s="24"/>
      <c r="N1037" s="7">
        <f>K1037+L1037+M1037</f>
        <v>0</v>
      </c>
      <c r="O1037" s="8">
        <f>IF(ISERROR(N1037/H1037),0,N1037/H1037)</f>
        <v>0</v>
      </c>
      <c r="P1037" s="28">
        <v>0</v>
      </c>
      <c r="Q1037" s="33"/>
      <c r="R1037" s="33"/>
      <c r="S10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7" s="21"/>
      <c r="U1037"/>
      <c r="V1037"/>
      <c r="W1037"/>
      <c r="X1037"/>
      <c r="Y1037"/>
    </row>
    <row r="1038" spans="1:25" x14ac:dyDescent="0.25">
      <c r="A1038" s="26" t="s">
        <v>1932</v>
      </c>
      <c r="B1038" s="26" t="s">
        <v>1933</v>
      </c>
      <c r="C1038" s="3">
        <f>COUNTA(A$2:A1038)</f>
        <v>1037</v>
      </c>
      <c r="D1038" s="28"/>
      <c r="E1038" s="28"/>
      <c r="F1038" s="30"/>
      <c r="G1038" s="28"/>
      <c r="H1038" s="7">
        <f>D1038+E1038+F1038+Table_Fiscal_Year_Total_Consumption_8_20_10[[#This Row],[GAS MBTU]]</f>
        <v>0</v>
      </c>
      <c r="I1038" s="7">
        <f>SUM(H$2:H1038)</f>
        <v>3464287</v>
      </c>
      <c r="J1038" s="8">
        <f>I1038/SUM(H:H)</f>
        <v>1.0003349573954405</v>
      </c>
      <c r="K1038" s="24"/>
      <c r="L1038" s="31"/>
      <c r="M1038" s="24"/>
      <c r="N1038" s="7">
        <f>K1038+L1038+M1038</f>
        <v>0</v>
      </c>
      <c r="O1038" s="8">
        <f>IF(ISERROR(N1038/H1038),0,N1038/H1038)</f>
        <v>0</v>
      </c>
      <c r="P1038" s="28">
        <v>1900</v>
      </c>
      <c r="Q1038" s="33"/>
      <c r="R1038" s="33"/>
      <c r="S10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8" s="21"/>
      <c r="U1038"/>
      <c r="V1038"/>
      <c r="W1038"/>
      <c r="X1038"/>
      <c r="Y1038"/>
    </row>
    <row r="1039" spans="1:25" x14ac:dyDescent="0.25">
      <c r="A1039" s="26" t="s">
        <v>1715</v>
      </c>
      <c r="B1039" s="26" t="s">
        <v>1595</v>
      </c>
      <c r="C1039" s="3">
        <f>COUNTA(A$2:A1039)</f>
        <v>1038</v>
      </c>
      <c r="D1039" s="28"/>
      <c r="E1039" s="28"/>
      <c r="F1039" s="30"/>
      <c r="G1039" s="28"/>
      <c r="H1039" s="7">
        <f>D1039+E1039+F1039+Table_Fiscal_Year_Total_Consumption_8_20_10[[#This Row],[GAS MBTU]]</f>
        <v>0</v>
      </c>
      <c r="I1039" s="7">
        <f>SUM(H$2:H1039)</f>
        <v>3464287</v>
      </c>
      <c r="J1039" s="8">
        <f>I1039/SUM(H:H)</f>
        <v>1.0003349573954405</v>
      </c>
      <c r="K1039" s="24"/>
      <c r="L1039" s="31"/>
      <c r="M1039" s="24"/>
      <c r="N1039" s="7">
        <f>K1039+L1039+M1039</f>
        <v>0</v>
      </c>
      <c r="O1039" s="8">
        <f>IF(ISERROR(N1039/H1039),0,N1039/H1039)</f>
        <v>0</v>
      </c>
      <c r="P1039" s="28">
        <v>10875</v>
      </c>
      <c r="Q1039" s="33"/>
      <c r="R1039" s="33"/>
      <c r="S10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39" s="21"/>
      <c r="U1039"/>
      <c r="V1039"/>
      <c r="W1039"/>
      <c r="X1039"/>
      <c r="Y1039"/>
    </row>
    <row r="1040" spans="1:25" x14ac:dyDescent="0.25">
      <c r="A1040" s="26" t="s">
        <v>1613</v>
      </c>
      <c r="B1040" s="26" t="s">
        <v>1595</v>
      </c>
      <c r="C1040" s="3">
        <f>COUNTA(A$2:A1040)</f>
        <v>1039</v>
      </c>
      <c r="D1040" s="28"/>
      <c r="E1040" s="28"/>
      <c r="F1040" s="30"/>
      <c r="G1040" s="28"/>
      <c r="H1040" s="7">
        <f>D1040+E1040+F1040+Table_Fiscal_Year_Total_Consumption_8_20_10[[#This Row],[GAS MBTU]]</f>
        <v>0</v>
      </c>
      <c r="I1040" s="7">
        <f>SUM(H$2:H1040)</f>
        <v>3464287</v>
      </c>
      <c r="J1040" s="8">
        <f>I1040/SUM(H:H)</f>
        <v>1.0003349573954405</v>
      </c>
      <c r="K1040" s="24"/>
      <c r="L1040" s="31"/>
      <c r="M1040" s="24"/>
      <c r="N1040" s="7">
        <f>K1040+L1040+M1040</f>
        <v>0</v>
      </c>
      <c r="O1040" s="8">
        <f>IF(ISERROR(N1040/H1040),0,N1040/H1040)</f>
        <v>0</v>
      </c>
      <c r="P1040" s="28">
        <v>10875</v>
      </c>
      <c r="Q1040" s="33"/>
      <c r="R1040" s="33"/>
      <c r="S10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0" s="21"/>
      <c r="U1040"/>
      <c r="V1040"/>
      <c r="W1040"/>
      <c r="X1040"/>
      <c r="Y1040"/>
    </row>
    <row r="1041" spans="1:25" x14ac:dyDescent="0.25">
      <c r="A1041" s="26" t="s">
        <v>1614</v>
      </c>
      <c r="B1041" s="26" t="s">
        <v>1595</v>
      </c>
      <c r="C1041" s="3">
        <f>COUNTA(A$2:A1041)</f>
        <v>1040</v>
      </c>
      <c r="D1041" s="28"/>
      <c r="E1041" s="28"/>
      <c r="F1041" s="30"/>
      <c r="G1041" s="28"/>
      <c r="H1041" s="7">
        <f>D1041+E1041+F1041+Table_Fiscal_Year_Total_Consumption_8_20_10[[#This Row],[GAS MBTU]]</f>
        <v>0</v>
      </c>
      <c r="I1041" s="7">
        <f>SUM(H$2:H1041)</f>
        <v>3464287</v>
      </c>
      <c r="J1041" s="8">
        <f>I1041/SUM(H:H)</f>
        <v>1.0003349573954405</v>
      </c>
      <c r="K1041" s="24"/>
      <c r="L1041" s="31"/>
      <c r="M1041" s="24"/>
      <c r="N1041" s="7">
        <f>K1041+L1041+M1041</f>
        <v>0</v>
      </c>
      <c r="O1041" s="8">
        <f>IF(ISERROR(N1041/H1041),0,N1041/H1041)</f>
        <v>0</v>
      </c>
      <c r="P1041" s="28">
        <v>10875</v>
      </c>
      <c r="Q1041" s="33"/>
      <c r="R1041" s="33"/>
      <c r="S10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1" s="21"/>
      <c r="U1041"/>
      <c r="V1041"/>
      <c r="W1041"/>
      <c r="X1041"/>
      <c r="Y1041"/>
    </row>
    <row r="1042" spans="1:25" x14ac:dyDescent="0.25">
      <c r="A1042" s="26" t="s">
        <v>1615</v>
      </c>
      <c r="B1042" s="26" t="s">
        <v>1595</v>
      </c>
      <c r="C1042" s="3">
        <f>COUNTA(A$2:A1042)</f>
        <v>1041</v>
      </c>
      <c r="D1042" s="28"/>
      <c r="E1042" s="28"/>
      <c r="F1042" s="30"/>
      <c r="G1042" s="28"/>
      <c r="H1042" s="7">
        <f>D1042+E1042+F1042+Table_Fiscal_Year_Total_Consumption_8_20_10[[#This Row],[GAS MBTU]]</f>
        <v>0</v>
      </c>
      <c r="I1042" s="7">
        <f>SUM(H$2:H1042)</f>
        <v>3464287</v>
      </c>
      <c r="J1042" s="8">
        <f>I1042/SUM(H:H)</f>
        <v>1.0003349573954405</v>
      </c>
      <c r="K1042" s="24"/>
      <c r="L1042" s="31"/>
      <c r="M1042" s="24"/>
      <c r="N1042" s="7">
        <f>K1042+L1042+M1042</f>
        <v>0</v>
      </c>
      <c r="O1042" s="8">
        <f>IF(ISERROR(N1042/H1042),0,N1042/H1042)</f>
        <v>0</v>
      </c>
      <c r="P1042" s="28">
        <v>10875</v>
      </c>
      <c r="Q1042" s="33"/>
      <c r="R1042" s="33"/>
      <c r="S10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2" s="21"/>
      <c r="U1042"/>
      <c r="V1042"/>
      <c r="W1042"/>
      <c r="X1042"/>
      <c r="Y1042"/>
    </row>
    <row r="1043" spans="1:25" x14ac:dyDescent="0.25">
      <c r="A1043" s="26" t="s">
        <v>1616</v>
      </c>
      <c r="B1043" s="26" t="s">
        <v>1595</v>
      </c>
      <c r="C1043" s="3">
        <f>COUNTA(A$2:A1043)</f>
        <v>1042</v>
      </c>
      <c r="D1043" s="28"/>
      <c r="E1043" s="28"/>
      <c r="F1043" s="30"/>
      <c r="G1043" s="28"/>
      <c r="H1043" s="7">
        <f>D1043+E1043+F1043+Table_Fiscal_Year_Total_Consumption_8_20_10[[#This Row],[GAS MBTU]]</f>
        <v>0</v>
      </c>
      <c r="I1043" s="7">
        <f>SUM(H$2:H1043)</f>
        <v>3464287</v>
      </c>
      <c r="J1043" s="8">
        <f>I1043/SUM(H:H)</f>
        <v>1.0003349573954405</v>
      </c>
      <c r="K1043" s="24"/>
      <c r="L1043" s="31"/>
      <c r="M1043" s="24"/>
      <c r="N1043" s="7">
        <f>K1043+L1043+M1043</f>
        <v>0</v>
      </c>
      <c r="O1043" s="8">
        <f>IF(ISERROR(N1043/H1043),0,N1043/H1043)</f>
        <v>0</v>
      </c>
      <c r="P1043" s="28">
        <v>10875</v>
      </c>
      <c r="Q1043" s="33"/>
      <c r="R1043" s="33"/>
      <c r="S10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3" s="21"/>
      <c r="U1043"/>
      <c r="V1043"/>
      <c r="W1043"/>
      <c r="X1043"/>
      <c r="Y1043"/>
    </row>
    <row r="1044" spans="1:25" x14ac:dyDescent="0.25">
      <c r="A1044" s="26" t="s">
        <v>1617</v>
      </c>
      <c r="B1044" s="26" t="s">
        <v>1595</v>
      </c>
      <c r="C1044" s="3">
        <f>COUNTA(A$2:A1044)</f>
        <v>1043</v>
      </c>
      <c r="D1044" s="28"/>
      <c r="E1044" s="28"/>
      <c r="F1044" s="30"/>
      <c r="G1044" s="28"/>
      <c r="H1044" s="7">
        <f>D1044+E1044+F1044+Table_Fiscal_Year_Total_Consumption_8_20_10[[#This Row],[GAS MBTU]]</f>
        <v>0</v>
      </c>
      <c r="I1044" s="7">
        <f>SUM(H$2:H1044)</f>
        <v>3464287</v>
      </c>
      <c r="J1044" s="8">
        <f>I1044/SUM(H:H)</f>
        <v>1.0003349573954405</v>
      </c>
      <c r="K1044" s="24"/>
      <c r="L1044" s="31"/>
      <c r="M1044" s="24"/>
      <c r="N1044" s="7">
        <f>K1044+L1044+M1044</f>
        <v>0</v>
      </c>
      <c r="O1044" s="8">
        <f>IF(ISERROR(N1044/H1044),0,N1044/H1044)</f>
        <v>0</v>
      </c>
      <c r="P1044" s="28">
        <v>10875</v>
      </c>
      <c r="Q1044" s="33"/>
      <c r="R1044" s="33"/>
      <c r="S10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4" s="21"/>
      <c r="U1044"/>
      <c r="V1044"/>
      <c r="W1044"/>
      <c r="X1044"/>
      <c r="Y1044"/>
    </row>
    <row r="1045" spans="1:25" x14ac:dyDescent="0.25">
      <c r="A1045" s="26" t="s">
        <v>1618</v>
      </c>
      <c r="B1045" s="26" t="s">
        <v>1595</v>
      </c>
      <c r="C1045" s="3">
        <f>COUNTA(A$2:A1045)</f>
        <v>1044</v>
      </c>
      <c r="D1045" s="28"/>
      <c r="E1045" s="28"/>
      <c r="F1045" s="30"/>
      <c r="G1045" s="28"/>
      <c r="H1045" s="7">
        <f>D1045+E1045+F1045+Table_Fiscal_Year_Total_Consumption_8_20_10[[#This Row],[GAS MBTU]]</f>
        <v>0</v>
      </c>
      <c r="I1045" s="7">
        <f>SUM(H$2:H1045)</f>
        <v>3464287</v>
      </c>
      <c r="J1045" s="8">
        <f>I1045/SUM(H:H)</f>
        <v>1.0003349573954405</v>
      </c>
      <c r="K1045" s="24"/>
      <c r="L1045" s="31"/>
      <c r="M1045" s="24"/>
      <c r="N1045" s="7">
        <f>K1045+L1045+M1045</f>
        <v>0</v>
      </c>
      <c r="O1045" s="8">
        <f>IF(ISERROR(N1045/H1045),0,N1045/H1045)</f>
        <v>0</v>
      </c>
      <c r="P1045" s="28">
        <v>10875</v>
      </c>
      <c r="Q1045" s="33"/>
      <c r="R1045" s="33"/>
      <c r="S10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5" s="21"/>
      <c r="U1045"/>
      <c r="V1045"/>
      <c r="W1045"/>
      <c r="X1045"/>
      <c r="Y1045"/>
    </row>
    <row r="1046" spans="1:25" x14ac:dyDescent="0.25">
      <c r="A1046" s="26" t="s">
        <v>1658</v>
      </c>
      <c r="B1046" s="26" t="s">
        <v>1595</v>
      </c>
      <c r="C1046" s="3">
        <f>COUNTA(A$2:A1046)</f>
        <v>1045</v>
      </c>
      <c r="D1046" s="28"/>
      <c r="E1046" s="28"/>
      <c r="F1046" s="30"/>
      <c r="G1046" s="28"/>
      <c r="H1046" s="7">
        <f>D1046+E1046+F1046+Table_Fiscal_Year_Total_Consumption_8_20_10[[#This Row],[GAS MBTU]]</f>
        <v>0</v>
      </c>
      <c r="I1046" s="7">
        <f>SUM(H$2:H1046)</f>
        <v>3464287</v>
      </c>
      <c r="J1046" s="8">
        <f>I1046/SUM(H:H)</f>
        <v>1.0003349573954405</v>
      </c>
      <c r="K1046" s="24"/>
      <c r="L1046" s="31"/>
      <c r="M1046" s="24"/>
      <c r="N1046" s="7">
        <f>K1046+L1046+M1046</f>
        <v>0</v>
      </c>
      <c r="O1046" s="8">
        <f>IF(ISERROR(N1046/H1046),0,N1046/H1046)</f>
        <v>0</v>
      </c>
      <c r="P1046" s="28">
        <v>10889</v>
      </c>
      <c r="Q1046" s="33"/>
      <c r="R1046" s="33"/>
      <c r="S10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6" s="21"/>
      <c r="U1046"/>
      <c r="V1046"/>
      <c r="W1046"/>
      <c r="X1046"/>
      <c r="Y1046"/>
    </row>
    <row r="1047" spans="1:25" x14ac:dyDescent="0.25">
      <c r="A1047" s="26" t="s">
        <v>1612</v>
      </c>
      <c r="B1047" s="26" t="s">
        <v>1595</v>
      </c>
      <c r="C1047" s="3">
        <f>COUNTA(A$2:A1047)</f>
        <v>1046</v>
      </c>
      <c r="D1047" s="28"/>
      <c r="E1047" s="28"/>
      <c r="F1047" s="30"/>
      <c r="G1047" s="28"/>
      <c r="H1047" s="7">
        <f>D1047+E1047+F1047+Table_Fiscal_Year_Total_Consumption_8_20_10[[#This Row],[GAS MBTU]]</f>
        <v>0</v>
      </c>
      <c r="I1047" s="7">
        <f>SUM(H$2:H1047)</f>
        <v>3464287</v>
      </c>
      <c r="J1047" s="8">
        <f>I1047/SUM(H:H)</f>
        <v>1.0003349573954405</v>
      </c>
      <c r="K1047" s="24"/>
      <c r="L1047" s="31"/>
      <c r="M1047" s="24"/>
      <c r="N1047" s="7">
        <f>K1047+L1047+M1047</f>
        <v>0</v>
      </c>
      <c r="O1047" s="8">
        <f>IF(ISERROR(N1047/H1047),0,N1047/H1047)</f>
        <v>0</v>
      </c>
      <c r="P1047" s="28">
        <v>10875</v>
      </c>
      <c r="Q1047" s="33"/>
      <c r="R1047" s="33"/>
      <c r="S10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7" s="21"/>
      <c r="U1047"/>
      <c r="V1047"/>
      <c r="W1047"/>
      <c r="X1047"/>
      <c r="Y1047"/>
    </row>
    <row r="1048" spans="1:25" x14ac:dyDescent="0.25">
      <c r="A1048" s="26" t="s">
        <v>1653</v>
      </c>
      <c r="B1048" s="26" t="s">
        <v>1595</v>
      </c>
      <c r="C1048" s="3">
        <f>COUNTA(A$2:A1048)</f>
        <v>1047</v>
      </c>
      <c r="D1048" s="28"/>
      <c r="E1048" s="28"/>
      <c r="F1048" s="30"/>
      <c r="G1048" s="28"/>
      <c r="H1048" s="7">
        <f>D1048+E1048+F1048+Table_Fiscal_Year_Total_Consumption_8_20_10[[#This Row],[GAS MBTU]]</f>
        <v>0</v>
      </c>
      <c r="I1048" s="7">
        <f>SUM(H$2:H1048)</f>
        <v>3464287</v>
      </c>
      <c r="J1048" s="8">
        <f>I1048/SUM(H:H)</f>
        <v>1.0003349573954405</v>
      </c>
      <c r="K1048" s="24"/>
      <c r="L1048" s="31"/>
      <c r="M1048" s="24"/>
      <c r="N1048" s="7">
        <f>K1048+L1048+M1048</f>
        <v>0</v>
      </c>
      <c r="O1048" s="8">
        <f>IF(ISERROR(N1048/H1048),0,N1048/H1048)</f>
        <v>0</v>
      </c>
      <c r="P1048" s="28">
        <v>10875</v>
      </c>
      <c r="Q1048" s="33"/>
      <c r="R1048" s="33"/>
      <c r="S10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8" s="21"/>
      <c r="U1048"/>
      <c r="V1048"/>
      <c r="W1048"/>
      <c r="X1048"/>
      <c r="Y1048"/>
    </row>
    <row r="1049" spans="1:25" x14ac:dyDescent="0.25">
      <c r="A1049" s="26" t="s">
        <v>1699</v>
      </c>
      <c r="B1049" s="26" t="s">
        <v>1700</v>
      </c>
      <c r="C1049" s="3">
        <f>COUNTA(A$2:A1049)</f>
        <v>1048</v>
      </c>
      <c r="D1049" s="28"/>
      <c r="E1049" s="28"/>
      <c r="F1049" s="30"/>
      <c r="G1049" s="28"/>
      <c r="H1049" s="7">
        <f>D1049+E1049+F1049+Table_Fiscal_Year_Total_Consumption_8_20_10[[#This Row],[GAS MBTU]]</f>
        <v>0</v>
      </c>
      <c r="I1049" s="7">
        <f>SUM(H$2:H1049)</f>
        <v>3464287</v>
      </c>
      <c r="J1049" s="8">
        <f>I1049/SUM(H:H)</f>
        <v>1.0003349573954405</v>
      </c>
      <c r="K1049" s="24"/>
      <c r="L1049" s="31"/>
      <c r="M1049" s="24"/>
      <c r="N1049" s="7">
        <f>K1049+L1049+M1049</f>
        <v>0</v>
      </c>
      <c r="O1049" s="8">
        <f>IF(ISERROR(N1049/H1049),0,N1049/H1049)</f>
        <v>0</v>
      </c>
      <c r="P1049" s="28">
        <v>1440</v>
      </c>
      <c r="Q1049" s="33"/>
      <c r="R1049" s="33"/>
      <c r="S10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49" s="21"/>
      <c r="U1049"/>
      <c r="V1049"/>
      <c r="W1049"/>
      <c r="X1049"/>
      <c r="Y1049"/>
    </row>
    <row r="1050" spans="1:25" x14ac:dyDescent="0.25">
      <c r="A1050" s="26" t="s">
        <v>1158</v>
      </c>
      <c r="B1050" s="26" t="s">
        <v>1159</v>
      </c>
      <c r="C1050" s="3">
        <f>COUNTA(A$2:A1050)</f>
        <v>1049</v>
      </c>
      <c r="D1050" s="28"/>
      <c r="E1050" s="28"/>
      <c r="F1050" s="30"/>
      <c r="G1050" s="28"/>
      <c r="H1050" s="7">
        <f>D1050+E1050+F1050+Table_Fiscal_Year_Total_Consumption_8_20_10[[#This Row],[GAS MBTU]]</f>
        <v>0</v>
      </c>
      <c r="I1050" s="7">
        <f>SUM(H$2:H1050)</f>
        <v>3464287</v>
      </c>
      <c r="J1050" s="8">
        <f>I1050/SUM(H:H)</f>
        <v>1.0003349573954405</v>
      </c>
      <c r="K1050" s="24"/>
      <c r="L1050" s="31"/>
      <c r="M1050" s="24"/>
      <c r="N1050" s="7">
        <f>K1050+L1050+M1050</f>
        <v>0</v>
      </c>
      <c r="O1050" s="8">
        <f>IF(ISERROR(N1050/H1050),0,N1050/H1050)</f>
        <v>0</v>
      </c>
      <c r="P1050" s="28">
        <v>0</v>
      </c>
      <c r="Q1050" s="33"/>
      <c r="R1050" s="33"/>
      <c r="S10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0" s="21"/>
      <c r="U1050"/>
      <c r="V1050"/>
      <c r="W1050"/>
      <c r="X1050"/>
      <c r="Y1050"/>
    </row>
    <row r="1051" spans="1:25" x14ac:dyDescent="0.25">
      <c r="A1051" s="26" t="s">
        <v>1619</v>
      </c>
      <c r="B1051" s="26" t="s">
        <v>1595</v>
      </c>
      <c r="C1051" s="3">
        <f>COUNTA(A$2:A1051)</f>
        <v>1050</v>
      </c>
      <c r="D1051" s="28"/>
      <c r="E1051" s="28"/>
      <c r="F1051" s="30"/>
      <c r="G1051" s="28"/>
      <c r="H1051" s="7">
        <f>D1051+E1051+F1051+Table_Fiscal_Year_Total_Consumption_8_20_10[[#This Row],[GAS MBTU]]</f>
        <v>0</v>
      </c>
      <c r="I1051" s="7">
        <f>SUM(H$2:H1051)</f>
        <v>3464287</v>
      </c>
      <c r="J1051" s="8">
        <f>I1051/SUM(H:H)</f>
        <v>1.0003349573954405</v>
      </c>
      <c r="K1051" s="24"/>
      <c r="L1051" s="31"/>
      <c r="M1051" s="24"/>
      <c r="N1051" s="7">
        <f>K1051+L1051+M1051</f>
        <v>0</v>
      </c>
      <c r="O1051" s="8">
        <f>IF(ISERROR(N1051/H1051),0,N1051/H1051)</f>
        <v>0</v>
      </c>
      <c r="P1051" s="28">
        <v>10875</v>
      </c>
      <c r="Q1051" s="33"/>
      <c r="R1051" s="33"/>
      <c r="S10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1" s="21"/>
      <c r="U1051"/>
      <c r="V1051"/>
      <c r="W1051"/>
      <c r="X1051"/>
      <c r="Y1051"/>
    </row>
    <row r="1052" spans="1:25" x14ac:dyDescent="0.25">
      <c r="A1052" s="26" t="s">
        <v>514</v>
      </c>
      <c r="B1052" s="26" t="s">
        <v>515</v>
      </c>
      <c r="C1052" s="3">
        <f>COUNTA(A$2:A1052)</f>
        <v>1051</v>
      </c>
      <c r="D1052" s="28"/>
      <c r="E1052" s="28"/>
      <c r="F1052" s="30"/>
      <c r="G1052" s="28"/>
      <c r="H1052" s="7">
        <f>D1052+E1052+F1052+Table_Fiscal_Year_Total_Consumption_8_20_10[[#This Row],[GAS MBTU]]</f>
        <v>0</v>
      </c>
      <c r="I1052" s="7">
        <f>SUM(H$2:H1052)</f>
        <v>3464287</v>
      </c>
      <c r="J1052" s="8">
        <f>I1052/SUM(H:H)</f>
        <v>1.0003349573954405</v>
      </c>
      <c r="K1052" s="24"/>
      <c r="L1052" s="31"/>
      <c r="M1052" s="24"/>
      <c r="N1052" s="7">
        <f>K1052+L1052+M1052</f>
        <v>0</v>
      </c>
      <c r="O1052" s="8">
        <f>IF(ISERROR(N1052/H1052),0,N1052/H1052)</f>
        <v>0</v>
      </c>
      <c r="P1052" s="28">
        <v>7574</v>
      </c>
      <c r="Q1052" s="33"/>
      <c r="R1052" s="33"/>
      <c r="S10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2" s="21"/>
      <c r="U1052"/>
      <c r="V1052"/>
      <c r="W1052"/>
      <c r="X1052"/>
      <c r="Y1052"/>
    </row>
    <row r="1053" spans="1:25" x14ac:dyDescent="0.25">
      <c r="A1053" s="26" t="s">
        <v>88</v>
      </c>
      <c r="B1053" s="26" t="s">
        <v>87</v>
      </c>
      <c r="C1053" s="3">
        <f>COUNTA(A$2:A1053)</f>
        <v>1052</v>
      </c>
      <c r="D1053" s="28"/>
      <c r="E1053" s="28"/>
      <c r="F1053" s="30"/>
      <c r="G1053" s="28"/>
      <c r="H1053" s="7">
        <f>D1053+E1053+F1053+Table_Fiscal_Year_Total_Consumption_8_20_10[[#This Row],[GAS MBTU]]</f>
        <v>0</v>
      </c>
      <c r="I1053" s="7">
        <f>SUM(H$2:H1053)</f>
        <v>3464287</v>
      </c>
      <c r="J1053" s="8">
        <f>I1053/SUM(H:H)</f>
        <v>1.0003349573954405</v>
      </c>
      <c r="K1053" s="24"/>
      <c r="L1053" s="31"/>
      <c r="M1053" s="24"/>
      <c r="N1053" s="7">
        <f>K1053+L1053+M1053</f>
        <v>0</v>
      </c>
      <c r="O1053" s="8">
        <f>IF(ISERROR(N1053/H1053),0,N1053/H1053)</f>
        <v>0</v>
      </c>
      <c r="P1053" s="28">
        <v>2438</v>
      </c>
      <c r="Q1053" s="33">
        <v>155.1</v>
      </c>
      <c r="R1053" s="33"/>
      <c r="S10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3" s="21"/>
      <c r="U1053"/>
      <c r="V1053"/>
      <c r="W1053"/>
      <c r="X1053"/>
      <c r="Y1053"/>
    </row>
    <row r="1054" spans="1:25" x14ac:dyDescent="0.25">
      <c r="A1054" s="26" t="s">
        <v>1422</v>
      </c>
      <c r="B1054" s="26" t="s">
        <v>1423</v>
      </c>
      <c r="C1054" s="3">
        <f>COUNTA(A$2:A1054)</f>
        <v>1053</v>
      </c>
      <c r="D1054" s="28"/>
      <c r="E1054" s="28"/>
      <c r="F1054" s="30"/>
      <c r="G1054" s="28"/>
      <c r="H1054" s="7">
        <f>D1054+E1054+F1054+Table_Fiscal_Year_Total_Consumption_8_20_10[[#This Row],[GAS MBTU]]</f>
        <v>0</v>
      </c>
      <c r="I1054" s="7">
        <f>SUM(H$2:H1054)</f>
        <v>3464287</v>
      </c>
      <c r="J1054" s="8">
        <f>I1054/SUM(H:H)</f>
        <v>1.0003349573954405</v>
      </c>
      <c r="K1054" s="24"/>
      <c r="L1054" s="31"/>
      <c r="M1054" s="24"/>
      <c r="N1054" s="7">
        <f>K1054+L1054+M1054</f>
        <v>0</v>
      </c>
      <c r="O1054" s="8">
        <f>IF(ISERROR(N1054/H1054),0,N1054/H1054)</f>
        <v>0</v>
      </c>
      <c r="P1054" s="28">
        <v>7111</v>
      </c>
      <c r="Q1054" s="33"/>
      <c r="R1054" s="33"/>
      <c r="S10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4" s="21"/>
      <c r="U1054"/>
      <c r="V1054"/>
      <c r="W1054"/>
      <c r="X1054"/>
      <c r="Y1054"/>
    </row>
    <row r="1055" spans="1:25" x14ac:dyDescent="0.25">
      <c r="A1055" s="26" t="s">
        <v>78</v>
      </c>
      <c r="B1055" s="26" t="s">
        <v>77</v>
      </c>
      <c r="C1055" s="3">
        <f>COUNTA(A$2:A1055)</f>
        <v>1054</v>
      </c>
      <c r="D1055" s="28"/>
      <c r="E1055" s="28"/>
      <c r="F1055" s="30"/>
      <c r="G1055" s="28"/>
      <c r="H1055" s="7">
        <f>D1055+E1055+F1055+Table_Fiscal_Year_Total_Consumption_8_20_10[[#This Row],[GAS MBTU]]</f>
        <v>0</v>
      </c>
      <c r="I1055" s="7">
        <f>SUM(H$2:H1055)</f>
        <v>3464287</v>
      </c>
      <c r="J1055" s="8">
        <f>I1055/SUM(H:H)</f>
        <v>1.0003349573954405</v>
      </c>
      <c r="K1055" s="24"/>
      <c r="L1055" s="31"/>
      <c r="M1055" s="24"/>
      <c r="N1055" s="7">
        <f>K1055+L1055+M1055</f>
        <v>0</v>
      </c>
      <c r="O1055" s="8">
        <f>IF(ISERROR(N1055/H1055),0,N1055/H1055)</f>
        <v>0</v>
      </c>
      <c r="P1055" s="28">
        <v>3527</v>
      </c>
      <c r="Q1055" s="33">
        <v>419.5</v>
      </c>
      <c r="R1055" s="33"/>
      <c r="S10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5" s="21"/>
      <c r="U1055"/>
      <c r="V1055"/>
      <c r="W1055"/>
      <c r="X1055"/>
      <c r="Y1055"/>
    </row>
    <row r="1056" spans="1:25" x14ac:dyDescent="0.25">
      <c r="A1056" s="26" t="s">
        <v>566</v>
      </c>
      <c r="B1056" s="26" t="s">
        <v>567</v>
      </c>
      <c r="C1056" s="3">
        <f>COUNTA(A$2:A1056)</f>
        <v>1055</v>
      </c>
      <c r="D1056" s="28"/>
      <c r="E1056" s="28"/>
      <c r="F1056" s="30"/>
      <c r="G1056" s="28"/>
      <c r="H1056" s="7">
        <f>D1056+E1056+F1056+Table_Fiscal_Year_Total_Consumption_8_20_10[[#This Row],[GAS MBTU]]</f>
        <v>0</v>
      </c>
      <c r="I1056" s="7">
        <f>SUM(H$2:H1056)</f>
        <v>3464287</v>
      </c>
      <c r="J1056" s="8">
        <f>I1056/SUM(H:H)</f>
        <v>1.0003349573954405</v>
      </c>
      <c r="K1056" s="24"/>
      <c r="L1056" s="31"/>
      <c r="M1056" s="24"/>
      <c r="N1056" s="7">
        <f>K1056+L1056+M1056</f>
        <v>0</v>
      </c>
      <c r="O1056" s="8">
        <f>IF(ISERROR(N1056/H1056),0,N1056/H1056)</f>
        <v>0</v>
      </c>
      <c r="P1056" s="28">
        <v>1155</v>
      </c>
      <c r="Q1056" s="33"/>
      <c r="R1056" s="33"/>
      <c r="S10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6" s="21"/>
      <c r="U1056"/>
      <c r="V1056"/>
      <c r="W1056"/>
      <c r="X1056"/>
      <c r="Y1056"/>
    </row>
    <row r="1057" spans="1:25" x14ac:dyDescent="0.25">
      <c r="A1057" s="26" t="s">
        <v>80</v>
      </c>
      <c r="B1057" s="26" t="s">
        <v>79</v>
      </c>
      <c r="C1057" s="3">
        <f>COUNTA(A$2:A1057)</f>
        <v>1056</v>
      </c>
      <c r="D1057" s="28"/>
      <c r="E1057" s="28"/>
      <c r="F1057" s="30"/>
      <c r="G1057" s="28"/>
      <c r="H1057" s="7">
        <f>D1057+E1057+F1057+Table_Fiscal_Year_Total_Consumption_8_20_10[[#This Row],[GAS MBTU]]</f>
        <v>0</v>
      </c>
      <c r="I1057" s="7">
        <f>SUM(H$2:H1057)</f>
        <v>3464287</v>
      </c>
      <c r="J1057" s="8">
        <f>I1057/SUM(H:H)</f>
        <v>1.0003349573954405</v>
      </c>
      <c r="K1057" s="24"/>
      <c r="L1057" s="31"/>
      <c r="M1057" s="24"/>
      <c r="N1057" s="7">
        <f>K1057+L1057+M1057</f>
        <v>0</v>
      </c>
      <c r="O1057" s="8">
        <f>IF(ISERROR(N1057/H1057),0,N1057/H1057)</f>
        <v>0</v>
      </c>
      <c r="P1057" s="28">
        <v>5750</v>
      </c>
      <c r="Q1057" s="33">
        <v>313.60000000000002</v>
      </c>
      <c r="R1057" s="33"/>
      <c r="S10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7" s="21"/>
      <c r="U1057"/>
      <c r="V1057"/>
      <c r="W1057"/>
      <c r="X1057"/>
      <c r="Y1057"/>
    </row>
    <row r="1058" spans="1:25" x14ac:dyDescent="0.25">
      <c r="A1058" s="26" t="s">
        <v>2294</v>
      </c>
      <c r="B1058" s="26" t="s">
        <v>2295</v>
      </c>
      <c r="C1058" s="3">
        <f>COUNTA(A$2:A1058)</f>
        <v>1057</v>
      </c>
      <c r="D1058" s="28"/>
      <c r="E1058" s="28"/>
      <c r="F1058" s="30"/>
      <c r="G1058" s="28"/>
      <c r="H1058" s="7">
        <f>D1058+E1058+F1058+Table_Fiscal_Year_Total_Consumption_8_20_10[[#This Row],[GAS MBTU]]</f>
        <v>0</v>
      </c>
      <c r="I1058" s="7">
        <f>SUM(H$2:H1058)</f>
        <v>3464287</v>
      </c>
      <c r="J1058" s="8">
        <f>I1058/SUM(H:H)</f>
        <v>1.0003349573954405</v>
      </c>
      <c r="K1058" s="24"/>
      <c r="L1058" s="31"/>
      <c r="M1058" s="24"/>
      <c r="N1058" s="7">
        <f>K1058+L1058+M1058</f>
        <v>0</v>
      </c>
      <c r="O1058" s="8">
        <f>IF(ISERROR(N1058/H1058),0,N1058/H1058)</f>
        <v>0</v>
      </c>
      <c r="P1058" s="28">
        <v>2368</v>
      </c>
      <c r="Q1058" s="33"/>
      <c r="R1058" s="33"/>
      <c r="S10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8" s="21"/>
      <c r="U1058"/>
      <c r="V1058"/>
      <c r="W1058"/>
      <c r="X1058"/>
      <c r="Y1058"/>
    </row>
    <row r="1059" spans="1:25" x14ac:dyDescent="0.25">
      <c r="A1059" s="26" t="s">
        <v>2296</v>
      </c>
      <c r="B1059" s="26" t="s">
        <v>2297</v>
      </c>
      <c r="C1059" s="3">
        <f>COUNTA(A$2:A1059)</f>
        <v>1058</v>
      </c>
      <c r="D1059" s="28"/>
      <c r="E1059" s="28"/>
      <c r="F1059" s="30"/>
      <c r="G1059" s="28"/>
      <c r="H1059" s="7">
        <f>D1059+E1059+F1059+Table_Fiscal_Year_Total_Consumption_8_20_10[[#This Row],[GAS MBTU]]</f>
        <v>0</v>
      </c>
      <c r="I1059" s="7">
        <f>SUM(H$2:H1059)</f>
        <v>3464287</v>
      </c>
      <c r="J1059" s="8">
        <f>I1059/SUM(H:H)</f>
        <v>1.0003349573954405</v>
      </c>
      <c r="K1059" s="24"/>
      <c r="L1059" s="31"/>
      <c r="M1059" s="24"/>
      <c r="N1059" s="7">
        <f>K1059+L1059+M1059</f>
        <v>0</v>
      </c>
      <c r="O1059" s="8">
        <f>IF(ISERROR(N1059/H1059),0,N1059/H1059)</f>
        <v>0</v>
      </c>
      <c r="P1059" s="28">
        <v>2438</v>
      </c>
      <c r="Q1059" s="33"/>
      <c r="R1059" s="33"/>
      <c r="S10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59" s="21"/>
      <c r="U1059"/>
      <c r="V1059"/>
      <c r="W1059"/>
      <c r="X1059"/>
      <c r="Y1059"/>
    </row>
    <row r="1060" spans="1:25" x14ac:dyDescent="0.25">
      <c r="A1060" s="26" t="s">
        <v>2298</v>
      </c>
      <c r="B1060" s="26" t="s">
        <v>2299</v>
      </c>
      <c r="C1060" s="3">
        <f>COUNTA(A$2:A1060)</f>
        <v>1059</v>
      </c>
      <c r="D1060" s="28"/>
      <c r="E1060" s="28"/>
      <c r="F1060" s="30"/>
      <c r="G1060" s="28"/>
      <c r="H1060" s="7">
        <f>D1060+E1060+F1060+Table_Fiscal_Year_Total_Consumption_8_20_10[[#This Row],[GAS MBTU]]</f>
        <v>0</v>
      </c>
      <c r="I1060" s="7">
        <f>SUM(H$2:H1060)</f>
        <v>3464287</v>
      </c>
      <c r="J1060" s="8">
        <f>I1060/SUM(H:H)</f>
        <v>1.0003349573954405</v>
      </c>
      <c r="K1060" s="24"/>
      <c r="L1060" s="31"/>
      <c r="M1060" s="24"/>
      <c r="N1060" s="7">
        <f>K1060+L1060+M1060</f>
        <v>0</v>
      </c>
      <c r="O1060" s="8">
        <f>IF(ISERROR(N1060/H1060),0,N1060/H1060)</f>
        <v>0</v>
      </c>
      <c r="P1060" s="28">
        <v>1550</v>
      </c>
      <c r="Q1060" s="33"/>
      <c r="R1060" s="33"/>
      <c r="S10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0" s="21"/>
      <c r="U1060"/>
      <c r="V1060"/>
      <c r="W1060"/>
      <c r="X1060"/>
      <c r="Y1060"/>
    </row>
    <row r="1061" spans="1:25" x14ac:dyDescent="0.25">
      <c r="A1061" s="26" t="s">
        <v>2288</v>
      </c>
      <c r="B1061" s="26" t="s">
        <v>2289</v>
      </c>
      <c r="C1061" s="3">
        <f>COUNTA(A$2:A1061)</f>
        <v>1060</v>
      </c>
      <c r="D1061" s="28"/>
      <c r="E1061" s="28"/>
      <c r="F1061" s="30"/>
      <c r="G1061" s="28"/>
      <c r="H1061" s="7">
        <f>D1061+E1061+F1061+Table_Fiscal_Year_Total_Consumption_8_20_10[[#This Row],[GAS MBTU]]</f>
        <v>0</v>
      </c>
      <c r="I1061" s="7">
        <f>SUM(H$2:H1061)</f>
        <v>3464287</v>
      </c>
      <c r="J1061" s="8">
        <f>I1061/SUM(H:H)</f>
        <v>1.0003349573954405</v>
      </c>
      <c r="K1061" s="24"/>
      <c r="L1061" s="31"/>
      <c r="M1061" s="24"/>
      <c r="N1061" s="7">
        <f>K1061+L1061+M1061</f>
        <v>0</v>
      </c>
      <c r="O1061" s="8">
        <f>IF(ISERROR(N1061/H1061),0,N1061/H1061)</f>
        <v>0</v>
      </c>
      <c r="P1061" s="28">
        <v>9483</v>
      </c>
      <c r="Q1061" s="33"/>
      <c r="R1061" s="33"/>
      <c r="S10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1" s="21"/>
      <c r="U1061"/>
      <c r="V1061"/>
      <c r="W1061"/>
      <c r="X1061"/>
      <c r="Y1061"/>
    </row>
    <row r="1062" spans="1:25" x14ac:dyDescent="0.25">
      <c r="A1062" s="26" t="s">
        <v>528</v>
      </c>
      <c r="B1062" s="26" t="s">
        <v>529</v>
      </c>
      <c r="C1062" s="3">
        <f>COUNTA(A$2:A1062)</f>
        <v>1061</v>
      </c>
      <c r="D1062" s="28"/>
      <c r="E1062" s="28"/>
      <c r="F1062" s="30"/>
      <c r="G1062" s="28"/>
      <c r="H1062" s="7">
        <f>D1062+E1062+F1062+Table_Fiscal_Year_Total_Consumption_8_20_10[[#This Row],[GAS MBTU]]</f>
        <v>0</v>
      </c>
      <c r="I1062" s="7">
        <f>SUM(H$2:H1062)</f>
        <v>3464287</v>
      </c>
      <c r="J1062" s="8">
        <f>I1062/SUM(H:H)</f>
        <v>1.0003349573954405</v>
      </c>
      <c r="K1062" s="24"/>
      <c r="L1062" s="31"/>
      <c r="M1062" s="24"/>
      <c r="N1062" s="7">
        <f>K1062+L1062+M1062</f>
        <v>0</v>
      </c>
      <c r="O1062" s="8">
        <f>IF(ISERROR(N1062/H1062),0,N1062/H1062)</f>
        <v>0</v>
      </c>
      <c r="P1062" s="28">
        <v>182</v>
      </c>
      <c r="Q1062" s="33"/>
      <c r="R1062" s="33"/>
      <c r="S10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2" s="21"/>
      <c r="U1062"/>
      <c r="V1062"/>
      <c r="W1062"/>
      <c r="X1062"/>
      <c r="Y1062"/>
    </row>
    <row r="1063" spans="1:25" x14ac:dyDescent="0.25">
      <c r="A1063" s="26" t="s">
        <v>2404</v>
      </c>
      <c r="B1063" s="26" t="s">
        <v>2405</v>
      </c>
      <c r="C1063" s="3">
        <f>COUNTA(A$2:A1063)</f>
        <v>1062</v>
      </c>
      <c r="D1063" s="28"/>
      <c r="E1063" s="28"/>
      <c r="F1063" s="30"/>
      <c r="G1063" s="28"/>
      <c r="H1063" s="7">
        <f>D1063+E1063+F1063+Table_Fiscal_Year_Total_Consumption_8_20_10[[#This Row],[GAS MBTU]]</f>
        <v>0</v>
      </c>
      <c r="I1063" s="7">
        <f>SUM(H$2:H1063)</f>
        <v>3464287</v>
      </c>
      <c r="J1063" s="8">
        <f>I1063/SUM(H:H)</f>
        <v>1.0003349573954405</v>
      </c>
      <c r="K1063" s="24"/>
      <c r="L1063" s="31"/>
      <c r="M1063" s="24"/>
      <c r="N1063" s="7">
        <f>K1063+L1063+M1063</f>
        <v>0</v>
      </c>
      <c r="O1063" s="8">
        <f>IF(ISERROR(N1063/H1063),0,N1063/H1063)</f>
        <v>0</v>
      </c>
      <c r="P1063" s="28">
        <v>892</v>
      </c>
      <c r="Q1063" s="33"/>
      <c r="R1063" s="33"/>
      <c r="S10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3" s="21"/>
      <c r="U1063"/>
      <c r="V1063"/>
      <c r="W1063"/>
      <c r="X1063"/>
      <c r="Y1063"/>
    </row>
    <row r="1064" spans="1:25" x14ac:dyDescent="0.25">
      <c r="A1064" s="26" t="s">
        <v>522</v>
      </c>
      <c r="B1064" s="26" t="s">
        <v>523</v>
      </c>
      <c r="C1064" s="3">
        <f>COUNTA(A$2:A1064)</f>
        <v>1063</v>
      </c>
      <c r="D1064" s="28">
        <v>0</v>
      </c>
      <c r="E1064" s="28"/>
      <c r="F1064" s="30"/>
      <c r="G1064" s="28"/>
      <c r="H1064" s="7">
        <f>D1064+E1064+F1064+Table_Fiscal_Year_Total_Consumption_8_20_10[[#This Row],[GAS MBTU]]</f>
        <v>0</v>
      </c>
      <c r="I1064" s="7">
        <f>SUM(H$2:H1064)</f>
        <v>3464287</v>
      </c>
      <c r="J1064" s="8">
        <f>I1064/SUM(H:H)</f>
        <v>1.0003349573954405</v>
      </c>
      <c r="K1064" s="24"/>
      <c r="L1064" s="31"/>
      <c r="M1064" s="24"/>
      <c r="N1064" s="7">
        <f>K1064+L1064+M1064</f>
        <v>0</v>
      </c>
      <c r="O1064" s="8">
        <f>IF(ISERROR(N1064/H1064),0,N1064/H1064)</f>
        <v>0</v>
      </c>
      <c r="P1064" s="28">
        <v>5093</v>
      </c>
      <c r="Q1064" s="33"/>
      <c r="R1064" s="33" t="s">
        <v>770</v>
      </c>
      <c r="S10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4" s="21"/>
      <c r="U1064"/>
      <c r="V1064"/>
      <c r="W1064"/>
      <c r="X1064"/>
      <c r="Y1064"/>
    </row>
    <row r="1065" spans="1:25" x14ac:dyDescent="0.25">
      <c r="A1065" s="26" t="s">
        <v>526</v>
      </c>
      <c r="B1065" s="26" t="s">
        <v>527</v>
      </c>
      <c r="C1065" s="3">
        <f>COUNTA(A$2:A1065)</f>
        <v>1064</v>
      </c>
      <c r="D1065" s="28"/>
      <c r="E1065" s="28"/>
      <c r="F1065" s="30"/>
      <c r="G1065" s="28"/>
      <c r="H1065" s="7">
        <f>D1065+E1065+F1065+Table_Fiscal_Year_Total_Consumption_8_20_10[[#This Row],[GAS MBTU]]</f>
        <v>0</v>
      </c>
      <c r="I1065" s="7">
        <f>SUM(H$2:H1065)</f>
        <v>3464287</v>
      </c>
      <c r="J1065" s="8">
        <f>I1065/SUM(H:H)</f>
        <v>1.0003349573954405</v>
      </c>
      <c r="K1065" s="24"/>
      <c r="L1065" s="31"/>
      <c r="M1065" s="24"/>
      <c r="N1065" s="7">
        <f>K1065+L1065+M1065</f>
        <v>0</v>
      </c>
      <c r="O1065" s="8">
        <f>IF(ISERROR(N1065/H1065),0,N1065/H1065)</f>
        <v>0</v>
      </c>
      <c r="P1065" s="28">
        <v>5068</v>
      </c>
      <c r="Q1065" s="33"/>
      <c r="R1065" s="33"/>
      <c r="S10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5" s="21"/>
      <c r="U1065"/>
      <c r="V1065"/>
      <c r="W1065"/>
      <c r="X1065"/>
      <c r="Y1065"/>
    </row>
    <row r="1066" spans="1:25" x14ac:dyDescent="0.25">
      <c r="A1066" s="26" t="s">
        <v>766</v>
      </c>
      <c r="B1066" s="26" t="s">
        <v>767</v>
      </c>
      <c r="C1066" s="3">
        <f>COUNTA(A$2:A1066)</f>
        <v>1065</v>
      </c>
      <c r="D1066" s="28"/>
      <c r="E1066" s="28"/>
      <c r="F1066" s="30"/>
      <c r="G1066" s="28"/>
      <c r="H1066" s="7">
        <f>D1066+E1066+F1066+Table_Fiscal_Year_Total_Consumption_8_20_10[[#This Row],[GAS MBTU]]</f>
        <v>0</v>
      </c>
      <c r="I1066" s="7">
        <f>SUM(H$2:H1066)</f>
        <v>3464287</v>
      </c>
      <c r="J1066" s="8">
        <f>I1066/SUM(H:H)</f>
        <v>1.0003349573954405</v>
      </c>
      <c r="K1066" s="24"/>
      <c r="L1066" s="31"/>
      <c r="M1066" s="24"/>
      <c r="N1066" s="7">
        <f>K1066+L1066+M1066</f>
        <v>0</v>
      </c>
      <c r="O1066" s="8">
        <f>IF(ISERROR(N1066/H1066),0,N1066/H1066)</f>
        <v>0</v>
      </c>
      <c r="P1066" s="28">
        <v>300</v>
      </c>
      <c r="Q1066" s="33"/>
      <c r="R1066" s="33"/>
      <c r="S10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6" s="21"/>
      <c r="U1066"/>
      <c r="V1066"/>
      <c r="W1066"/>
      <c r="X1066"/>
      <c r="Y1066"/>
    </row>
    <row r="1067" spans="1:25" x14ac:dyDescent="0.25">
      <c r="A1067" s="26" t="s">
        <v>774</v>
      </c>
      <c r="B1067" s="26" t="s">
        <v>775</v>
      </c>
      <c r="C1067" s="3">
        <f>COUNTA(A$2:A1067)</f>
        <v>1066</v>
      </c>
      <c r="D1067" s="28"/>
      <c r="E1067" s="28"/>
      <c r="F1067" s="30"/>
      <c r="G1067" s="28"/>
      <c r="H1067" s="7">
        <f>D1067+E1067+F1067+Table_Fiscal_Year_Total_Consumption_8_20_10[[#This Row],[GAS MBTU]]</f>
        <v>0</v>
      </c>
      <c r="I1067" s="7">
        <f>SUM(H$2:H1067)</f>
        <v>3464287</v>
      </c>
      <c r="J1067" s="8">
        <f>I1067/SUM(H:H)</f>
        <v>1.0003349573954405</v>
      </c>
      <c r="K1067" s="24"/>
      <c r="L1067" s="31"/>
      <c r="M1067" s="24"/>
      <c r="N1067" s="7">
        <f>K1067+L1067+M1067</f>
        <v>0</v>
      </c>
      <c r="O1067" s="8">
        <f>IF(ISERROR(N1067/H1067),0,N1067/H1067)</f>
        <v>0</v>
      </c>
      <c r="P1067" s="28">
        <v>100</v>
      </c>
      <c r="Q1067" s="33"/>
      <c r="R1067" s="33"/>
      <c r="S10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7" s="21"/>
      <c r="U1067"/>
      <c r="V1067"/>
      <c r="W1067"/>
      <c r="X1067"/>
      <c r="Y1067"/>
    </row>
    <row r="1068" spans="1:25" x14ac:dyDescent="0.25">
      <c r="A1068" s="26" t="s">
        <v>758</v>
      </c>
      <c r="B1068" s="26" t="s">
        <v>591</v>
      </c>
      <c r="C1068" s="3">
        <f>COUNTA(A$2:A1068)</f>
        <v>1067</v>
      </c>
      <c r="D1068" s="28"/>
      <c r="E1068" s="28"/>
      <c r="F1068" s="30"/>
      <c r="G1068" s="28"/>
      <c r="H1068" s="7">
        <f>D1068+E1068+F1068+Table_Fiscal_Year_Total_Consumption_8_20_10[[#This Row],[GAS MBTU]]</f>
        <v>0</v>
      </c>
      <c r="I1068" s="7">
        <f>SUM(H$2:H1068)</f>
        <v>3464287</v>
      </c>
      <c r="J1068" s="8">
        <f>I1068/SUM(H:H)</f>
        <v>1.0003349573954405</v>
      </c>
      <c r="K1068" s="24"/>
      <c r="L1068" s="31"/>
      <c r="M1068" s="24"/>
      <c r="N1068" s="7">
        <f>K1068+L1068+M1068</f>
        <v>0</v>
      </c>
      <c r="O1068" s="8">
        <f>IF(ISERROR(N1068/H1068),0,N1068/H1068)</f>
        <v>0</v>
      </c>
      <c r="P1068" s="28">
        <v>0</v>
      </c>
      <c r="Q1068" s="33"/>
      <c r="R1068" s="33"/>
      <c r="S10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8" s="21"/>
      <c r="U1068"/>
      <c r="V1068"/>
      <c r="W1068"/>
      <c r="X1068"/>
      <c r="Y1068"/>
    </row>
    <row r="1069" spans="1:25" x14ac:dyDescent="0.25">
      <c r="A1069" s="26" t="s">
        <v>749</v>
      </c>
      <c r="B1069" s="26" t="s">
        <v>750</v>
      </c>
      <c r="C1069" s="3">
        <f>COUNTA(A$2:A1069)</f>
        <v>1068</v>
      </c>
      <c r="D1069" s="28"/>
      <c r="E1069" s="28"/>
      <c r="F1069" s="30"/>
      <c r="G1069" s="28"/>
      <c r="H1069" s="7">
        <f>D1069+E1069+F1069+Table_Fiscal_Year_Total_Consumption_8_20_10[[#This Row],[GAS MBTU]]</f>
        <v>0</v>
      </c>
      <c r="I1069" s="7">
        <f>SUM(H$2:H1069)</f>
        <v>3464287</v>
      </c>
      <c r="J1069" s="8">
        <f>I1069/SUM(H:H)</f>
        <v>1.0003349573954405</v>
      </c>
      <c r="K1069" s="24"/>
      <c r="L1069" s="31"/>
      <c r="M1069" s="24"/>
      <c r="N1069" s="7">
        <f>K1069+L1069+M1069</f>
        <v>0</v>
      </c>
      <c r="O1069" s="8">
        <f>IF(ISERROR(N1069/H1069),0,N1069/H1069)</f>
        <v>0</v>
      </c>
      <c r="P1069" s="28">
        <v>0</v>
      </c>
      <c r="Q1069" s="33"/>
      <c r="R1069" s="33"/>
      <c r="S10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69" s="21"/>
      <c r="U1069"/>
      <c r="V1069"/>
      <c r="W1069"/>
      <c r="X1069"/>
      <c r="Y1069"/>
    </row>
    <row r="1070" spans="1:25" x14ac:dyDescent="0.25">
      <c r="A1070" s="26" t="s">
        <v>760</v>
      </c>
      <c r="B1070" s="26" t="s">
        <v>761</v>
      </c>
      <c r="C1070" s="3">
        <f>COUNTA(A$2:A1070)</f>
        <v>1069</v>
      </c>
      <c r="D1070" s="28"/>
      <c r="E1070" s="28"/>
      <c r="F1070" s="30"/>
      <c r="G1070" s="28"/>
      <c r="H1070" s="7">
        <f>D1070+E1070+F1070+Table_Fiscal_Year_Total_Consumption_8_20_10[[#This Row],[GAS MBTU]]</f>
        <v>0</v>
      </c>
      <c r="I1070" s="7">
        <f>SUM(H$2:H1070)</f>
        <v>3464287</v>
      </c>
      <c r="J1070" s="8">
        <f>I1070/SUM(H:H)</f>
        <v>1.0003349573954405</v>
      </c>
      <c r="K1070" s="24"/>
      <c r="L1070" s="31"/>
      <c r="M1070" s="24"/>
      <c r="N1070" s="7">
        <f>K1070+L1070+M1070</f>
        <v>0</v>
      </c>
      <c r="O1070" s="8">
        <f>IF(ISERROR(N1070/H1070),0,N1070/H1070)</f>
        <v>0</v>
      </c>
      <c r="P1070" s="28">
        <v>1233</v>
      </c>
      <c r="Q1070" s="33"/>
      <c r="R1070" s="33"/>
      <c r="S10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0" s="21"/>
      <c r="U1070"/>
      <c r="V1070"/>
      <c r="W1070"/>
      <c r="X1070"/>
      <c r="Y1070"/>
    </row>
    <row r="1071" spans="1:25" x14ac:dyDescent="0.25">
      <c r="A1071" s="26" t="s">
        <v>762</v>
      </c>
      <c r="B1071" s="26" t="s">
        <v>763</v>
      </c>
      <c r="C1071" s="3">
        <f>COUNTA(A$2:A1071)</f>
        <v>1070</v>
      </c>
      <c r="D1071" s="28"/>
      <c r="E1071" s="28"/>
      <c r="F1071" s="30"/>
      <c r="G1071" s="28"/>
      <c r="H1071" s="7">
        <f>D1071+E1071+F1071+Table_Fiscal_Year_Total_Consumption_8_20_10[[#This Row],[GAS MBTU]]</f>
        <v>0</v>
      </c>
      <c r="I1071" s="7">
        <f>SUM(H$2:H1071)</f>
        <v>3464287</v>
      </c>
      <c r="J1071" s="8">
        <f>I1071/SUM(H:H)</f>
        <v>1.0003349573954405</v>
      </c>
      <c r="K1071" s="24"/>
      <c r="L1071" s="31"/>
      <c r="M1071" s="24"/>
      <c r="N1071" s="7">
        <f>K1071+L1071+M1071</f>
        <v>0</v>
      </c>
      <c r="O1071" s="8">
        <f>IF(ISERROR(N1071/H1071),0,N1071/H1071)</f>
        <v>0</v>
      </c>
      <c r="P1071" s="28">
        <v>0</v>
      </c>
      <c r="Q1071" s="33"/>
      <c r="R1071" s="33"/>
      <c r="S10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1" s="21"/>
      <c r="U1071"/>
      <c r="V1071"/>
      <c r="W1071"/>
      <c r="X1071"/>
      <c r="Y1071"/>
    </row>
    <row r="1072" spans="1:25" x14ac:dyDescent="0.25">
      <c r="A1072" s="26" t="s">
        <v>574</v>
      </c>
      <c r="B1072" s="26" t="s">
        <v>575</v>
      </c>
      <c r="C1072" s="3">
        <f>COUNTA(A$2:A1072)</f>
        <v>1071</v>
      </c>
      <c r="D1072" s="28"/>
      <c r="E1072" s="28"/>
      <c r="F1072" s="30"/>
      <c r="G1072" s="28"/>
      <c r="H1072" s="7">
        <f>D1072+E1072+F1072+Table_Fiscal_Year_Total_Consumption_8_20_10[[#This Row],[GAS MBTU]]</f>
        <v>0</v>
      </c>
      <c r="I1072" s="7">
        <f>SUM(H$2:H1072)</f>
        <v>3464287</v>
      </c>
      <c r="J1072" s="8">
        <f>I1072/SUM(H:H)</f>
        <v>1.0003349573954405</v>
      </c>
      <c r="K1072" s="24"/>
      <c r="L1072" s="31"/>
      <c r="M1072" s="24"/>
      <c r="N1072" s="7">
        <f>K1072+L1072+M1072</f>
        <v>0</v>
      </c>
      <c r="O1072" s="8">
        <f>IF(ISERROR(N1072/H1072),0,N1072/H1072)</f>
        <v>0</v>
      </c>
      <c r="P1072" s="28">
        <v>2629</v>
      </c>
      <c r="Q1072" s="33"/>
      <c r="R1072" s="33"/>
      <c r="S10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2" s="21"/>
      <c r="U1072"/>
      <c r="V1072"/>
      <c r="W1072"/>
      <c r="X1072"/>
      <c r="Y1072"/>
    </row>
    <row r="1073" spans="1:25" x14ac:dyDescent="0.25">
      <c r="A1073" s="26" t="s">
        <v>1210</v>
      </c>
      <c r="B1073" s="26" t="s">
        <v>1211</v>
      </c>
      <c r="C1073" s="3">
        <f>COUNTA(A$2:A1073)</f>
        <v>1072</v>
      </c>
      <c r="D1073" s="28"/>
      <c r="E1073" s="28"/>
      <c r="F1073" s="30"/>
      <c r="G1073" s="28"/>
      <c r="H1073" s="7">
        <f>D1073+E1073+F1073+Table_Fiscal_Year_Total_Consumption_8_20_10[[#This Row],[GAS MBTU]]</f>
        <v>0</v>
      </c>
      <c r="I1073" s="7">
        <f>SUM(H$2:H1073)</f>
        <v>3464287</v>
      </c>
      <c r="J1073" s="8">
        <f>I1073/SUM(H:H)</f>
        <v>1.0003349573954405</v>
      </c>
      <c r="K1073" s="24"/>
      <c r="L1073" s="31"/>
      <c r="M1073" s="24"/>
      <c r="N1073" s="7">
        <f>K1073+L1073+M1073</f>
        <v>0</v>
      </c>
      <c r="O1073" s="8">
        <f>IF(ISERROR(N1073/H1073),0,N1073/H1073)</f>
        <v>0</v>
      </c>
      <c r="P1073" s="28">
        <v>0</v>
      </c>
      <c r="Q1073" s="33"/>
      <c r="R1073" s="33"/>
      <c r="S10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3" s="21"/>
      <c r="U1073"/>
      <c r="V1073"/>
      <c r="W1073"/>
      <c r="X1073"/>
      <c r="Y1073"/>
    </row>
    <row r="1074" spans="1:25" x14ac:dyDescent="0.25">
      <c r="A1074" s="26" t="s">
        <v>768</v>
      </c>
      <c r="B1074" s="26" t="s">
        <v>769</v>
      </c>
      <c r="C1074" s="3">
        <f>COUNTA(A$2:A1074)</f>
        <v>1073</v>
      </c>
      <c r="D1074" s="28"/>
      <c r="E1074" s="28"/>
      <c r="F1074" s="30"/>
      <c r="G1074" s="28"/>
      <c r="H1074" s="7">
        <f>D1074+E1074+F1074+Table_Fiscal_Year_Total_Consumption_8_20_10[[#This Row],[GAS MBTU]]</f>
        <v>0</v>
      </c>
      <c r="I1074" s="7">
        <f>SUM(H$2:H1074)</f>
        <v>3464287</v>
      </c>
      <c r="J1074" s="8">
        <f>I1074/SUM(H:H)</f>
        <v>1.0003349573954405</v>
      </c>
      <c r="K1074" s="24"/>
      <c r="L1074" s="31"/>
      <c r="M1074" s="24"/>
      <c r="N1074" s="7">
        <f>K1074+L1074+M1074</f>
        <v>0</v>
      </c>
      <c r="O1074" s="8">
        <f>IF(ISERROR(N1074/H1074),0,N1074/H1074)</f>
        <v>0</v>
      </c>
      <c r="P1074" s="28">
        <v>0</v>
      </c>
      <c r="Q1074" s="33"/>
      <c r="R1074" s="33"/>
      <c r="S10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4" s="21"/>
      <c r="U1074"/>
      <c r="V1074"/>
      <c r="W1074"/>
      <c r="X1074"/>
      <c r="Y1074"/>
    </row>
    <row r="1075" spans="1:25" x14ac:dyDescent="0.25">
      <c r="A1075" s="26" t="s">
        <v>770</v>
      </c>
      <c r="B1075" s="26" t="s">
        <v>771</v>
      </c>
      <c r="C1075" s="3">
        <f>COUNTA(A$2:A1075)</f>
        <v>1074</v>
      </c>
      <c r="D1075" s="28"/>
      <c r="E1075" s="28"/>
      <c r="F1075" s="30"/>
      <c r="G1075" s="28"/>
      <c r="H1075" s="7">
        <f>D1075+E1075+F1075+Table_Fiscal_Year_Total_Consumption_8_20_10[[#This Row],[GAS MBTU]]</f>
        <v>0</v>
      </c>
      <c r="I1075" s="7">
        <f>SUM(H$2:H1075)</f>
        <v>3464287</v>
      </c>
      <c r="J1075" s="8">
        <f>I1075/SUM(H:H)</f>
        <v>1.0003349573954405</v>
      </c>
      <c r="K1075" s="24"/>
      <c r="L1075" s="31"/>
      <c r="M1075" s="24"/>
      <c r="N1075" s="7">
        <f>K1075+L1075+M1075</f>
        <v>0</v>
      </c>
      <c r="O1075" s="8">
        <f>IF(ISERROR(N1075/H1075),0,N1075/H1075)</f>
        <v>0</v>
      </c>
      <c r="P1075" s="28">
        <v>0</v>
      </c>
      <c r="Q1075" s="33"/>
      <c r="R1075" s="33"/>
      <c r="S10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5" s="21"/>
      <c r="U1075"/>
      <c r="V1075"/>
      <c r="W1075"/>
      <c r="X1075"/>
      <c r="Y1075"/>
    </row>
    <row r="1076" spans="1:25" x14ac:dyDescent="0.25">
      <c r="A1076" s="26" t="s">
        <v>735</v>
      </c>
      <c r="B1076" s="26" t="s">
        <v>736</v>
      </c>
      <c r="C1076" s="3">
        <f>COUNTA(A$2:A1076)</f>
        <v>1075</v>
      </c>
      <c r="D1076" s="28"/>
      <c r="E1076" s="28"/>
      <c r="F1076" s="30"/>
      <c r="G1076" s="28"/>
      <c r="H1076" s="7">
        <f>D1076+E1076+F1076+Table_Fiscal_Year_Total_Consumption_8_20_10[[#This Row],[GAS MBTU]]</f>
        <v>0</v>
      </c>
      <c r="I1076" s="7">
        <f>SUM(H$2:H1076)</f>
        <v>3464287</v>
      </c>
      <c r="J1076" s="8">
        <f>I1076/SUM(H:H)</f>
        <v>1.0003349573954405</v>
      </c>
      <c r="K1076" s="24"/>
      <c r="L1076" s="31"/>
      <c r="M1076" s="24"/>
      <c r="N1076" s="7">
        <f>K1076+L1076+M1076</f>
        <v>0</v>
      </c>
      <c r="O1076" s="8">
        <f>IF(ISERROR(N1076/H1076),0,N1076/H1076)</f>
        <v>0</v>
      </c>
      <c r="P1076" s="28">
        <v>0</v>
      </c>
      <c r="Q1076" s="33"/>
      <c r="R1076" s="33"/>
      <c r="S10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6" s="21"/>
      <c r="U1076"/>
      <c r="V1076"/>
      <c r="W1076"/>
      <c r="X1076"/>
      <c r="Y1076"/>
    </row>
    <row r="1077" spans="1:25" x14ac:dyDescent="0.25">
      <c r="A1077" s="26" t="s">
        <v>759</v>
      </c>
      <c r="B1077" s="26" t="s">
        <v>591</v>
      </c>
      <c r="C1077" s="3">
        <f>COUNTA(A$2:A1077)</f>
        <v>1076</v>
      </c>
      <c r="D1077" s="28"/>
      <c r="E1077" s="28"/>
      <c r="F1077" s="30"/>
      <c r="G1077" s="28"/>
      <c r="H1077" s="7">
        <f>D1077+E1077+F1077+Table_Fiscal_Year_Total_Consumption_8_20_10[[#This Row],[GAS MBTU]]</f>
        <v>0</v>
      </c>
      <c r="I1077" s="7">
        <f>SUM(H$2:H1077)</f>
        <v>3464287</v>
      </c>
      <c r="J1077" s="8">
        <f>I1077/SUM(H:H)</f>
        <v>1.0003349573954405</v>
      </c>
      <c r="K1077" s="24"/>
      <c r="L1077" s="31"/>
      <c r="M1077" s="24"/>
      <c r="N1077" s="7">
        <f>K1077+L1077+M1077</f>
        <v>0</v>
      </c>
      <c r="O1077" s="8">
        <f>IF(ISERROR(N1077/H1077),0,N1077/H1077)</f>
        <v>0</v>
      </c>
      <c r="P1077" s="28">
        <v>0</v>
      </c>
      <c r="Q1077" s="33"/>
      <c r="R1077" s="33"/>
      <c r="S10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7" s="21"/>
      <c r="U1077"/>
      <c r="V1077"/>
      <c r="W1077"/>
      <c r="X1077"/>
      <c r="Y1077"/>
    </row>
    <row r="1078" spans="1:25" x14ac:dyDescent="0.25">
      <c r="A1078" s="26" t="s">
        <v>757</v>
      </c>
      <c r="B1078" s="26" t="s">
        <v>591</v>
      </c>
      <c r="C1078" s="3">
        <f>COUNTA(A$2:A1078)</f>
        <v>1077</v>
      </c>
      <c r="D1078" s="28"/>
      <c r="E1078" s="28"/>
      <c r="F1078" s="30"/>
      <c r="G1078" s="28"/>
      <c r="H1078" s="7">
        <f>D1078+E1078+F1078+Table_Fiscal_Year_Total_Consumption_8_20_10[[#This Row],[GAS MBTU]]</f>
        <v>0</v>
      </c>
      <c r="I1078" s="7">
        <f>SUM(H$2:H1078)</f>
        <v>3464287</v>
      </c>
      <c r="J1078" s="8">
        <f>I1078/SUM(H:H)</f>
        <v>1.0003349573954405</v>
      </c>
      <c r="K1078" s="24"/>
      <c r="L1078" s="31"/>
      <c r="M1078" s="24"/>
      <c r="N1078" s="7">
        <f>K1078+L1078+M1078</f>
        <v>0</v>
      </c>
      <c r="O1078" s="8">
        <f>IF(ISERROR(N1078/H1078),0,N1078/H1078)</f>
        <v>0</v>
      </c>
      <c r="P1078" s="28">
        <v>0</v>
      </c>
      <c r="Q1078" s="33"/>
      <c r="R1078" s="33"/>
      <c r="S10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8" s="21"/>
      <c r="U1078"/>
      <c r="V1078"/>
      <c r="W1078"/>
      <c r="X1078"/>
      <c r="Y1078"/>
    </row>
    <row r="1079" spans="1:25" x14ac:dyDescent="0.25">
      <c r="A1079" s="26" t="s">
        <v>718</v>
      </c>
      <c r="B1079" s="26" t="s">
        <v>719</v>
      </c>
      <c r="C1079" s="3">
        <f>COUNTA(A$2:A1079)</f>
        <v>1078</v>
      </c>
      <c r="D1079" s="28"/>
      <c r="E1079" s="28"/>
      <c r="F1079" s="30"/>
      <c r="G1079" s="28"/>
      <c r="H1079" s="7">
        <f>D1079+E1079+F1079+Table_Fiscal_Year_Total_Consumption_8_20_10[[#This Row],[GAS MBTU]]</f>
        <v>0</v>
      </c>
      <c r="I1079" s="7">
        <f>SUM(H$2:H1079)</f>
        <v>3464287</v>
      </c>
      <c r="J1079" s="8">
        <f>I1079/SUM(H:H)</f>
        <v>1.0003349573954405</v>
      </c>
      <c r="K1079" s="24"/>
      <c r="L1079" s="31"/>
      <c r="M1079" s="24"/>
      <c r="N1079" s="7">
        <f>K1079+L1079+M1079</f>
        <v>0</v>
      </c>
      <c r="O1079" s="8">
        <f>IF(ISERROR(N1079/H1079),0,N1079/H1079)</f>
        <v>0</v>
      </c>
      <c r="P1079" s="28">
        <v>0</v>
      </c>
      <c r="Q1079" s="33"/>
      <c r="R1079" s="33"/>
      <c r="S10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79" s="21"/>
      <c r="U1079"/>
      <c r="V1079"/>
      <c r="W1079"/>
      <c r="X1079"/>
      <c r="Y1079"/>
    </row>
    <row r="1080" spans="1:25" x14ac:dyDescent="0.25">
      <c r="A1080" s="26" t="s">
        <v>637</v>
      </c>
      <c r="B1080" s="26" t="s">
        <v>585</v>
      </c>
      <c r="C1080" s="3">
        <f>COUNTA(A$2:A1080)</f>
        <v>1079</v>
      </c>
      <c r="D1080" s="28"/>
      <c r="E1080" s="28"/>
      <c r="F1080" s="30"/>
      <c r="G1080" s="28"/>
      <c r="H1080" s="7">
        <f>D1080+E1080+F1080+Table_Fiscal_Year_Total_Consumption_8_20_10[[#This Row],[GAS MBTU]]</f>
        <v>0</v>
      </c>
      <c r="I1080" s="7">
        <f>SUM(H$2:H1080)</f>
        <v>3464287</v>
      </c>
      <c r="J1080" s="8">
        <f>I1080/SUM(H:H)</f>
        <v>1.0003349573954405</v>
      </c>
      <c r="K1080" s="24"/>
      <c r="L1080" s="31"/>
      <c r="M1080" s="24"/>
      <c r="N1080" s="7">
        <f>K1080+L1080+M1080</f>
        <v>0</v>
      </c>
      <c r="O1080" s="8">
        <f>IF(ISERROR(N1080/H1080),0,N1080/H1080)</f>
        <v>0</v>
      </c>
      <c r="P1080" s="28">
        <v>0</v>
      </c>
      <c r="Q1080" s="33"/>
      <c r="R1080" s="33"/>
      <c r="S10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0" s="21"/>
      <c r="U1080"/>
      <c r="V1080"/>
      <c r="W1080"/>
      <c r="X1080"/>
      <c r="Y1080"/>
    </row>
    <row r="1081" spans="1:25" x14ac:dyDescent="0.25">
      <c r="A1081" s="26" t="s">
        <v>1374</v>
      </c>
      <c r="B1081" s="26" t="s">
        <v>1375</v>
      </c>
      <c r="C1081" s="3">
        <f>COUNTA(A$2:A1081)</f>
        <v>1080</v>
      </c>
      <c r="D1081" s="28"/>
      <c r="E1081" s="28"/>
      <c r="F1081" s="30"/>
      <c r="G1081" s="28"/>
      <c r="H1081" s="7">
        <f>D1081+E1081+F1081+Table_Fiscal_Year_Total_Consumption_8_20_10[[#This Row],[GAS MBTU]]</f>
        <v>0</v>
      </c>
      <c r="I1081" s="7">
        <f>SUM(H$2:H1081)</f>
        <v>3464287</v>
      </c>
      <c r="J1081" s="8">
        <f>I1081/SUM(H:H)</f>
        <v>1.0003349573954405</v>
      </c>
      <c r="K1081" s="24"/>
      <c r="L1081" s="31"/>
      <c r="M1081" s="24"/>
      <c r="N1081" s="7">
        <f>K1081+L1081+M1081</f>
        <v>0</v>
      </c>
      <c r="O1081" s="8">
        <f>IF(ISERROR(N1081/H1081),0,N1081/H1081)</f>
        <v>0</v>
      </c>
      <c r="P1081" s="28">
        <v>0</v>
      </c>
      <c r="Q1081" s="33"/>
      <c r="R1081" s="33"/>
      <c r="S10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1" s="21"/>
      <c r="U1081"/>
      <c r="V1081"/>
      <c r="W1081"/>
      <c r="X1081"/>
      <c r="Y1081"/>
    </row>
    <row r="1082" spans="1:25" x14ac:dyDescent="0.25">
      <c r="A1082" s="26" t="s">
        <v>1426</v>
      </c>
      <c r="B1082" s="26" t="s">
        <v>1427</v>
      </c>
      <c r="C1082" s="3">
        <f>COUNTA(A$2:A1082)</f>
        <v>1081</v>
      </c>
      <c r="D1082" s="28"/>
      <c r="E1082" s="28"/>
      <c r="F1082" s="30"/>
      <c r="G1082" s="28"/>
      <c r="H1082" s="7">
        <f>D1082+E1082+F1082+Table_Fiscal_Year_Total_Consumption_8_20_10[[#This Row],[GAS MBTU]]</f>
        <v>0</v>
      </c>
      <c r="I1082" s="7">
        <f>SUM(H$2:H1082)</f>
        <v>3464287</v>
      </c>
      <c r="J1082" s="8">
        <f>I1082/SUM(H:H)</f>
        <v>1.0003349573954405</v>
      </c>
      <c r="K1082" s="24"/>
      <c r="L1082" s="31"/>
      <c r="M1082" s="24"/>
      <c r="N1082" s="7">
        <f>K1082+L1082+M1082</f>
        <v>0</v>
      </c>
      <c r="O1082" s="8">
        <f>IF(ISERROR(N1082/H1082),0,N1082/H1082)</f>
        <v>0</v>
      </c>
      <c r="P1082" s="28">
        <v>22177</v>
      </c>
      <c r="Q1082" s="33"/>
      <c r="R1082" s="33"/>
      <c r="S10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2" s="21"/>
      <c r="U1082"/>
      <c r="V1082"/>
      <c r="W1082"/>
      <c r="X1082"/>
      <c r="Y1082"/>
    </row>
    <row r="1083" spans="1:25" x14ac:dyDescent="0.25">
      <c r="A1083" s="26" t="s">
        <v>1428</v>
      </c>
      <c r="B1083" s="26" t="s">
        <v>1429</v>
      </c>
      <c r="C1083" s="3">
        <f>COUNTA(A$2:A1083)</f>
        <v>1082</v>
      </c>
      <c r="D1083" s="28"/>
      <c r="E1083" s="28"/>
      <c r="F1083" s="30"/>
      <c r="G1083" s="28"/>
      <c r="H1083" s="7">
        <f>D1083+E1083+F1083+Table_Fiscal_Year_Total_Consumption_8_20_10[[#This Row],[GAS MBTU]]</f>
        <v>0</v>
      </c>
      <c r="I1083" s="7">
        <f>SUM(H$2:H1083)</f>
        <v>3464287</v>
      </c>
      <c r="J1083" s="8">
        <f>I1083/SUM(H:H)</f>
        <v>1.0003349573954405</v>
      </c>
      <c r="K1083" s="24"/>
      <c r="L1083" s="31"/>
      <c r="M1083" s="24"/>
      <c r="N1083" s="7">
        <f>K1083+L1083+M1083</f>
        <v>0</v>
      </c>
      <c r="O1083" s="8">
        <f>IF(ISERROR(N1083/H1083),0,N1083/H1083)</f>
        <v>0</v>
      </c>
      <c r="P1083" s="28">
        <v>5760</v>
      </c>
      <c r="Q1083" s="33"/>
      <c r="R1083" s="33"/>
      <c r="S10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3" s="21"/>
      <c r="U1083"/>
      <c r="V1083"/>
      <c r="W1083"/>
      <c r="X1083"/>
      <c r="Y1083"/>
    </row>
    <row r="1084" spans="1:25" x14ac:dyDescent="0.25">
      <c r="A1084" s="26" t="s">
        <v>1440</v>
      </c>
      <c r="B1084" s="26" t="s">
        <v>1441</v>
      </c>
      <c r="C1084" s="3">
        <f>COUNTA(A$2:A1084)</f>
        <v>1083</v>
      </c>
      <c r="D1084" s="28"/>
      <c r="E1084" s="28"/>
      <c r="F1084" s="30"/>
      <c r="G1084" s="28"/>
      <c r="H1084" s="7">
        <f>D1084+E1084+F1084+Table_Fiscal_Year_Total_Consumption_8_20_10[[#This Row],[GAS MBTU]]</f>
        <v>0</v>
      </c>
      <c r="I1084" s="7">
        <f>SUM(H$2:H1084)</f>
        <v>3464287</v>
      </c>
      <c r="J1084" s="8">
        <f>I1084/SUM(H:H)</f>
        <v>1.0003349573954405</v>
      </c>
      <c r="K1084" s="24"/>
      <c r="L1084" s="31"/>
      <c r="M1084" s="24"/>
      <c r="N1084" s="7">
        <f>K1084+L1084+M1084</f>
        <v>0</v>
      </c>
      <c r="O1084" s="8">
        <f>IF(ISERROR(N1084/H1084),0,N1084/H1084)</f>
        <v>0</v>
      </c>
      <c r="P1084" s="28">
        <v>3600</v>
      </c>
      <c r="Q1084" s="33"/>
      <c r="R1084" s="33"/>
      <c r="S10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4" s="21"/>
      <c r="U1084"/>
      <c r="V1084"/>
      <c r="W1084"/>
      <c r="X1084"/>
      <c r="Y1084"/>
    </row>
    <row r="1085" spans="1:25" x14ac:dyDescent="0.25">
      <c r="A1085" s="26" t="s">
        <v>1378</v>
      </c>
      <c r="B1085" s="26" t="s">
        <v>1379</v>
      </c>
      <c r="C1085" s="3">
        <f>COUNTA(A$2:A1085)</f>
        <v>1084</v>
      </c>
      <c r="D1085" s="28"/>
      <c r="E1085" s="28"/>
      <c r="F1085" s="30"/>
      <c r="G1085" s="28"/>
      <c r="H1085" s="7">
        <f>D1085+E1085+F1085+Table_Fiscal_Year_Total_Consumption_8_20_10[[#This Row],[GAS MBTU]]</f>
        <v>0</v>
      </c>
      <c r="I1085" s="7">
        <f>SUM(H$2:H1085)</f>
        <v>3464287</v>
      </c>
      <c r="J1085" s="8">
        <f>I1085/SUM(H:H)</f>
        <v>1.0003349573954405</v>
      </c>
      <c r="K1085" s="24"/>
      <c r="L1085" s="31"/>
      <c r="M1085" s="24"/>
      <c r="N1085" s="7">
        <f>K1085+L1085+M1085</f>
        <v>0</v>
      </c>
      <c r="O1085" s="8">
        <f>IF(ISERROR(N1085/H1085),0,N1085/H1085)</f>
        <v>0</v>
      </c>
      <c r="P1085" s="28">
        <v>0</v>
      </c>
      <c r="Q1085" s="33"/>
      <c r="R1085" s="33"/>
      <c r="S10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5" s="21"/>
      <c r="U1085"/>
      <c r="V1085"/>
      <c r="W1085"/>
      <c r="X1085"/>
      <c r="Y1085"/>
    </row>
    <row r="1086" spans="1:25" x14ac:dyDescent="0.25">
      <c r="A1086" s="26" t="s">
        <v>1380</v>
      </c>
      <c r="B1086" s="26" t="s">
        <v>1381</v>
      </c>
      <c r="C1086" s="3">
        <f>COUNTA(A$2:A1086)</f>
        <v>1085</v>
      </c>
      <c r="D1086" s="28"/>
      <c r="E1086" s="28"/>
      <c r="F1086" s="30"/>
      <c r="G1086" s="28"/>
      <c r="H1086" s="7">
        <f>D1086+E1086+F1086+Table_Fiscal_Year_Total_Consumption_8_20_10[[#This Row],[GAS MBTU]]</f>
        <v>0</v>
      </c>
      <c r="I1086" s="7">
        <f>SUM(H$2:H1086)</f>
        <v>3464287</v>
      </c>
      <c r="J1086" s="8">
        <f>I1086/SUM(H:H)</f>
        <v>1.0003349573954405</v>
      </c>
      <c r="K1086" s="24"/>
      <c r="L1086" s="31"/>
      <c r="M1086" s="24"/>
      <c r="N1086" s="7">
        <f>K1086+L1086+M1086</f>
        <v>0</v>
      </c>
      <c r="O1086" s="8">
        <f>IF(ISERROR(N1086/H1086),0,N1086/H1086)</f>
        <v>0</v>
      </c>
      <c r="P1086" s="28">
        <v>3744</v>
      </c>
      <c r="Q1086" s="33"/>
      <c r="R1086" s="33"/>
      <c r="S10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6" s="21"/>
      <c r="U1086"/>
      <c r="V1086"/>
      <c r="W1086"/>
      <c r="X1086"/>
      <c r="Y1086"/>
    </row>
    <row r="1087" spans="1:25" x14ac:dyDescent="0.25">
      <c r="A1087" s="26" t="s">
        <v>1240</v>
      </c>
      <c r="B1087" s="26" t="s">
        <v>1241</v>
      </c>
      <c r="C1087" s="3">
        <f>COUNTA(A$2:A1087)</f>
        <v>1086</v>
      </c>
      <c r="D1087" s="28"/>
      <c r="E1087" s="28"/>
      <c r="F1087" s="30"/>
      <c r="G1087" s="28"/>
      <c r="H1087" s="7">
        <f>D1087+E1087+F1087+Table_Fiscal_Year_Total_Consumption_8_20_10[[#This Row],[GAS MBTU]]</f>
        <v>0</v>
      </c>
      <c r="I1087" s="7">
        <f>SUM(H$2:H1087)</f>
        <v>3464287</v>
      </c>
      <c r="J1087" s="8">
        <f>I1087/SUM(H:H)</f>
        <v>1.0003349573954405</v>
      </c>
      <c r="K1087" s="24"/>
      <c r="L1087" s="31"/>
      <c r="M1087" s="24"/>
      <c r="N1087" s="7">
        <f>K1087+L1087+M1087</f>
        <v>0</v>
      </c>
      <c r="O1087" s="8">
        <f>IF(ISERROR(N1087/H1087),0,N1087/H1087)</f>
        <v>0</v>
      </c>
      <c r="P1087" s="28">
        <v>3086</v>
      </c>
      <c r="Q1087" s="33"/>
      <c r="R1087" s="33"/>
      <c r="S10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7" s="21"/>
      <c r="U1087"/>
      <c r="V1087"/>
      <c r="W1087"/>
      <c r="X1087"/>
      <c r="Y1087"/>
    </row>
    <row r="1088" spans="1:25" x14ac:dyDescent="0.25">
      <c r="A1088" s="26" t="s">
        <v>1388</v>
      </c>
      <c r="B1088" s="26" t="s">
        <v>1389</v>
      </c>
      <c r="C1088" s="3">
        <f>COUNTA(A$2:A1088)</f>
        <v>1087</v>
      </c>
      <c r="D1088" s="28"/>
      <c r="E1088" s="28"/>
      <c r="F1088" s="30"/>
      <c r="G1088" s="28"/>
      <c r="H1088" s="7">
        <f>D1088+E1088+F1088+Table_Fiscal_Year_Total_Consumption_8_20_10[[#This Row],[GAS MBTU]]</f>
        <v>0</v>
      </c>
      <c r="I1088" s="7">
        <f>SUM(H$2:H1088)</f>
        <v>3464287</v>
      </c>
      <c r="J1088" s="8">
        <f>I1088/SUM(H:H)</f>
        <v>1.0003349573954405</v>
      </c>
      <c r="K1088" s="24"/>
      <c r="L1088" s="31"/>
      <c r="M1088" s="24"/>
      <c r="N1088" s="7">
        <f>K1088+L1088+M1088</f>
        <v>0</v>
      </c>
      <c r="O1088" s="8">
        <f>IF(ISERROR(N1088/H1088),0,N1088/H1088)</f>
        <v>0</v>
      </c>
      <c r="P1088" s="28">
        <v>0</v>
      </c>
      <c r="Q1088" s="33"/>
      <c r="R1088" s="33"/>
      <c r="S10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8" s="21"/>
      <c r="U1088"/>
      <c r="V1088"/>
      <c r="W1088"/>
      <c r="X1088"/>
      <c r="Y1088"/>
    </row>
    <row r="1089" spans="1:25" x14ac:dyDescent="0.25">
      <c r="A1089" s="26" t="s">
        <v>1216</v>
      </c>
      <c r="B1089" s="26" t="s">
        <v>1217</v>
      </c>
      <c r="C1089" s="3">
        <f>COUNTA(A$2:A1089)</f>
        <v>1088</v>
      </c>
      <c r="D1089" s="28"/>
      <c r="E1089" s="28"/>
      <c r="F1089" s="30"/>
      <c r="G1089" s="28"/>
      <c r="H1089" s="7">
        <f>D1089+E1089+F1089+Table_Fiscal_Year_Total_Consumption_8_20_10[[#This Row],[GAS MBTU]]</f>
        <v>0</v>
      </c>
      <c r="I1089" s="7">
        <f>SUM(H$2:H1089)</f>
        <v>3464287</v>
      </c>
      <c r="J1089" s="8">
        <f>I1089/SUM(H:H)</f>
        <v>1.0003349573954405</v>
      </c>
      <c r="K1089" s="24"/>
      <c r="L1089" s="31"/>
      <c r="M1089" s="24"/>
      <c r="N1089" s="7">
        <f>K1089+L1089+M1089</f>
        <v>0</v>
      </c>
      <c r="O1089" s="8">
        <f>IF(ISERROR(N1089/H1089),0,N1089/H1089)</f>
        <v>0</v>
      </c>
      <c r="P1089" s="28">
        <v>3200</v>
      </c>
      <c r="Q1089" s="33"/>
      <c r="R1089" s="33"/>
      <c r="S10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89" s="21"/>
      <c r="U1089"/>
      <c r="V1089"/>
      <c r="W1089"/>
      <c r="X1089"/>
      <c r="Y1089"/>
    </row>
    <row r="1090" spans="1:25" x14ac:dyDescent="0.25">
      <c r="A1090" s="26" t="s">
        <v>1392</v>
      </c>
      <c r="B1090" s="26" t="s">
        <v>1393</v>
      </c>
      <c r="C1090" s="3">
        <f>COUNTA(A$2:A1090)</f>
        <v>1089</v>
      </c>
      <c r="D1090" s="28"/>
      <c r="E1090" s="28"/>
      <c r="F1090" s="30"/>
      <c r="G1090" s="28"/>
      <c r="H1090" s="7">
        <f>D1090+E1090+F1090+Table_Fiscal_Year_Total_Consumption_8_20_10[[#This Row],[GAS MBTU]]</f>
        <v>0</v>
      </c>
      <c r="I1090" s="7">
        <f>SUM(H$2:H1090)</f>
        <v>3464287</v>
      </c>
      <c r="J1090" s="8">
        <f>I1090/SUM(H:H)</f>
        <v>1.0003349573954405</v>
      </c>
      <c r="K1090" s="24"/>
      <c r="L1090" s="31"/>
      <c r="M1090" s="24"/>
      <c r="N1090" s="7">
        <f>K1090+L1090+M1090</f>
        <v>0</v>
      </c>
      <c r="O1090" s="8">
        <f>IF(ISERROR(N1090/H1090),0,N1090/H1090)</f>
        <v>0</v>
      </c>
      <c r="P1090" s="28">
        <v>0</v>
      </c>
      <c r="Q1090" s="33"/>
      <c r="R1090" s="33"/>
      <c r="S10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0" s="21"/>
      <c r="U1090"/>
      <c r="V1090"/>
      <c r="W1090"/>
      <c r="X1090"/>
      <c r="Y1090"/>
    </row>
    <row r="1091" spans="1:25" x14ac:dyDescent="0.25">
      <c r="A1091" s="26" t="s">
        <v>1402</v>
      </c>
      <c r="B1091" s="26" t="s">
        <v>1403</v>
      </c>
      <c r="C1091" s="3">
        <f>COUNTA(A$2:A1091)</f>
        <v>1090</v>
      </c>
      <c r="D1091" s="28"/>
      <c r="E1091" s="28"/>
      <c r="F1091" s="30"/>
      <c r="G1091" s="28"/>
      <c r="H1091" s="7">
        <f>D1091+E1091+F1091+Table_Fiscal_Year_Total_Consumption_8_20_10[[#This Row],[GAS MBTU]]</f>
        <v>0</v>
      </c>
      <c r="I1091" s="7">
        <f>SUM(H$2:H1091)</f>
        <v>3464287</v>
      </c>
      <c r="J1091" s="8">
        <f>I1091/SUM(H:H)</f>
        <v>1.0003349573954405</v>
      </c>
      <c r="K1091" s="24"/>
      <c r="L1091" s="31"/>
      <c r="M1091" s="24"/>
      <c r="N1091" s="7">
        <f>K1091+L1091+M1091</f>
        <v>0</v>
      </c>
      <c r="O1091" s="8">
        <f>IF(ISERROR(N1091/H1091),0,N1091/H1091)</f>
        <v>0</v>
      </c>
      <c r="P1091" s="28">
        <v>0</v>
      </c>
      <c r="Q1091" s="33"/>
      <c r="R1091" s="33"/>
      <c r="S10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1" s="21"/>
      <c r="U1091"/>
      <c r="V1091"/>
      <c r="W1091"/>
      <c r="X1091"/>
      <c r="Y1091"/>
    </row>
    <row r="1092" spans="1:25" x14ac:dyDescent="0.25">
      <c r="A1092" s="26" t="s">
        <v>2326</v>
      </c>
      <c r="B1092" s="26" t="s">
        <v>2327</v>
      </c>
      <c r="C1092" s="3">
        <f>COUNTA(A$2:A1092)</f>
        <v>1091</v>
      </c>
      <c r="D1092" s="28"/>
      <c r="E1092" s="28"/>
      <c r="F1092" s="30"/>
      <c r="G1092" s="28"/>
      <c r="H1092" s="7">
        <f>D1092+E1092+F1092+Table_Fiscal_Year_Total_Consumption_8_20_10[[#This Row],[GAS MBTU]]</f>
        <v>0</v>
      </c>
      <c r="I1092" s="7">
        <f>SUM(H$2:H1092)</f>
        <v>3464287</v>
      </c>
      <c r="J1092" s="8">
        <f>I1092/SUM(H:H)</f>
        <v>1.0003349573954405</v>
      </c>
      <c r="K1092" s="24"/>
      <c r="L1092" s="31"/>
      <c r="M1092" s="24"/>
      <c r="N1092" s="7">
        <f>K1092+L1092+M1092</f>
        <v>0</v>
      </c>
      <c r="O1092" s="8">
        <f>IF(ISERROR(N1092/H1092),0,N1092/H1092)</f>
        <v>0</v>
      </c>
      <c r="P1092" s="28">
        <v>16535</v>
      </c>
      <c r="Q1092" s="33"/>
      <c r="R1092" s="33"/>
      <c r="S10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2" s="21"/>
      <c r="U1092"/>
      <c r="V1092"/>
      <c r="W1092"/>
      <c r="X1092"/>
      <c r="Y1092"/>
    </row>
    <row r="1093" spans="1:25" x14ac:dyDescent="0.25">
      <c r="A1093" s="26" t="s">
        <v>1406</v>
      </c>
      <c r="B1093" s="26" t="s">
        <v>1407</v>
      </c>
      <c r="C1093" s="3">
        <f>COUNTA(A$2:A1093)</f>
        <v>1092</v>
      </c>
      <c r="D1093" s="28"/>
      <c r="E1093" s="28"/>
      <c r="F1093" s="30"/>
      <c r="G1093" s="28"/>
      <c r="H1093" s="7">
        <f>D1093+E1093+F1093+Table_Fiscal_Year_Total_Consumption_8_20_10[[#This Row],[GAS MBTU]]</f>
        <v>0</v>
      </c>
      <c r="I1093" s="7">
        <f>SUM(H$2:H1093)</f>
        <v>3464287</v>
      </c>
      <c r="J1093" s="8">
        <f>I1093/SUM(H:H)</f>
        <v>1.0003349573954405</v>
      </c>
      <c r="K1093" s="24"/>
      <c r="L1093" s="31"/>
      <c r="M1093" s="24"/>
      <c r="N1093" s="7">
        <f>K1093+L1093+M1093</f>
        <v>0</v>
      </c>
      <c r="O1093" s="8">
        <f>IF(ISERROR(N1093/H1093),0,N1093/H1093)</f>
        <v>0</v>
      </c>
      <c r="P1093" s="28">
        <v>0</v>
      </c>
      <c r="Q1093" s="33"/>
      <c r="R1093" s="33"/>
      <c r="S10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3" s="21"/>
      <c r="U1093"/>
      <c r="V1093"/>
      <c r="W1093"/>
      <c r="X1093"/>
      <c r="Y1093"/>
    </row>
    <row r="1094" spans="1:25" x14ac:dyDescent="0.25">
      <c r="A1094" s="26" t="s">
        <v>2073</v>
      </c>
      <c r="B1094" s="26" t="s">
        <v>2074</v>
      </c>
      <c r="C1094" s="3">
        <f>COUNTA(A$2:A1094)</f>
        <v>1093</v>
      </c>
      <c r="D1094" s="28"/>
      <c r="E1094" s="28"/>
      <c r="F1094" s="30"/>
      <c r="G1094" s="28"/>
      <c r="H1094" s="7">
        <f>D1094+E1094+F1094+Table_Fiscal_Year_Total_Consumption_8_20_10[[#This Row],[GAS MBTU]]</f>
        <v>0</v>
      </c>
      <c r="I1094" s="7">
        <f>SUM(H$2:H1094)</f>
        <v>3464287</v>
      </c>
      <c r="J1094" s="8">
        <f>I1094/SUM(H:H)</f>
        <v>1.0003349573954405</v>
      </c>
      <c r="K1094" s="24"/>
      <c r="L1094" s="31"/>
      <c r="M1094" s="24"/>
      <c r="N1094" s="7">
        <f>K1094+L1094+M1094</f>
        <v>0</v>
      </c>
      <c r="O1094" s="8">
        <f>IF(ISERROR(N1094/H1094),0,N1094/H1094)</f>
        <v>0</v>
      </c>
      <c r="P1094" s="28">
        <v>851</v>
      </c>
      <c r="Q1094" s="33"/>
      <c r="R1094" s="33"/>
      <c r="S10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4" s="21"/>
      <c r="U1094"/>
      <c r="V1094"/>
      <c r="W1094"/>
      <c r="X1094"/>
      <c r="Y1094"/>
    </row>
    <row r="1095" spans="1:25" x14ac:dyDescent="0.25">
      <c r="A1095" s="26" t="s">
        <v>2027</v>
      </c>
      <c r="B1095" s="26" t="s">
        <v>2028</v>
      </c>
      <c r="C1095" s="3">
        <f>COUNTA(A$2:A1095)</f>
        <v>1094</v>
      </c>
      <c r="D1095" s="28"/>
      <c r="E1095" s="28"/>
      <c r="F1095" s="30"/>
      <c r="G1095" s="28"/>
      <c r="H1095" s="7">
        <f>D1095+E1095+F1095+Table_Fiscal_Year_Total_Consumption_8_20_10[[#This Row],[GAS MBTU]]</f>
        <v>0</v>
      </c>
      <c r="I1095" s="7">
        <f>SUM(H$2:H1095)</f>
        <v>3464287</v>
      </c>
      <c r="J1095" s="8">
        <f>I1095/SUM(H:H)</f>
        <v>1.0003349573954405</v>
      </c>
      <c r="K1095" s="24"/>
      <c r="L1095" s="31"/>
      <c r="M1095" s="24"/>
      <c r="N1095" s="7">
        <f>K1095+L1095+M1095</f>
        <v>0</v>
      </c>
      <c r="O1095" s="8">
        <f>IF(ISERROR(N1095/H1095),0,N1095/H1095)</f>
        <v>0</v>
      </c>
      <c r="P1095" s="28">
        <v>2304</v>
      </c>
      <c r="Q1095" s="33"/>
      <c r="R1095" s="33"/>
      <c r="S10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5" s="21"/>
      <c r="U1095"/>
      <c r="V1095"/>
      <c r="W1095"/>
      <c r="X1095"/>
      <c r="Y1095"/>
    </row>
    <row r="1096" spans="1:25" x14ac:dyDescent="0.25">
      <c r="A1096" s="26" t="s">
        <v>2029</v>
      </c>
      <c r="B1096" s="26" t="s">
        <v>2030</v>
      </c>
      <c r="C1096" s="3">
        <f>COUNTA(A$2:A1096)</f>
        <v>1095</v>
      </c>
      <c r="D1096" s="28"/>
      <c r="E1096" s="28"/>
      <c r="F1096" s="30"/>
      <c r="G1096" s="28"/>
      <c r="H1096" s="7">
        <f>D1096+E1096+F1096+Table_Fiscal_Year_Total_Consumption_8_20_10[[#This Row],[GAS MBTU]]</f>
        <v>0</v>
      </c>
      <c r="I1096" s="7">
        <f>SUM(H$2:H1096)</f>
        <v>3464287</v>
      </c>
      <c r="J1096" s="8">
        <f>I1096/SUM(H:H)</f>
        <v>1.0003349573954405</v>
      </c>
      <c r="K1096" s="24"/>
      <c r="L1096" s="31"/>
      <c r="M1096" s="24"/>
      <c r="N1096" s="7">
        <f>K1096+L1096+M1096</f>
        <v>0</v>
      </c>
      <c r="O1096" s="8">
        <f>IF(ISERROR(N1096/H1096),0,N1096/H1096)</f>
        <v>0</v>
      </c>
      <c r="P1096" s="28">
        <v>1920</v>
      </c>
      <c r="Q1096" s="33"/>
      <c r="R1096" s="33"/>
      <c r="S10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6" s="21"/>
      <c r="U1096"/>
      <c r="V1096"/>
      <c r="W1096"/>
      <c r="X1096"/>
      <c r="Y1096"/>
    </row>
    <row r="1097" spans="1:25" x14ac:dyDescent="0.25">
      <c r="A1097" s="26" t="s">
        <v>2031</v>
      </c>
      <c r="B1097" s="26" t="s">
        <v>2032</v>
      </c>
      <c r="C1097" s="3">
        <f>COUNTA(A$2:A1097)</f>
        <v>1096</v>
      </c>
      <c r="D1097" s="28"/>
      <c r="E1097" s="28"/>
      <c r="F1097" s="30"/>
      <c r="G1097" s="28"/>
      <c r="H1097" s="7">
        <f>D1097+E1097+F1097+Table_Fiscal_Year_Total_Consumption_8_20_10[[#This Row],[GAS MBTU]]</f>
        <v>0</v>
      </c>
      <c r="I1097" s="7">
        <f>SUM(H$2:H1097)</f>
        <v>3464287</v>
      </c>
      <c r="J1097" s="8">
        <f>I1097/SUM(H:H)</f>
        <v>1.0003349573954405</v>
      </c>
      <c r="K1097" s="24"/>
      <c r="L1097" s="31"/>
      <c r="M1097" s="24"/>
      <c r="N1097" s="7">
        <f>K1097+L1097+M1097</f>
        <v>0</v>
      </c>
      <c r="O1097" s="8">
        <f>IF(ISERROR(N1097/H1097),0,N1097/H1097)</f>
        <v>0</v>
      </c>
      <c r="P1097" s="28">
        <v>1872</v>
      </c>
      <c r="Q1097" s="33"/>
      <c r="R1097" s="33"/>
      <c r="S10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7" s="21"/>
      <c r="U1097"/>
      <c r="V1097"/>
      <c r="W1097"/>
      <c r="X1097"/>
      <c r="Y1097"/>
    </row>
    <row r="1098" spans="1:25" x14ac:dyDescent="0.25">
      <c r="A1098" s="26" t="s">
        <v>2033</v>
      </c>
      <c r="B1098" s="26" t="s">
        <v>2034</v>
      </c>
      <c r="C1098" s="3">
        <f>COUNTA(A$2:A1098)</f>
        <v>1097</v>
      </c>
      <c r="D1098" s="28"/>
      <c r="E1098" s="28"/>
      <c r="F1098" s="30"/>
      <c r="G1098" s="28"/>
      <c r="H1098" s="7">
        <f>D1098+E1098+F1098+Table_Fiscal_Year_Total_Consumption_8_20_10[[#This Row],[GAS MBTU]]</f>
        <v>0</v>
      </c>
      <c r="I1098" s="7">
        <f>SUM(H$2:H1098)</f>
        <v>3464287</v>
      </c>
      <c r="J1098" s="8">
        <f>I1098/SUM(H:H)</f>
        <v>1.0003349573954405</v>
      </c>
      <c r="K1098" s="24"/>
      <c r="L1098" s="31"/>
      <c r="M1098" s="24"/>
      <c r="N1098" s="7">
        <f>K1098+L1098+M1098</f>
        <v>0</v>
      </c>
      <c r="O1098" s="8">
        <f>IF(ISERROR(N1098/H1098),0,N1098/H1098)</f>
        <v>0</v>
      </c>
      <c r="P1098" s="28">
        <v>1536</v>
      </c>
      <c r="Q1098" s="33"/>
      <c r="R1098" s="33"/>
      <c r="S10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8" s="21"/>
      <c r="U1098"/>
      <c r="V1098"/>
      <c r="W1098"/>
      <c r="X1098"/>
      <c r="Y1098"/>
    </row>
    <row r="1099" spans="1:25" x14ac:dyDescent="0.25">
      <c r="A1099" s="26" t="s">
        <v>1991</v>
      </c>
      <c r="B1099" s="26" t="s">
        <v>1992</v>
      </c>
      <c r="C1099" s="3">
        <f>COUNTA(A$2:A1099)</f>
        <v>1098</v>
      </c>
      <c r="D1099" s="28"/>
      <c r="E1099" s="28"/>
      <c r="F1099" s="30"/>
      <c r="G1099" s="28"/>
      <c r="H1099" s="7">
        <f>D1099+E1099+F1099+Table_Fiscal_Year_Total_Consumption_8_20_10[[#This Row],[GAS MBTU]]</f>
        <v>0</v>
      </c>
      <c r="I1099" s="7">
        <f>SUM(H$2:H1099)</f>
        <v>3464287</v>
      </c>
      <c r="J1099" s="8">
        <f>I1099/SUM(H:H)</f>
        <v>1.0003349573954405</v>
      </c>
      <c r="K1099" s="24"/>
      <c r="L1099" s="31"/>
      <c r="M1099" s="24"/>
      <c r="N1099" s="7">
        <f>K1099+L1099+M1099</f>
        <v>0</v>
      </c>
      <c r="O1099" s="8">
        <f>IF(ISERROR(N1099/H1099),0,N1099/H1099)</f>
        <v>0</v>
      </c>
      <c r="P1099" s="28">
        <v>2304</v>
      </c>
      <c r="Q1099" s="33"/>
      <c r="R1099" s="33"/>
      <c r="S10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099" s="21"/>
      <c r="U1099"/>
      <c r="V1099"/>
      <c r="W1099"/>
      <c r="X1099"/>
      <c r="Y1099"/>
    </row>
    <row r="1100" spans="1:25" x14ac:dyDescent="0.25">
      <c r="A1100" s="26" t="s">
        <v>1979</v>
      </c>
      <c r="B1100" s="26" t="s">
        <v>1980</v>
      </c>
      <c r="C1100" s="3">
        <f>COUNTA(A$2:A1100)</f>
        <v>1099</v>
      </c>
      <c r="D1100" s="28"/>
      <c r="E1100" s="28"/>
      <c r="F1100" s="30"/>
      <c r="G1100" s="28"/>
      <c r="H1100" s="7">
        <f>D1100+E1100+F1100+Table_Fiscal_Year_Total_Consumption_8_20_10[[#This Row],[GAS MBTU]]</f>
        <v>0</v>
      </c>
      <c r="I1100" s="7">
        <f>SUM(H$2:H1100)</f>
        <v>3464287</v>
      </c>
      <c r="J1100" s="8">
        <f>I1100/SUM(H:H)</f>
        <v>1.0003349573954405</v>
      </c>
      <c r="K1100" s="24"/>
      <c r="L1100" s="31"/>
      <c r="M1100" s="24"/>
      <c r="N1100" s="7">
        <f>K1100+L1100+M1100</f>
        <v>0</v>
      </c>
      <c r="O1100" s="8">
        <f>IF(ISERROR(N1100/H1100),0,N1100/H1100)</f>
        <v>0</v>
      </c>
      <c r="P1100" s="28">
        <v>800</v>
      </c>
      <c r="Q1100" s="33"/>
      <c r="R1100" s="33"/>
      <c r="S11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0" s="21"/>
      <c r="U1100"/>
      <c r="V1100"/>
      <c r="W1100"/>
      <c r="X1100"/>
      <c r="Y1100"/>
    </row>
    <row r="1101" spans="1:25" x14ac:dyDescent="0.25">
      <c r="A1101" s="26" t="s">
        <v>1993</v>
      </c>
      <c r="B1101" s="26" t="s">
        <v>1994</v>
      </c>
      <c r="C1101" s="3">
        <f>COUNTA(A$2:A1101)</f>
        <v>1100</v>
      </c>
      <c r="D1101" s="28">
        <v>0</v>
      </c>
      <c r="E1101" s="28"/>
      <c r="F1101" s="30"/>
      <c r="G1101" s="28"/>
      <c r="H1101" s="7">
        <f>D1101+E1101+F1101+Table_Fiscal_Year_Total_Consumption_8_20_10[[#This Row],[GAS MBTU]]</f>
        <v>0</v>
      </c>
      <c r="I1101" s="7">
        <f>SUM(H$2:H1101)</f>
        <v>3464287</v>
      </c>
      <c r="J1101" s="8">
        <f>I1101/SUM(H:H)</f>
        <v>1.0003349573954405</v>
      </c>
      <c r="K1101" s="24"/>
      <c r="L1101" s="31"/>
      <c r="M1101" s="24"/>
      <c r="N1101" s="7">
        <f>K1101+L1101+M1101</f>
        <v>0</v>
      </c>
      <c r="O1101" s="8">
        <f>IF(ISERROR(N1101/H1101),0,N1101/H1101)</f>
        <v>0</v>
      </c>
      <c r="P1101" s="28">
        <v>370</v>
      </c>
      <c r="Q1101" s="33"/>
      <c r="R1101" s="33" t="s">
        <v>770</v>
      </c>
      <c r="S11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1" s="21"/>
      <c r="U1101"/>
      <c r="V1101"/>
      <c r="W1101"/>
      <c r="X1101"/>
      <c r="Y1101"/>
    </row>
    <row r="1102" spans="1:25" x14ac:dyDescent="0.25">
      <c r="A1102" s="26" t="s">
        <v>1987</v>
      </c>
      <c r="B1102" s="26" t="s">
        <v>1988</v>
      </c>
      <c r="C1102" s="3">
        <f>COUNTA(A$2:A1102)</f>
        <v>1101</v>
      </c>
      <c r="D1102" s="28"/>
      <c r="E1102" s="28"/>
      <c r="F1102" s="30"/>
      <c r="G1102" s="28"/>
      <c r="H1102" s="7">
        <f>D1102+E1102+F1102+Table_Fiscal_Year_Total_Consumption_8_20_10[[#This Row],[GAS MBTU]]</f>
        <v>0</v>
      </c>
      <c r="I1102" s="7">
        <f>SUM(H$2:H1102)</f>
        <v>3464287</v>
      </c>
      <c r="J1102" s="8">
        <f>I1102/SUM(H:H)</f>
        <v>1.0003349573954405</v>
      </c>
      <c r="K1102" s="24"/>
      <c r="L1102" s="31"/>
      <c r="M1102" s="24"/>
      <c r="N1102" s="7">
        <f>K1102+L1102+M1102</f>
        <v>0</v>
      </c>
      <c r="O1102" s="8">
        <f>IF(ISERROR(N1102/H1102),0,N1102/H1102)</f>
        <v>0</v>
      </c>
      <c r="P1102" s="28">
        <v>499</v>
      </c>
      <c r="Q1102" s="33"/>
      <c r="R1102" s="33"/>
      <c r="S11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2" s="21"/>
      <c r="U1102"/>
      <c r="V1102"/>
      <c r="W1102"/>
      <c r="X1102"/>
      <c r="Y1102"/>
    </row>
    <row r="1103" spans="1:25" x14ac:dyDescent="0.25">
      <c r="A1103" s="26" t="s">
        <v>2003</v>
      </c>
      <c r="B1103" s="26" t="s">
        <v>2004</v>
      </c>
      <c r="C1103" s="3">
        <f>COUNTA(A$2:A1103)</f>
        <v>1102</v>
      </c>
      <c r="D1103" s="28"/>
      <c r="E1103" s="28"/>
      <c r="F1103" s="30"/>
      <c r="G1103" s="28"/>
      <c r="H1103" s="7">
        <f>D1103+E1103+F1103+Table_Fiscal_Year_Total_Consumption_8_20_10[[#This Row],[GAS MBTU]]</f>
        <v>0</v>
      </c>
      <c r="I1103" s="7">
        <f>SUM(H$2:H1103)</f>
        <v>3464287</v>
      </c>
      <c r="J1103" s="8">
        <f>I1103/SUM(H:H)</f>
        <v>1.0003349573954405</v>
      </c>
      <c r="K1103" s="24"/>
      <c r="L1103" s="31"/>
      <c r="M1103" s="24"/>
      <c r="N1103" s="7">
        <f>K1103+L1103+M1103</f>
        <v>0</v>
      </c>
      <c r="O1103" s="8">
        <f>IF(ISERROR(N1103/H1103),0,N1103/H1103)</f>
        <v>0</v>
      </c>
      <c r="P1103" s="28">
        <v>2012</v>
      </c>
      <c r="Q1103" s="33"/>
      <c r="R1103" s="33"/>
      <c r="S11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3" s="21"/>
      <c r="U1103"/>
      <c r="V1103"/>
      <c r="W1103"/>
      <c r="X1103"/>
      <c r="Y1103"/>
    </row>
    <row r="1104" spans="1:25" x14ac:dyDescent="0.25">
      <c r="A1104" s="26" t="s">
        <v>2075</v>
      </c>
      <c r="B1104" s="26" t="s">
        <v>2076</v>
      </c>
      <c r="C1104" s="3">
        <f>COUNTA(A$2:A1104)</f>
        <v>1103</v>
      </c>
      <c r="D1104" s="28"/>
      <c r="E1104" s="28"/>
      <c r="F1104" s="30"/>
      <c r="G1104" s="28"/>
      <c r="H1104" s="7">
        <f>D1104+E1104+F1104+Table_Fiscal_Year_Total_Consumption_8_20_10[[#This Row],[GAS MBTU]]</f>
        <v>0</v>
      </c>
      <c r="I1104" s="7">
        <f>SUM(H$2:H1104)</f>
        <v>3464287</v>
      </c>
      <c r="J1104" s="8">
        <f>I1104/SUM(H:H)</f>
        <v>1.0003349573954405</v>
      </c>
      <c r="K1104" s="24"/>
      <c r="L1104" s="31"/>
      <c r="M1104" s="24"/>
      <c r="N1104" s="7">
        <f>K1104+L1104+M1104</f>
        <v>0</v>
      </c>
      <c r="O1104" s="8">
        <f>IF(ISERROR(N1104/H1104),0,N1104/H1104)</f>
        <v>0</v>
      </c>
      <c r="P1104" s="28">
        <v>288</v>
      </c>
      <c r="Q1104" s="33"/>
      <c r="R1104" s="33"/>
      <c r="S11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4" s="21"/>
      <c r="U1104"/>
      <c r="V1104"/>
      <c r="W1104"/>
      <c r="X1104"/>
      <c r="Y1104"/>
    </row>
    <row r="1105" spans="1:25" x14ac:dyDescent="0.25">
      <c r="A1105" s="26" t="s">
        <v>1372</v>
      </c>
      <c r="B1105" s="26" t="s">
        <v>1373</v>
      </c>
      <c r="C1105" s="3">
        <f>COUNTA(A$2:A1105)</f>
        <v>1104</v>
      </c>
      <c r="D1105" s="28"/>
      <c r="E1105" s="28"/>
      <c r="F1105" s="30"/>
      <c r="G1105" s="28"/>
      <c r="H1105" s="7">
        <f>D1105+E1105+F1105+Table_Fiscal_Year_Total_Consumption_8_20_10[[#This Row],[GAS MBTU]]</f>
        <v>0</v>
      </c>
      <c r="I1105" s="7">
        <f>SUM(H$2:H1105)</f>
        <v>3464287</v>
      </c>
      <c r="J1105" s="8">
        <f>I1105/SUM(H:H)</f>
        <v>1.0003349573954405</v>
      </c>
      <c r="K1105" s="24"/>
      <c r="L1105" s="31"/>
      <c r="M1105" s="24"/>
      <c r="N1105" s="7">
        <f>K1105+L1105+M1105</f>
        <v>0</v>
      </c>
      <c r="O1105" s="8">
        <f>IF(ISERROR(N1105/H1105),0,N1105/H1105)</f>
        <v>0</v>
      </c>
      <c r="P1105" s="28">
        <v>5400</v>
      </c>
      <c r="Q1105" s="33"/>
      <c r="R1105" s="33"/>
      <c r="S11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5" s="21"/>
      <c r="U1105"/>
      <c r="V1105"/>
      <c r="W1105"/>
      <c r="X1105"/>
      <c r="Y1105"/>
    </row>
    <row r="1106" spans="1:25" x14ac:dyDescent="0.25">
      <c r="A1106" s="26" t="s">
        <v>54</v>
      </c>
      <c r="B1106" s="26" t="s">
        <v>53</v>
      </c>
      <c r="C1106" s="3">
        <f>COUNTA(A$2:A1106)</f>
        <v>1105</v>
      </c>
      <c r="D1106" s="28">
        <v>0</v>
      </c>
      <c r="E1106" s="28"/>
      <c r="F1106" s="30"/>
      <c r="G1106" s="28"/>
      <c r="H1106" s="7">
        <f>D1106+E1106+F1106+Table_Fiscal_Year_Total_Consumption_8_20_10[[#This Row],[GAS MBTU]]</f>
        <v>0</v>
      </c>
      <c r="I1106" s="7">
        <f>SUM(H$2:H1106)</f>
        <v>3464287</v>
      </c>
      <c r="J1106" s="8">
        <f>I1106/SUM(H:H)</f>
        <v>1.0003349573954405</v>
      </c>
      <c r="K1106" s="24"/>
      <c r="L1106" s="31"/>
      <c r="M1106" s="24"/>
      <c r="N1106" s="7">
        <f>K1106+L1106+M1106</f>
        <v>0</v>
      </c>
      <c r="O1106" s="8">
        <f>IF(ISERROR(N1106/H1106),0,N1106/H1106)</f>
        <v>0</v>
      </c>
      <c r="P1106" s="28">
        <v>1680</v>
      </c>
      <c r="Q1106" s="33">
        <v>86.5</v>
      </c>
      <c r="R1106" s="33" t="s">
        <v>770</v>
      </c>
      <c r="S11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6" s="21"/>
      <c r="U1106"/>
      <c r="V1106"/>
      <c r="W1106"/>
      <c r="X1106"/>
      <c r="Y1106"/>
    </row>
    <row r="1107" spans="1:25" x14ac:dyDescent="0.25">
      <c r="A1107" s="26" t="s">
        <v>1366</v>
      </c>
      <c r="B1107" s="26" t="s">
        <v>1367</v>
      </c>
      <c r="C1107" s="3">
        <f>COUNTA(A$2:A1107)</f>
        <v>1106</v>
      </c>
      <c r="D1107" s="28"/>
      <c r="E1107" s="28"/>
      <c r="F1107" s="30"/>
      <c r="G1107" s="28"/>
      <c r="H1107" s="7">
        <f>D1107+E1107+F1107+Table_Fiscal_Year_Total_Consumption_8_20_10[[#This Row],[GAS MBTU]]</f>
        <v>0</v>
      </c>
      <c r="I1107" s="7">
        <f>SUM(H$2:H1107)</f>
        <v>3464287</v>
      </c>
      <c r="J1107" s="8">
        <f>I1107/SUM(H:H)</f>
        <v>1.0003349573954405</v>
      </c>
      <c r="K1107" s="24"/>
      <c r="L1107" s="31"/>
      <c r="M1107" s="24"/>
      <c r="N1107" s="7">
        <f>K1107+L1107+M1107</f>
        <v>0</v>
      </c>
      <c r="O1107" s="8">
        <f>IF(ISERROR(N1107/H1107),0,N1107/H1107)</f>
        <v>0</v>
      </c>
      <c r="P1107" s="28">
        <v>560</v>
      </c>
      <c r="Q1107" s="33"/>
      <c r="R1107" s="33"/>
      <c r="S11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7" s="21"/>
      <c r="U1107"/>
      <c r="V1107"/>
      <c r="W1107"/>
      <c r="X1107"/>
      <c r="Y1107"/>
    </row>
    <row r="1108" spans="1:25" x14ac:dyDescent="0.25">
      <c r="A1108" s="26" t="s">
        <v>1568</v>
      </c>
      <c r="B1108" s="26" t="s">
        <v>1569</v>
      </c>
      <c r="C1108" s="3">
        <f>COUNTA(A$2:A1108)</f>
        <v>1107</v>
      </c>
      <c r="D1108" s="28"/>
      <c r="E1108" s="28"/>
      <c r="F1108" s="30"/>
      <c r="G1108" s="28"/>
      <c r="H1108" s="7">
        <f>D1108+E1108+F1108+Table_Fiscal_Year_Total_Consumption_8_20_10[[#This Row],[GAS MBTU]]</f>
        <v>0</v>
      </c>
      <c r="I1108" s="7">
        <f>SUM(H$2:H1108)</f>
        <v>3464287</v>
      </c>
      <c r="J1108" s="8">
        <f>I1108/SUM(H:H)</f>
        <v>1.0003349573954405</v>
      </c>
      <c r="K1108" s="24"/>
      <c r="L1108" s="31"/>
      <c r="M1108" s="24"/>
      <c r="N1108" s="7">
        <f>K1108+L1108+M1108</f>
        <v>0</v>
      </c>
      <c r="O1108" s="8">
        <f>IF(ISERROR(N1108/H1108),0,N1108/H1108)</f>
        <v>0</v>
      </c>
      <c r="P1108" s="28">
        <v>0</v>
      </c>
      <c r="Q1108" s="33"/>
      <c r="R1108" s="33"/>
      <c r="S11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8" s="21"/>
      <c r="U1108"/>
      <c r="V1108"/>
      <c r="W1108"/>
      <c r="X1108"/>
      <c r="Y1108"/>
    </row>
    <row r="1109" spans="1:25" x14ac:dyDescent="0.25">
      <c r="A1109" s="26" t="s">
        <v>1578</v>
      </c>
      <c r="B1109" s="26" t="s">
        <v>1579</v>
      </c>
      <c r="C1109" s="3">
        <f>COUNTA(A$2:A1109)</f>
        <v>1108</v>
      </c>
      <c r="D1109" s="28"/>
      <c r="E1109" s="28"/>
      <c r="F1109" s="30"/>
      <c r="G1109" s="28"/>
      <c r="H1109" s="7">
        <f>D1109+E1109+F1109+Table_Fiscal_Year_Total_Consumption_8_20_10[[#This Row],[GAS MBTU]]</f>
        <v>0</v>
      </c>
      <c r="I1109" s="7">
        <f>SUM(H$2:H1109)</f>
        <v>3464287</v>
      </c>
      <c r="J1109" s="8">
        <f>I1109/SUM(H:H)</f>
        <v>1.0003349573954405</v>
      </c>
      <c r="K1109" s="24"/>
      <c r="L1109" s="31"/>
      <c r="M1109" s="24"/>
      <c r="N1109" s="7">
        <f>K1109+L1109+M1109</f>
        <v>0</v>
      </c>
      <c r="O1109" s="8">
        <f>IF(ISERROR(N1109/H1109),0,N1109/H1109)</f>
        <v>0</v>
      </c>
      <c r="P1109" s="28">
        <v>0</v>
      </c>
      <c r="Q1109" s="33"/>
      <c r="R1109" s="33"/>
      <c r="S11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09" s="21"/>
      <c r="U1109"/>
      <c r="V1109"/>
      <c r="W1109"/>
      <c r="X1109"/>
      <c r="Y1109"/>
    </row>
    <row r="1110" spans="1:25" x14ac:dyDescent="0.25">
      <c r="A1110" s="26" t="s">
        <v>1582</v>
      </c>
      <c r="B1110" s="26" t="s">
        <v>1583</v>
      </c>
      <c r="C1110" s="3">
        <f>COUNTA(A$2:A1110)</f>
        <v>1109</v>
      </c>
      <c r="D1110" s="28"/>
      <c r="E1110" s="28"/>
      <c r="F1110" s="30"/>
      <c r="G1110" s="28"/>
      <c r="H1110" s="7">
        <f>D1110+E1110+F1110+Table_Fiscal_Year_Total_Consumption_8_20_10[[#This Row],[GAS MBTU]]</f>
        <v>0</v>
      </c>
      <c r="I1110" s="7">
        <f>SUM(H$2:H1110)</f>
        <v>3464287</v>
      </c>
      <c r="J1110" s="8">
        <f>I1110/SUM(H:H)</f>
        <v>1.0003349573954405</v>
      </c>
      <c r="K1110" s="24"/>
      <c r="L1110" s="31"/>
      <c r="M1110" s="24"/>
      <c r="N1110" s="7">
        <f>K1110+L1110+M1110</f>
        <v>0</v>
      </c>
      <c r="O1110" s="8">
        <f>IF(ISERROR(N1110/H1110),0,N1110/H1110)</f>
        <v>0</v>
      </c>
      <c r="P1110" s="28">
        <v>0</v>
      </c>
      <c r="Q1110" s="33"/>
      <c r="R1110" s="33"/>
      <c r="S11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0" s="21"/>
      <c r="U1110"/>
      <c r="V1110"/>
      <c r="W1110"/>
      <c r="X1110"/>
      <c r="Y1110"/>
    </row>
    <row r="1111" spans="1:25" x14ac:dyDescent="0.25">
      <c r="A1111" s="26" t="s">
        <v>62</v>
      </c>
      <c r="B1111" s="26" t="s">
        <v>61</v>
      </c>
      <c r="C1111" s="3">
        <f>COUNTA(A$2:A1111)</f>
        <v>1110</v>
      </c>
      <c r="D1111" s="28">
        <v>0</v>
      </c>
      <c r="E1111" s="28"/>
      <c r="F1111" s="30"/>
      <c r="G1111" s="28"/>
      <c r="H1111" s="7">
        <f>D1111+E1111+F1111+Table_Fiscal_Year_Total_Consumption_8_20_10[[#This Row],[GAS MBTU]]</f>
        <v>0</v>
      </c>
      <c r="I1111" s="7">
        <f>SUM(H$2:H1111)</f>
        <v>3464287</v>
      </c>
      <c r="J1111" s="8">
        <f>I1111/SUM(H:H)</f>
        <v>1.0003349573954405</v>
      </c>
      <c r="K1111" s="24"/>
      <c r="L1111" s="31"/>
      <c r="M1111" s="24"/>
      <c r="N1111" s="7">
        <f>K1111+L1111+M1111</f>
        <v>0</v>
      </c>
      <c r="O1111" s="8">
        <f>IF(ISERROR(N1111/H1111),0,N1111/H1111)</f>
        <v>0</v>
      </c>
      <c r="P1111" s="28">
        <v>20678</v>
      </c>
      <c r="Q1111" s="33">
        <v>3032.9</v>
      </c>
      <c r="R1111" s="33" t="s">
        <v>770</v>
      </c>
      <c r="S11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1" s="21"/>
      <c r="U1111"/>
      <c r="V1111"/>
      <c r="W1111"/>
      <c r="X1111"/>
      <c r="Y1111"/>
    </row>
    <row r="1112" spans="1:25" x14ac:dyDescent="0.25">
      <c r="A1112" s="26" t="s">
        <v>1586</v>
      </c>
      <c r="B1112" s="26" t="s">
        <v>1587</v>
      </c>
      <c r="C1112" s="3">
        <f>COUNTA(A$2:A1112)</f>
        <v>1111</v>
      </c>
      <c r="D1112" s="28"/>
      <c r="E1112" s="28"/>
      <c r="F1112" s="30"/>
      <c r="G1112" s="28"/>
      <c r="H1112" s="7">
        <f>D1112+E1112+F1112+Table_Fiscal_Year_Total_Consumption_8_20_10[[#This Row],[GAS MBTU]]</f>
        <v>0</v>
      </c>
      <c r="I1112" s="7">
        <f>SUM(H$2:H1112)</f>
        <v>3464287</v>
      </c>
      <c r="J1112" s="8">
        <f>I1112/SUM(H:H)</f>
        <v>1.0003349573954405</v>
      </c>
      <c r="K1112" s="24"/>
      <c r="L1112" s="31"/>
      <c r="M1112" s="24"/>
      <c r="N1112" s="7">
        <f>K1112+L1112+M1112</f>
        <v>0</v>
      </c>
      <c r="O1112" s="8">
        <f>IF(ISERROR(N1112/H1112),0,N1112/H1112)</f>
        <v>0</v>
      </c>
      <c r="P1112" s="28">
        <v>0</v>
      </c>
      <c r="Q1112" s="33"/>
      <c r="R1112" s="33"/>
      <c r="S11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2" s="21"/>
      <c r="U1112"/>
      <c r="V1112"/>
      <c r="W1112"/>
      <c r="X1112"/>
      <c r="Y1112"/>
    </row>
    <row r="1113" spans="1:25" x14ac:dyDescent="0.25">
      <c r="A1113" s="26" t="s">
        <v>2023</v>
      </c>
      <c r="B1113" s="26" t="s">
        <v>2024</v>
      </c>
      <c r="C1113" s="3">
        <f>COUNTA(A$2:A1113)</f>
        <v>1112</v>
      </c>
      <c r="D1113" s="28"/>
      <c r="E1113" s="28"/>
      <c r="F1113" s="30"/>
      <c r="G1113" s="28"/>
      <c r="H1113" s="7">
        <f>D1113+E1113+F1113+Table_Fiscal_Year_Total_Consumption_8_20_10[[#This Row],[GAS MBTU]]</f>
        <v>0</v>
      </c>
      <c r="I1113" s="7">
        <f>SUM(H$2:H1113)</f>
        <v>3464287</v>
      </c>
      <c r="J1113" s="8">
        <f>I1113/SUM(H:H)</f>
        <v>1.0003349573954405</v>
      </c>
      <c r="K1113" s="24"/>
      <c r="L1113" s="31"/>
      <c r="M1113" s="24"/>
      <c r="N1113" s="7">
        <f>K1113+L1113+M1113</f>
        <v>0</v>
      </c>
      <c r="O1113" s="8">
        <f>IF(ISERROR(N1113/H1113),0,N1113/H1113)</f>
        <v>0</v>
      </c>
      <c r="P1113" s="28">
        <v>1170</v>
      </c>
      <c r="Q1113" s="33"/>
      <c r="R1113" s="33"/>
      <c r="S11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3" s="21"/>
      <c r="U1113"/>
      <c r="V1113"/>
      <c r="W1113"/>
      <c r="X1113"/>
      <c r="Y1113"/>
    </row>
    <row r="1114" spans="1:25" x14ac:dyDescent="0.25">
      <c r="A1114" s="26" t="s">
        <v>2009</v>
      </c>
      <c r="B1114" s="26" t="s">
        <v>2010</v>
      </c>
      <c r="C1114" s="3">
        <f>COUNTA(A$2:A1114)</f>
        <v>1113</v>
      </c>
      <c r="D1114" s="28"/>
      <c r="E1114" s="28"/>
      <c r="F1114" s="30"/>
      <c r="G1114" s="28"/>
      <c r="H1114" s="7">
        <f>D1114+E1114+F1114+Table_Fiscal_Year_Total_Consumption_8_20_10[[#This Row],[GAS MBTU]]</f>
        <v>0</v>
      </c>
      <c r="I1114" s="7">
        <f>SUM(H$2:H1114)</f>
        <v>3464287</v>
      </c>
      <c r="J1114" s="8">
        <f>I1114/SUM(H:H)</f>
        <v>1.0003349573954405</v>
      </c>
      <c r="K1114" s="24"/>
      <c r="L1114" s="31"/>
      <c r="M1114" s="24"/>
      <c r="N1114" s="7">
        <f>K1114+L1114+M1114</f>
        <v>0</v>
      </c>
      <c r="O1114" s="8">
        <f>IF(ISERROR(N1114/H1114),0,N1114/H1114)</f>
        <v>0</v>
      </c>
      <c r="P1114" s="28">
        <v>2304</v>
      </c>
      <c r="Q1114" s="33"/>
      <c r="R1114" s="33"/>
      <c r="S11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4" s="21"/>
      <c r="U1114"/>
      <c r="V1114"/>
      <c r="W1114"/>
      <c r="X1114"/>
      <c r="Y1114"/>
    </row>
    <row r="1115" spans="1:25" x14ac:dyDescent="0.25">
      <c r="A1115" s="26" t="s">
        <v>2011</v>
      </c>
      <c r="B1115" s="26" t="s">
        <v>2012</v>
      </c>
      <c r="C1115" s="3">
        <f>COUNTA(A$2:A1115)</f>
        <v>1114</v>
      </c>
      <c r="D1115" s="28"/>
      <c r="E1115" s="28"/>
      <c r="F1115" s="30"/>
      <c r="G1115" s="28"/>
      <c r="H1115" s="7">
        <f>D1115+E1115+F1115+Table_Fiscal_Year_Total_Consumption_8_20_10[[#This Row],[GAS MBTU]]</f>
        <v>0</v>
      </c>
      <c r="I1115" s="7">
        <f>SUM(H$2:H1115)</f>
        <v>3464287</v>
      </c>
      <c r="J1115" s="8">
        <f>I1115/SUM(H:H)</f>
        <v>1.0003349573954405</v>
      </c>
      <c r="K1115" s="24"/>
      <c r="L1115" s="31"/>
      <c r="M1115" s="24"/>
      <c r="N1115" s="7">
        <f>K1115+L1115+M1115</f>
        <v>0</v>
      </c>
      <c r="O1115" s="8">
        <f>IF(ISERROR(N1115/H1115),0,N1115/H1115)</f>
        <v>0</v>
      </c>
      <c r="P1115" s="28">
        <v>1920</v>
      </c>
      <c r="Q1115" s="33"/>
      <c r="R1115" s="33"/>
      <c r="S11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5" s="21"/>
      <c r="U1115"/>
      <c r="V1115"/>
      <c r="W1115"/>
      <c r="X1115"/>
      <c r="Y1115"/>
    </row>
    <row r="1116" spans="1:25" x14ac:dyDescent="0.25">
      <c r="A1116" s="26" t="s">
        <v>2013</v>
      </c>
      <c r="B1116" s="26" t="s">
        <v>2014</v>
      </c>
      <c r="C1116" s="3">
        <f>COUNTA(A$2:A1116)</f>
        <v>1115</v>
      </c>
      <c r="D1116" s="28"/>
      <c r="E1116" s="28"/>
      <c r="F1116" s="30"/>
      <c r="G1116" s="28"/>
      <c r="H1116" s="7">
        <f>D1116+E1116+F1116+Table_Fiscal_Year_Total_Consumption_8_20_10[[#This Row],[GAS MBTU]]</f>
        <v>0</v>
      </c>
      <c r="I1116" s="7">
        <f>SUM(H$2:H1116)</f>
        <v>3464287</v>
      </c>
      <c r="J1116" s="8">
        <f>I1116/SUM(H:H)</f>
        <v>1.0003349573954405</v>
      </c>
      <c r="K1116" s="24"/>
      <c r="L1116" s="31"/>
      <c r="M1116" s="24"/>
      <c r="N1116" s="7">
        <f>K1116+L1116+M1116</f>
        <v>0</v>
      </c>
      <c r="O1116" s="8">
        <f>IF(ISERROR(N1116/H1116),0,N1116/H1116)</f>
        <v>0</v>
      </c>
      <c r="P1116" s="28">
        <v>1568</v>
      </c>
      <c r="Q1116" s="33"/>
      <c r="R1116" s="33"/>
      <c r="S11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6" s="21"/>
      <c r="U1116"/>
      <c r="V1116"/>
      <c r="W1116"/>
      <c r="X1116"/>
      <c r="Y1116"/>
    </row>
    <row r="1117" spans="1:25" x14ac:dyDescent="0.25">
      <c r="A1117" s="26" t="s">
        <v>2015</v>
      </c>
      <c r="B1117" s="26" t="s">
        <v>2016</v>
      </c>
      <c r="C1117" s="3">
        <f>COUNTA(A$2:A1117)</f>
        <v>1116</v>
      </c>
      <c r="D1117" s="28"/>
      <c r="E1117" s="28"/>
      <c r="F1117" s="30"/>
      <c r="G1117" s="28"/>
      <c r="H1117" s="7">
        <f>D1117+E1117+F1117+Table_Fiscal_Year_Total_Consumption_8_20_10[[#This Row],[GAS MBTU]]</f>
        <v>0</v>
      </c>
      <c r="I1117" s="7">
        <f>SUM(H$2:H1117)</f>
        <v>3464287</v>
      </c>
      <c r="J1117" s="8">
        <f>I1117/SUM(H:H)</f>
        <v>1.0003349573954405</v>
      </c>
      <c r="K1117" s="24"/>
      <c r="L1117" s="31"/>
      <c r="M1117" s="24"/>
      <c r="N1117" s="7">
        <f>K1117+L1117+M1117</f>
        <v>0</v>
      </c>
      <c r="O1117" s="8">
        <f>IF(ISERROR(N1117/H1117),0,N1117/H1117)</f>
        <v>0</v>
      </c>
      <c r="P1117" s="28">
        <v>1558</v>
      </c>
      <c r="Q1117" s="33"/>
      <c r="R1117" s="33"/>
      <c r="S11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7" s="21"/>
      <c r="U1117"/>
      <c r="V1117"/>
      <c r="W1117"/>
      <c r="X1117"/>
      <c r="Y1117"/>
    </row>
    <row r="1118" spans="1:25" x14ac:dyDescent="0.25">
      <c r="A1118" s="26" t="s">
        <v>2017</v>
      </c>
      <c r="B1118" s="26" t="s">
        <v>2018</v>
      </c>
      <c r="C1118" s="3">
        <f>COUNTA(A$2:A1118)</f>
        <v>1117</v>
      </c>
      <c r="D1118" s="28"/>
      <c r="E1118" s="28"/>
      <c r="F1118" s="30"/>
      <c r="G1118" s="28"/>
      <c r="H1118" s="7">
        <f>D1118+E1118+F1118+Table_Fiscal_Year_Total_Consumption_8_20_10[[#This Row],[GAS MBTU]]</f>
        <v>0</v>
      </c>
      <c r="I1118" s="7">
        <f>SUM(H$2:H1118)</f>
        <v>3464287</v>
      </c>
      <c r="J1118" s="8">
        <f>I1118/SUM(H:H)</f>
        <v>1.0003349573954405</v>
      </c>
      <c r="K1118" s="24"/>
      <c r="L1118" s="31"/>
      <c r="M1118" s="24"/>
      <c r="N1118" s="7">
        <f>K1118+L1118+M1118</f>
        <v>0</v>
      </c>
      <c r="O1118" s="8">
        <f>IF(ISERROR(N1118/H1118),0,N1118/H1118)</f>
        <v>0</v>
      </c>
      <c r="P1118" s="28">
        <v>960</v>
      </c>
      <c r="Q1118" s="33"/>
      <c r="R1118" s="33"/>
      <c r="S11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8" s="21"/>
      <c r="U1118"/>
      <c r="V1118"/>
      <c r="W1118"/>
      <c r="X1118"/>
      <c r="Y1118"/>
    </row>
    <row r="1119" spans="1:25" x14ac:dyDescent="0.25">
      <c r="A1119" s="26" t="s">
        <v>2037</v>
      </c>
      <c r="B1119" s="26" t="s">
        <v>2038</v>
      </c>
      <c r="C1119" s="3">
        <f>COUNTA(A$2:A1119)</f>
        <v>1118</v>
      </c>
      <c r="D1119" s="28"/>
      <c r="E1119" s="28"/>
      <c r="F1119" s="30"/>
      <c r="G1119" s="28"/>
      <c r="H1119" s="7">
        <f>D1119+E1119+F1119+Table_Fiscal_Year_Total_Consumption_8_20_10[[#This Row],[GAS MBTU]]</f>
        <v>0</v>
      </c>
      <c r="I1119" s="7">
        <f>SUM(H$2:H1119)</f>
        <v>3464287</v>
      </c>
      <c r="J1119" s="8">
        <f>I1119/SUM(H:H)</f>
        <v>1.0003349573954405</v>
      </c>
      <c r="K1119" s="24"/>
      <c r="L1119" s="31"/>
      <c r="M1119" s="24"/>
      <c r="N1119" s="7">
        <f>K1119+L1119+M1119</f>
        <v>0</v>
      </c>
      <c r="O1119" s="8">
        <f>IF(ISERROR(N1119/H1119),0,N1119/H1119)</f>
        <v>0</v>
      </c>
      <c r="P1119" s="28">
        <v>2517</v>
      </c>
      <c r="Q1119" s="33"/>
      <c r="R1119" s="33"/>
      <c r="S11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19" s="21"/>
      <c r="U1119"/>
      <c r="V1119"/>
      <c r="W1119"/>
      <c r="X1119"/>
      <c r="Y1119"/>
    </row>
    <row r="1120" spans="1:25" x14ac:dyDescent="0.25">
      <c r="A1120" s="26" t="s">
        <v>2019</v>
      </c>
      <c r="B1120" s="26" t="s">
        <v>2020</v>
      </c>
      <c r="C1120" s="3">
        <f>COUNTA(A$2:A1120)</f>
        <v>1119</v>
      </c>
      <c r="D1120" s="28"/>
      <c r="E1120" s="28"/>
      <c r="F1120" s="30"/>
      <c r="G1120" s="28"/>
      <c r="H1120" s="7">
        <f>D1120+E1120+F1120+Table_Fiscal_Year_Total_Consumption_8_20_10[[#This Row],[GAS MBTU]]</f>
        <v>0</v>
      </c>
      <c r="I1120" s="7">
        <f>SUM(H$2:H1120)</f>
        <v>3464287</v>
      </c>
      <c r="J1120" s="8">
        <f>I1120/SUM(H:H)</f>
        <v>1.0003349573954405</v>
      </c>
      <c r="K1120" s="24"/>
      <c r="L1120" s="31"/>
      <c r="M1120" s="24"/>
      <c r="N1120" s="7">
        <f>K1120+L1120+M1120</f>
        <v>0</v>
      </c>
      <c r="O1120" s="8">
        <f>IF(ISERROR(N1120/H1120),0,N1120/H1120)</f>
        <v>0</v>
      </c>
      <c r="P1120" s="28">
        <v>2012</v>
      </c>
      <c r="Q1120" s="33"/>
      <c r="R1120" s="33"/>
      <c r="S11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0" s="21"/>
      <c r="U1120"/>
      <c r="V1120"/>
      <c r="W1120"/>
      <c r="X1120"/>
      <c r="Y1120"/>
    </row>
    <row r="1121" spans="1:25" x14ac:dyDescent="0.25">
      <c r="A1121" s="26" t="s">
        <v>1314</v>
      </c>
      <c r="B1121" s="26" t="s">
        <v>1315</v>
      </c>
      <c r="C1121" s="3">
        <f>COUNTA(A$2:A1121)</f>
        <v>1120</v>
      </c>
      <c r="D1121" s="28"/>
      <c r="E1121" s="28"/>
      <c r="F1121" s="30"/>
      <c r="G1121" s="28"/>
      <c r="H1121" s="7">
        <f>D1121+E1121+F1121+Table_Fiscal_Year_Total_Consumption_8_20_10[[#This Row],[GAS MBTU]]</f>
        <v>0</v>
      </c>
      <c r="I1121" s="7">
        <f>SUM(H$2:H1121)</f>
        <v>3464287</v>
      </c>
      <c r="J1121" s="8">
        <f>I1121/SUM(H:H)</f>
        <v>1.0003349573954405</v>
      </c>
      <c r="K1121" s="24"/>
      <c r="L1121" s="31"/>
      <c r="M1121" s="24"/>
      <c r="N1121" s="7">
        <f>K1121+L1121+M1121</f>
        <v>0</v>
      </c>
      <c r="O1121" s="8">
        <f>IF(ISERROR(N1121/H1121),0,N1121/H1121)</f>
        <v>0</v>
      </c>
      <c r="P1121" s="28">
        <v>9240</v>
      </c>
      <c r="Q1121" s="33"/>
      <c r="R1121" s="33"/>
      <c r="S11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1" s="21"/>
      <c r="U1121"/>
      <c r="V1121"/>
      <c r="W1121"/>
      <c r="X1121"/>
      <c r="Y1121"/>
    </row>
    <row r="1122" spans="1:25" x14ac:dyDescent="0.25">
      <c r="A1122" s="26" t="s">
        <v>1320</v>
      </c>
      <c r="B1122" s="26" t="s">
        <v>1321</v>
      </c>
      <c r="C1122" s="3">
        <f>COUNTA(A$2:A1122)</f>
        <v>1121</v>
      </c>
      <c r="D1122" s="28"/>
      <c r="E1122" s="28"/>
      <c r="F1122" s="30"/>
      <c r="G1122" s="28"/>
      <c r="H1122" s="7">
        <f>D1122+E1122+F1122+Table_Fiscal_Year_Total_Consumption_8_20_10[[#This Row],[GAS MBTU]]</f>
        <v>0</v>
      </c>
      <c r="I1122" s="7">
        <f>SUM(H$2:H1122)</f>
        <v>3464287</v>
      </c>
      <c r="J1122" s="8">
        <f>I1122/SUM(H:H)</f>
        <v>1.0003349573954405</v>
      </c>
      <c r="K1122" s="24"/>
      <c r="L1122" s="31"/>
      <c r="M1122" s="24"/>
      <c r="N1122" s="7">
        <f>K1122+L1122+M1122</f>
        <v>0</v>
      </c>
      <c r="O1122" s="8">
        <f>IF(ISERROR(N1122/H1122),0,N1122/H1122)</f>
        <v>0</v>
      </c>
      <c r="P1122" s="28">
        <v>3456</v>
      </c>
      <c r="Q1122" s="33"/>
      <c r="R1122" s="33"/>
      <c r="S11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2" s="21"/>
      <c r="U1122"/>
      <c r="V1122"/>
      <c r="W1122"/>
      <c r="X1122"/>
      <c r="Y1122"/>
    </row>
    <row r="1123" spans="1:25" x14ac:dyDescent="0.25">
      <c r="A1123" s="26" t="s">
        <v>1920</v>
      </c>
      <c r="B1123" s="26" t="s">
        <v>1921</v>
      </c>
      <c r="C1123" s="3">
        <f>COUNTA(A$2:A1123)</f>
        <v>1122</v>
      </c>
      <c r="D1123" s="28"/>
      <c r="E1123" s="28"/>
      <c r="F1123" s="30"/>
      <c r="G1123" s="28"/>
      <c r="H1123" s="7">
        <f>D1123+E1123+F1123+Table_Fiscal_Year_Total_Consumption_8_20_10[[#This Row],[GAS MBTU]]</f>
        <v>0</v>
      </c>
      <c r="I1123" s="7">
        <f>SUM(H$2:H1123)</f>
        <v>3464287</v>
      </c>
      <c r="J1123" s="8">
        <f>I1123/SUM(H:H)</f>
        <v>1.0003349573954405</v>
      </c>
      <c r="K1123" s="24"/>
      <c r="L1123" s="31"/>
      <c r="M1123" s="24"/>
      <c r="N1123" s="7">
        <f>K1123+L1123+M1123</f>
        <v>0</v>
      </c>
      <c r="O1123" s="8">
        <f>IF(ISERROR(N1123/H1123),0,N1123/H1123)</f>
        <v>0</v>
      </c>
      <c r="P1123" s="28">
        <v>986</v>
      </c>
      <c r="Q1123" s="33"/>
      <c r="R1123" s="33"/>
      <c r="S11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3" s="21"/>
      <c r="U1123"/>
      <c r="V1123"/>
      <c r="W1123"/>
      <c r="X1123"/>
      <c r="Y1123"/>
    </row>
    <row r="1124" spans="1:25" x14ac:dyDescent="0.25">
      <c r="A1124" s="26" t="s">
        <v>724</v>
      </c>
      <c r="B1124" s="26" t="s">
        <v>725</v>
      </c>
      <c r="C1124" s="3">
        <f>COUNTA(A$2:A1124)</f>
        <v>1123</v>
      </c>
      <c r="D1124" s="28"/>
      <c r="E1124" s="28"/>
      <c r="F1124" s="30"/>
      <c r="G1124" s="28"/>
      <c r="H1124" s="7">
        <f>D1124+E1124+F1124+Table_Fiscal_Year_Total_Consumption_8_20_10[[#This Row],[GAS MBTU]]</f>
        <v>0</v>
      </c>
      <c r="I1124" s="7">
        <f>SUM(H$2:H1124)</f>
        <v>3464287</v>
      </c>
      <c r="J1124" s="8">
        <f>I1124/SUM(H:H)</f>
        <v>1.0003349573954405</v>
      </c>
      <c r="K1124" s="24"/>
      <c r="L1124" s="31"/>
      <c r="M1124" s="24"/>
      <c r="N1124" s="7">
        <f>K1124+L1124+M1124</f>
        <v>0</v>
      </c>
      <c r="O1124" s="8">
        <f>IF(ISERROR(N1124/H1124),0,N1124/H1124)</f>
        <v>0</v>
      </c>
      <c r="P1124" s="28">
        <v>0</v>
      </c>
      <c r="Q1124" s="33"/>
      <c r="R1124" s="33"/>
      <c r="S11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4" s="21"/>
      <c r="U1124"/>
      <c r="V1124"/>
      <c r="W1124"/>
      <c r="X1124"/>
      <c r="Y1124"/>
    </row>
    <row r="1125" spans="1:25" x14ac:dyDescent="0.25">
      <c r="A1125" s="26" t="s">
        <v>1418</v>
      </c>
      <c r="B1125" s="26" t="s">
        <v>1419</v>
      </c>
      <c r="C1125" s="3">
        <f>COUNTA(A$2:A1125)</f>
        <v>1124</v>
      </c>
      <c r="D1125" s="28"/>
      <c r="E1125" s="28"/>
      <c r="F1125" s="30"/>
      <c r="G1125" s="28"/>
      <c r="H1125" s="7">
        <f>D1125+E1125+F1125+Table_Fiscal_Year_Total_Consumption_8_20_10[[#This Row],[GAS MBTU]]</f>
        <v>0</v>
      </c>
      <c r="I1125" s="7">
        <f>SUM(H$2:H1125)</f>
        <v>3464287</v>
      </c>
      <c r="J1125" s="8">
        <f>I1125/SUM(H:H)</f>
        <v>1.0003349573954405</v>
      </c>
      <c r="K1125" s="24"/>
      <c r="L1125" s="31"/>
      <c r="M1125" s="24"/>
      <c r="N1125" s="7">
        <f>K1125+L1125+M1125</f>
        <v>0</v>
      </c>
      <c r="O1125" s="8">
        <f>IF(ISERROR(N1125/H1125),0,N1125/H1125)</f>
        <v>0</v>
      </c>
      <c r="P1125" s="28">
        <v>3030</v>
      </c>
      <c r="Q1125" s="33"/>
      <c r="R1125" s="33"/>
      <c r="S11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5" s="21"/>
      <c r="U1125"/>
      <c r="V1125"/>
      <c r="W1125"/>
      <c r="X1125"/>
      <c r="Y1125"/>
    </row>
    <row r="1126" spans="1:25" x14ac:dyDescent="0.25">
      <c r="A1126" s="26" t="s">
        <v>2330</v>
      </c>
      <c r="B1126" s="26" t="s">
        <v>2331</v>
      </c>
      <c r="C1126" s="3">
        <f>COUNTA(A$2:A1126)</f>
        <v>1125</v>
      </c>
      <c r="D1126" s="28"/>
      <c r="E1126" s="28"/>
      <c r="F1126" s="30"/>
      <c r="G1126" s="28"/>
      <c r="H1126" s="7">
        <f>D1126+E1126+F1126+Table_Fiscal_Year_Total_Consumption_8_20_10[[#This Row],[GAS MBTU]]</f>
        <v>0</v>
      </c>
      <c r="I1126" s="7">
        <f>SUM(H$2:H1126)</f>
        <v>3464287</v>
      </c>
      <c r="J1126" s="8">
        <f>I1126/SUM(H:H)</f>
        <v>1.0003349573954405</v>
      </c>
      <c r="K1126" s="24"/>
      <c r="L1126" s="31"/>
      <c r="M1126" s="24"/>
      <c r="N1126" s="7">
        <f>K1126+L1126+M1126</f>
        <v>0</v>
      </c>
      <c r="O1126" s="8">
        <f>IF(ISERROR(N1126/H1126),0,N1126/H1126)</f>
        <v>0</v>
      </c>
      <c r="P1126" s="28">
        <v>203</v>
      </c>
      <c r="Q1126" s="33"/>
      <c r="R1126" s="33"/>
      <c r="S11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6" s="21"/>
      <c r="U1126"/>
      <c r="V1126"/>
      <c r="W1126"/>
      <c r="X1126"/>
      <c r="Y1126"/>
    </row>
    <row r="1127" spans="1:25" x14ac:dyDescent="0.25">
      <c r="A1127" s="26" t="s">
        <v>1326</v>
      </c>
      <c r="B1127" s="26" t="s">
        <v>1327</v>
      </c>
      <c r="C1127" s="3">
        <f>COUNTA(A$2:A1127)</f>
        <v>1126</v>
      </c>
      <c r="D1127" s="28"/>
      <c r="E1127" s="28"/>
      <c r="F1127" s="30"/>
      <c r="G1127" s="28"/>
      <c r="H1127" s="7">
        <f>D1127+E1127+F1127+Table_Fiscal_Year_Total_Consumption_8_20_10[[#This Row],[GAS MBTU]]</f>
        <v>0</v>
      </c>
      <c r="I1127" s="7">
        <f>SUM(H$2:H1127)</f>
        <v>3464287</v>
      </c>
      <c r="J1127" s="8">
        <f>I1127/SUM(H:H)</f>
        <v>1.0003349573954405</v>
      </c>
      <c r="K1127" s="24"/>
      <c r="L1127" s="31"/>
      <c r="M1127" s="24"/>
      <c r="N1127" s="7">
        <f>K1127+L1127+M1127</f>
        <v>0</v>
      </c>
      <c r="O1127" s="8">
        <f>IF(ISERROR(N1127/H1127),0,N1127/H1127)</f>
        <v>0</v>
      </c>
      <c r="P1127" s="28">
        <v>9120</v>
      </c>
      <c r="Q1127" s="33"/>
      <c r="R1127" s="33"/>
      <c r="S11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7" s="21"/>
      <c r="U1127"/>
      <c r="V1127"/>
      <c r="W1127"/>
      <c r="X1127"/>
      <c r="Y1127"/>
    </row>
    <row r="1128" spans="1:25" x14ac:dyDescent="0.25">
      <c r="A1128" s="26" t="s">
        <v>1328</v>
      </c>
      <c r="B1128" s="26" t="s">
        <v>1329</v>
      </c>
      <c r="C1128" s="3">
        <f>COUNTA(A$2:A1128)</f>
        <v>1127</v>
      </c>
      <c r="D1128" s="28"/>
      <c r="E1128" s="28"/>
      <c r="F1128" s="30"/>
      <c r="G1128" s="28"/>
      <c r="H1128" s="7">
        <f>D1128+E1128+F1128+Table_Fiscal_Year_Total_Consumption_8_20_10[[#This Row],[GAS MBTU]]</f>
        <v>0</v>
      </c>
      <c r="I1128" s="7">
        <f>SUM(H$2:H1128)</f>
        <v>3464287</v>
      </c>
      <c r="J1128" s="8">
        <f>I1128/SUM(H:H)</f>
        <v>1.0003349573954405</v>
      </c>
      <c r="K1128" s="24"/>
      <c r="L1128" s="31"/>
      <c r="M1128" s="24"/>
      <c r="N1128" s="7">
        <f>K1128+L1128+M1128</f>
        <v>0</v>
      </c>
      <c r="O1128" s="8">
        <f>IF(ISERROR(N1128/H1128),0,N1128/H1128)</f>
        <v>0</v>
      </c>
      <c r="P1128" s="28">
        <v>9120</v>
      </c>
      <c r="Q1128" s="33"/>
      <c r="R1128" s="33"/>
      <c r="S11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8" s="21"/>
      <c r="U1128"/>
      <c r="V1128"/>
      <c r="W1128"/>
      <c r="X1128"/>
      <c r="Y1128"/>
    </row>
    <row r="1129" spans="1:25" x14ac:dyDescent="0.25">
      <c r="A1129" s="26" t="s">
        <v>1330</v>
      </c>
      <c r="B1129" s="26" t="s">
        <v>1331</v>
      </c>
      <c r="C1129" s="3">
        <f>COUNTA(A$2:A1129)</f>
        <v>1128</v>
      </c>
      <c r="D1129" s="28"/>
      <c r="E1129" s="28"/>
      <c r="F1129" s="30"/>
      <c r="G1129" s="28"/>
      <c r="H1129" s="7">
        <f>D1129+E1129+F1129+Table_Fiscal_Year_Total_Consumption_8_20_10[[#This Row],[GAS MBTU]]</f>
        <v>0</v>
      </c>
      <c r="I1129" s="7">
        <f>SUM(H$2:H1129)</f>
        <v>3464287</v>
      </c>
      <c r="J1129" s="8">
        <f>I1129/SUM(H:H)</f>
        <v>1.0003349573954405</v>
      </c>
      <c r="K1129" s="24"/>
      <c r="L1129" s="31"/>
      <c r="M1129" s="24"/>
      <c r="N1129" s="7">
        <f>K1129+L1129+M1129</f>
        <v>0</v>
      </c>
      <c r="O1129" s="8">
        <f>IF(ISERROR(N1129/H1129),0,N1129/H1129)</f>
        <v>0</v>
      </c>
      <c r="P1129" s="28">
        <v>2560</v>
      </c>
      <c r="Q1129" s="33"/>
      <c r="R1129" s="33"/>
      <c r="S11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29" s="21"/>
      <c r="U1129"/>
      <c r="V1129"/>
      <c r="W1129"/>
      <c r="X1129"/>
      <c r="Y1129"/>
    </row>
    <row r="1130" spans="1:25" x14ac:dyDescent="0.25">
      <c r="A1130" s="26" t="s">
        <v>1410</v>
      </c>
      <c r="B1130" s="26" t="s">
        <v>1411</v>
      </c>
      <c r="C1130" s="3">
        <f>COUNTA(A$2:A1130)</f>
        <v>1129</v>
      </c>
      <c r="D1130" s="28">
        <v>0</v>
      </c>
      <c r="E1130" s="28"/>
      <c r="F1130" s="30"/>
      <c r="G1130" s="28"/>
      <c r="H1130" s="7">
        <f>D1130+E1130+F1130+Table_Fiscal_Year_Total_Consumption_8_20_10[[#This Row],[GAS MBTU]]</f>
        <v>0</v>
      </c>
      <c r="I1130" s="7">
        <f>SUM(H$2:H1130)</f>
        <v>3464287</v>
      </c>
      <c r="J1130" s="8">
        <f>I1130/SUM(H:H)</f>
        <v>1.0003349573954405</v>
      </c>
      <c r="K1130" s="24"/>
      <c r="L1130" s="31"/>
      <c r="M1130" s="24"/>
      <c r="N1130" s="7">
        <f>K1130+L1130+M1130</f>
        <v>0</v>
      </c>
      <c r="O1130" s="8">
        <f>IF(ISERROR(N1130/H1130),0,N1130/H1130)</f>
        <v>0</v>
      </c>
      <c r="P1130" s="28">
        <v>864</v>
      </c>
      <c r="Q1130" s="33"/>
      <c r="R1130" s="33" t="s">
        <v>770</v>
      </c>
      <c r="S11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0" s="21"/>
      <c r="U1130"/>
      <c r="V1130"/>
      <c r="W1130"/>
      <c r="X1130"/>
      <c r="Y1130"/>
    </row>
    <row r="1131" spans="1:25" x14ac:dyDescent="0.25">
      <c r="A1131" s="26" t="s">
        <v>1442</v>
      </c>
      <c r="B1131" s="26" t="s">
        <v>1443</v>
      </c>
      <c r="C1131" s="3">
        <f>COUNTA(A$2:A1131)</f>
        <v>1130</v>
      </c>
      <c r="D1131" s="28"/>
      <c r="E1131" s="28"/>
      <c r="F1131" s="30"/>
      <c r="G1131" s="28"/>
      <c r="H1131" s="7">
        <f>D1131+E1131+F1131+Table_Fiscal_Year_Total_Consumption_8_20_10[[#This Row],[GAS MBTU]]</f>
        <v>0</v>
      </c>
      <c r="I1131" s="7">
        <f>SUM(H$2:H1131)</f>
        <v>3464287</v>
      </c>
      <c r="J1131" s="8">
        <f>I1131/SUM(H:H)</f>
        <v>1.0003349573954405</v>
      </c>
      <c r="K1131" s="24"/>
      <c r="L1131" s="31"/>
      <c r="M1131" s="24"/>
      <c r="N1131" s="7">
        <f>K1131+L1131+M1131</f>
        <v>0</v>
      </c>
      <c r="O1131" s="8">
        <f>IF(ISERROR(N1131/H1131),0,N1131/H1131)</f>
        <v>0</v>
      </c>
      <c r="P1131" s="28">
        <v>4966</v>
      </c>
      <c r="Q1131" s="33"/>
      <c r="R1131" s="33"/>
      <c r="S11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1" s="21"/>
      <c r="U1131"/>
      <c r="V1131"/>
      <c r="W1131"/>
      <c r="X1131"/>
      <c r="Y1131"/>
    </row>
    <row r="1132" spans="1:25" x14ac:dyDescent="0.25">
      <c r="A1132" s="26" t="s">
        <v>2352</v>
      </c>
      <c r="B1132" s="26" t="s">
        <v>2353</v>
      </c>
      <c r="C1132" s="3">
        <f>COUNTA(A$2:A1132)</f>
        <v>1131</v>
      </c>
      <c r="D1132" s="28"/>
      <c r="E1132" s="28"/>
      <c r="F1132" s="30"/>
      <c r="G1132" s="28"/>
      <c r="H1132" s="7">
        <f>D1132+E1132+F1132+Table_Fiscal_Year_Total_Consumption_8_20_10[[#This Row],[GAS MBTU]]</f>
        <v>0</v>
      </c>
      <c r="I1132" s="7">
        <f>SUM(H$2:H1132)</f>
        <v>3464287</v>
      </c>
      <c r="J1132" s="8">
        <f>I1132/SUM(H:H)</f>
        <v>1.0003349573954405</v>
      </c>
      <c r="K1132" s="24"/>
      <c r="L1132" s="31"/>
      <c r="M1132" s="24"/>
      <c r="N1132" s="7">
        <f>K1132+L1132+M1132</f>
        <v>0</v>
      </c>
      <c r="O1132" s="8">
        <f>IF(ISERROR(N1132/H1132),0,N1132/H1132)</f>
        <v>0</v>
      </c>
      <c r="P1132" s="28">
        <v>7502</v>
      </c>
      <c r="Q1132" s="33"/>
      <c r="R1132" s="33"/>
      <c r="S11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2" s="21"/>
      <c r="U1132"/>
      <c r="V1132"/>
      <c r="W1132"/>
      <c r="X1132"/>
      <c r="Y1132"/>
    </row>
    <row r="1133" spans="1:25" x14ac:dyDescent="0.25">
      <c r="A1133" s="26" t="s">
        <v>1152</v>
      </c>
      <c r="B1133" s="26" t="s">
        <v>1153</v>
      </c>
      <c r="C1133" s="3">
        <f>COUNTA(A$2:A1133)</f>
        <v>1132</v>
      </c>
      <c r="D1133" s="28"/>
      <c r="E1133" s="28"/>
      <c r="F1133" s="30"/>
      <c r="G1133" s="28"/>
      <c r="H1133" s="7">
        <f>D1133+E1133+F1133+Table_Fiscal_Year_Total_Consumption_8_20_10[[#This Row],[GAS MBTU]]</f>
        <v>0</v>
      </c>
      <c r="I1133" s="7">
        <f>SUM(H$2:H1133)</f>
        <v>3464287</v>
      </c>
      <c r="J1133" s="8">
        <f>I1133/SUM(H:H)</f>
        <v>1.0003349573954405</v>
      </c>
      <c r="K1133" s="24"/>
      <c r="L1133" s="31"/>
      <c r="M1133" s="24"/>
      <c r="N1133" s="7">
        <f>K1133+L1133+M1133</f>
        <v>0</v>
      </c>
      <c r="O1133" s="8">
        <f>IF(ISERROR(N1133/H1133),0,N1133/H1133)</f>
        <v>0</v>
      </c>
      <c r="P1133" s="28">
        <v>0</v>
      </c>
      <c r="Q1133" s="33"/>
      <c r="R1133" s="33"/>
      <c r="S11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3" s="21"/>
      <c r="U1133"/>
      <c r="V1133"/>
      <c r="W1133"/>
      <c r="X1133"/>
      <c r="Y1133"/>
    </row>
    <row r="1134" spans="1:25" x14ac:dyDescent="0.25">
      <c r="A1134" s="26" t="s">
        <v>1007</v>
      </c>
      <c r="B1134" s="26" t="s">
        <v>1008</v>
      </c>
      <c r="C1134" s="3">
        <f>COUNTA(A$2:A1134)</f>
        <v>1133</v>
      </c>
      <c r="D1134" s="28"/>
      <c r="E1134" s="28"/>
      <c r="F1134" s="30"/>
      <c r="G1134" s="28"/>
      <c r="H1134" s="7">
        <f>D1134+E1134+F1134+Table_Fiscal_Year_Total_Consumption_8_20_10[[#This Row],[GAS MBTU]]</f>
        <v>0</v>
      </c>
      <c r="I1134" s="7">
        <f>SUM(H$2:H1134)</f>
        <v>3464287</v>
      </c>
      <c r="J1134" s="8">
        <f>I1134/SUM(H:H)</f>
        <v>1.0003349573954405</v>
      </c>
      <c r="K1134" s="24"/>
      <c r="L1134" s="31"/>
      <c r="M1134" s="24"/>
      <c r="N1134" s="7">
        <f>K1134+L1134+M1134</f>
        <v>0</v>
      </c>
      <c r="O1134" s="8">
        <f>IF(ISERROR(N1134/H1134),0,N1134/H1134)</f>
        <v>0</v>
      </c>
      <c r="P1134" s="28">
        <v>0</v>
      </c>
      <c r="Q1134" s="33"/>
      <c r="R1134" s="33"/>
      <c r="S11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4" s="21"/>
      <c r="U1134"/>
      <c r="V1134"/>
      <c r="W1134"/>
      <c r="X1134"/>
      <c r="Y1134"/>
    </row>
    <row r="1135" spans="1:25" x14ac:dyDescent="0.25">
      <c r="A1135" s="26" t="s">
        <v>1011</v>
      </c>
      <c r="B1135" s="26" t="s">
        <v>1012</v>
      </c>
      <c r="C1135" s="3">
        <f>COUNTA(A$2:A1135)</f>
        <v>1134</v>
      </c>
      <c r="D1135" s="28"/>
      <c r="E1135" s="28"/>
      <c r="F1135" s="30"/>
      <c r="G1135" s="28"/>
      <c r="H1135" s="7">
        <f>D1135+E1135+F1135+Table_Fiscal_Year_Total_Consumption_8_20_10[[#This Row],[GAS MBTU]]</f>
        <v>0</v>
      </c>
      <c r="I1135" s="7">
        <f>SUM(H$2:H1135)</f>
        <v>3464287</v>
      </c>
      <c r="J1135" s="8">
        <f>I1135/SUM(H:H)</f>
        <v>1.0003349573954405</v>
      </c>
      <c r="K1135" s="24"/>
      <c r="L1135" s="31"/>
      <c r="M1135" s="24"/>
      <c r="N1135" s="7">
        <f>K1135+L1135+M1135</f>
        <v>0</v>
      </c>
      <c r="O1135" s="8">
        <f>IF(ISERROR(N1135/H1135),0,N1135/H1135)</f>
        <v>0</v>
      </c>
      <c r="P1135" s="28">
        <v>0</v>
      </c>
      <c r="Q1135" s="33"/>
      <c r="R1135" s="33"/>
      <c r="S11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5" s="21"/>
      <c r="U1135"/>
      <c r="V1135"/>
      <c r="W1135"/>
      <c r="X1135"/>
      <c r="Y1135"/>
    </row>
    <row r="1136" spans="1:25" x14ac:dyDescent="0.25">
      <c r="A1136" s="26" t="s">
        <v>1013</v>
      </c>
      <c r="B1136" s="26" t="s">
        <v>1014</v>
      </c>
      <c r="C1136" s="3">
        <f>COUNTA(A$2:A1136)</f>
        <v>1135</v>
      </c>
      <c r="D1136" s="28"/>
      <c r="E1136" s="28"/>
      <c r="F1136" s="30"/>
      <c r="G1136" s="28"/>
      <c r="H1136" s="7">
        <f>D1136+E1136+F1136+Table_Fiscal_Year_Total_Consumption_8_20_10[[#This Row],[GAS MBTU]]</f>
        <v>0</v>
      </c>
      <c r="I1136" s="7">
        <f>SUM(H$2:H1136)</f>
        <v>3464287</v>
      </c>
      <c r="J1136" s="8">
        <f>I1136/SUM(H:H)</f>
        <v>1.0003349573954405</v>
      </c>
      <c r="K1136" s="24"/>
      <c r="L1136" s="31"/>
      <c r="M1136" s="24"/>
      <c r="N1136" s="7">
        <f>K1136+L1136+M1136</f>
        <v>0</v>
      </c>
      <c r="O1136" s="8">
        <f>IF(ISERROR(N1136/H1136),0,N1136/H1136)</f>
        <v>0</v>
      </c>
      <c r="P1136" s="28">
        <v>0</v>
      </c>
      <c r="Q1136" s="33"/>
      <c r="R1136" s="33"/>
      <c r="S11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6" s="21"/>
      <c r="U1136"/>
      <c r="V1136"/>
      <c r="W1136"/>
      <c r="X1136"/>
      <c r="Y1136"/>
    </row>
    <row r="1137" spans="1:25" x14ac:dyDescent="0.25">
      <c r="A1137" s="26" t="s">
        <v>1061</v>
      </c>
      <c r="B1137" s="26" t="s">
        <v>1062</v>
      </c>
      <c r="C1137" s="3">
        <f>COUNTA(A$2:A1137)</f>
        <v>1136</v>
      </c>
      <c r="D1137" s="28"/>
      <c r="E1137" s="28"/>
      <c r="F1137" s="30"/>
      <c r="G1137" s="28"/>
      <c r="H1137" s="7">
        <f>D1137+E1137+F1137+Table_Fiscal_Year_Total_Consumption_8_20_10[[#This Row],[GAS MBTU]]</f>
        <v>0</v>
      </c>
      <c r="I1137" s="7">
        <f>SUM(H$2:H1137)</f>
        <v>3464287</v>
      </c>
      <c r="J1137" s="8">
        <f>I1137/SUM(H:H)</f>
        <v>1.0003349573954405</v>
      </c>
      <c r="K1137" s="24"/>
      <c r="L1137" s="31"/>
      <c r="M1137" s="24"/>
      <c r="N1137" s="7">
        <f>K1137+L1137+M1137</f>
        <v>0</v>
      </c>
      <c r="O1137" s="8">
        <f>IF(ISERROR(N1137/H1137),0,N1137/H1137)</f>
        <v>0</v>
      </c>
      <c r="P1137" s="28">
        <v>0</v>
      </c>
      <c r="Q1137" s="33"/>
      <c r="R1137" s="33"/>
      <c r="S11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7" s="21"/>
      <c r="U1137"/>
      <c r="V1137"/>
      <c r="W1137"/>
      <c r="X1137"/>
      <c r="Y1137"/>
    </row>
    <row r="1138" spans="1:25" x14ac:dyDescent="0.25">
      <c r="A1138" s="26" t="s">
        <v>1055</v>
      </c>
      <c r="B1138" s="26" t="s">
        <v>1056</v>
      </c>
      <c r="C1138" s="3">
        <f>COUNTA(A$2:A1138)</f>
        <v>1137</v>
      </c>
      <c r="D1138" s="28"/>
      <c r="E1138" s="28"/>
      <c r="F1138" s="30"/>
      <c r="G1138" s="28"/>
      <c r="H1138" s="7">
        <f>D1138+E1138+F1138+Table_Fiscal_Year_Total_Consumption_8_20_10[[#This Row],[GAS MBTU]]</f>
        <v>0</v>
      </c>
      <c r="I1138" s="7">
        <f>SUM(H$2:H1138)</f>
        <v>3464287</v>
      </c>
      <c r="J1138" s="8">
        <f>I1138/SUM(H:H)</f>
        <v>1.0003349573954405</v>
      </c>
      <c r="K1138" s="24"/>
      <c r="L1138" s="31"/>
      <c r="M1138" s="24"/>
      <c r="N1138" s="7">
        <f>K1138+L1138+M1138</f>
        <v>0</v>
      </c>
      <c r="O1138" s="8">
        <f>IF(ISERROR(N1138/H1138),0,N1138/H1138)</f>
        <v>0</v>
      </c>
      <c r="P1138" s="28">
        <v>0</v>
      </c>
      <c r="Q1138" s="33"/>
      <c r="R1138" s="33"/>
      <c r="S11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8" s="21"/>
      <c r="U1138"/>
      <c r="V1138"/>
      <c r="W1138"/>
      <c r="X1138"/>
      <c r="Y1138"/>
    </row>
    <row r="1139" spans="1:25" x14ac:dyDescent="0.25">
      <c r="A1139" s="26" t="s">
        <v>1140</v>
      </c>
      <c r="B1139" s="26" t="s">
        <v>1141</v>
      </c>
      <c r="C1139" s="3">
        <f>COUNTA(A$2:A1139)</f>
        <v>1138</v>
      </c>
      <c r="D1139" s="28"/>
      <c r="E1139" s="28"/>
      <c r="F1139" s="30"/>
      <c r="G1139" s="28"/>
      <c r="H1139" s="7">
        <f>D1139+E1139+F1139+Table_Fiscal_Year_Total_Consumption_8_20_10[[#This Row],[GAS MBTU]]</f>
        <v>0</v>
      </c>
      <c r="I1139" s="7">
        <f>SUM(H$2:H1139)</f>
        <v>3464287</v>
      </c>
      <c r="J1139" s="8">
        <f>I1139/SUM(H:H)</f>
        <v>1.0003349573954405</v>
      </c>
      <c r="K1139" s="24"/>
      <c r="L1139" s="31"/>
      <c r="M1139" s="24"/>
      <c r="N1139" s="7">
        <f>K1139+L1139+M1139</f>
        <v>0</v>
      </c>
      <c r="O1139" s="8">
        <f>IF(ISERROR(N1139/H1139),0,N1139/H1139)</f>
        <v>0</v>
      </c>
      <c r="P1139" s="28">
        <v>0</v>
      </c>
      <c r="Q1139" s="33"/>
      <c r="R1139" s="33"/>
      <c r="S11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39" s="21"/>
      <c r="U1139"/>
      <c r="V1139"/>
      <c r="W1139"/>
      <c r="X1139"/>
      <c r="Y1139"/>
    </row>
    <row r="1140" spans="1:25" x14ac:dyDescent="0.25">
      <c r="A1140" s="26" t="s">
        <v>1142</v>
      </c>
      <c r="B1140" s="26" t="s">
        <v>1143</v>
      </c>
      <c r="C1140" s="3">
        <f>COUNTA(A$2:A1140)</f>
        <v>1139</v>
      </c>
      <c r="D1140" s="28"/>
      <c r="E1140" s="28"/>
      <c r="F1140" s="30"/>
      <c r="G1140" s="28"/>
      <c r="H1140" s="7">
        <f>D1140+E1140+F1140+Table_Fiscal_Year_Total_Consumption_8_20_10[[#This Row],[GAS MBTU]]</f>
        <v>0</v>
      </c>
      <c r="I1140" s="7">
        <f>SUM(H$2:H1140)</f>
        <v>3464287</v>
      </c>
      <c r="J1140" s="8">
        <f>I1140/SUM(H:H)</f>
        <v>1.0003349573954405</v>
      </c>
      <c r="K1140" s="24"/>
      <c r="L1140" s="31"/>
      <c r="M1140" s="24"/>
      <c r="N1140" s="7">
        <f>K1140+L1140+M1140</f>
        <v>0</v>
      </c>
      <c r="O1140" s="8">
        <f>IF(ISERROR(N1140/H1140),0,N1140/H1140)</f>
        <v>0</v>
      </c>
      <c r="P1140" s="28">
        <v>0</v>
      </c>
      <c r="Q1140" s="33"/>
      <c r="R1140" s="33"/>
      <c r="S11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0" s="21"/>
      <c r="U1140"/>
      <c r="V1140"/>
      <c r="W1140"/>
      <c r="X1140"/>
      <c r="Y1140"/>
    </row>
    <row r="1141" spans="1:25" x14ac:dyDescent="0.25">
      <c r="A1141" s="26" t="s">
        <v>816</v>
      </c>
      <c r="B1141" s="26" t="s">
        <v>817</v>
      </c>
      <c r="C1141" s="3">
        <f>COUNTA(A$2:A1141)</f>
        <v>1140</v>
      </c>
      <c r="D1141" s="28"/>
      <c r="E1141" s="28"/>
      <c r="F1141" s="30"/>
      <c r="G1141" s="28"/>
      <c r="H1141" s="7">
        <f>D1141+E1141+F1141+Table_Fiscal_Year_Total_Consumption_8_20_10[[#This Row],[GAS MBTU]]</f>
        <v>0</v>
      </c>
      <c r="I1141" s="7">
        <f>SUM(H$2:H1141)</f>
        <v>3464287</v>
      </c>
      <c r="J1141" s="8">
        <f>I1141/SUM(H:H)</f>
        <v>1.0003349573954405</v>
      </c>
      <c r="K1141" s="24"/>
      <c r="L1141" s="31"/>
      <c r="M1141" s="24"/>
      <c r="N1141" s="7">
        <f>K1141+L1141+M1141</f>
        <v>0</v>
      </c>
      <c r="O1141" s="8">
        <f>IF(ISERROR(N1141/H1141),0,N1141/H1141)</f>
        <v>0</v>
      </c>
      <c r="P1141" s="28">
        <v>240</v>
      </c>
      <c r="Q1141" s="33"/>
      <c r="R1141" s="33"/>
      <c r="S11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1" s="21"/>
      <c r="U1141"/>
      <c r="V1141"/>
      <c r="W1141"/>
      <c r="X1141"/>
      <c r="Y1141"/>
    </row>
    <row r="1142" spans="1:25" x14ac:dyDescent="0.25">
      <c r="A1142" s="26" t="s">
        <v>1172</v>
      </c>
      <c r="B1142" s="26" t="s">
        <v>1173</v>
      </c>
      <c r="C1142" s="3">
        <f>COUNTA(A$2:A1142)</f>
        <v>1141</v>
      </c>
      <c r="D1142" s="28"/>
      <c r="E1142" s="28"/>
      <c r="F1142" s="30"/>
      <c r="G1142" s="28"/>
      <c r="H1142" s="7">
        <f>D1142+E1142+F1142+Table_Fiscal_Year_Total_Consumption_8_20_10[[#This Row],[GAS MBTU]]</f>
        <v>0</v>
      </c>
      <c r="I1142" s="7">
        <f>SUM(H$2:H1142)</f>
        <v>3464287</v>
      </c>
      <c r="J1142" s="8">
        <f>I1142/SUM(H:H)</f>
        <v>1.0003349573954405</v>
      </c>
      <c r="K1142" s="24"/>
      <c r="L1142" s="31"/>
      <c r="M1142" s="24"/>
      <c r="N1142" s="7">
        <f>K1142+L1142+M1142</f>
        <v>0</v>
      </c>
      <c r="O1142" s="8">
        <f>IF(ISERROR(N1142/H1142),0,N1142/H1142)</f>
        <v>0</v>
      </c>
      <c r="P1142" s="28">
        <v>0</v>
      </c>
      <c r="Q1142" s="33"/>
      <c r="R1142" s="33"/>
      <c r="S11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2" s="21"/>
      <c r="U1142"/>
      <c r="V1142"/>
      <c r="W1142"/>
      <c r="X1142"/>
      <c r="Y1142"/>
    </row>
    <row r="1143" spans="1:25" x14ac:dyDescent="0.25">
      <c r="A1143" s="26" t="s">
        <v>995</v>
      </c>
      <c r="B1143" s="26" t="s">
        <v>996</v>
      </c>
      <c r="C1143" s="3">
        <f>COUNTA(A$2:A1143)</f>
        <v>1142</v>
      </c>
      <c r="D1143" s="28"/>
      <c r="E1143" s="28"/>
      <c r="F1143" s="30"/>
      <c r="G1143" s="28"/>
      <c r="H1143" s="7">
        <f>D1143+E1143+F1143+Table_Fiscal_Year_Total_Consumption_8_20_10[[#This Row],[GAS MBTU]]</f>
        <v>0</v>
      </c>
      <c r="I1143" s="7">
        <f>SUM(H$2:H1143)</f>
        <v>3464287</v>
      </c>
      <c r="J1143" s="8">
        <f>I1143/SUM(H:H)</f>
        <v>1.0003349573954405</v>
      </c>
      <c r="K1143" s="24"/>
      <c r="L1143" s="31"/>
      <c r="M1143" s="24"/>
      <c r="N1143" s="7">
        <f>K1143+L1143+M1143</f>
        <v>0</v>
      </c>
      <c r="O1143" s="8">
        <f>IF(ISERROR(N1143/H1143),0,N1143/H1143)</f>
        <v>0</v>
      </c>
      <c r="P1143" s="28">
        <v>0</v>
      </c>
      <c r="Q1143" s="33"/>
      <c r="R1143" s="33"/>
      <c r="S11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3" s="21"/>
      <c r="U1143"/>
      <c r="V1143"/>
      <c r="W1143"/>
      <c r="X1143"/>
      <c r="Y1143"/>
    </row>
    <row r="1144" spans="1:25" x14ac:dyDescent="0.25">
      <c r="A1144" s="26" t="s">
        <v>1156</v>
      </c>
      <c r="B1144" s="26" t="s">
        <v>1157</v>
      </c>
      <c r="C1144" s="3">
        <f>COUNTA(A$2:A1144)</f>
        <v>1143</v>
      </c>
      <c r="D1144" s="28"/>
      <c r="E1144" s="28"/>
      <c r="F1144" s="30"/>
      <c r="G1144" s="28"/>
      <c r="H1144" s="7">
        <f>D1144+E1144+F1144+Table_Fiscal_Year_Total_Consumption_8_20_10[[#This Row],[GAS MBTU]]</f>
        <v>0</v>
      </c>
      <c r="I1144" s="7">
        <f>SUM(H$2:H1144)</f>
        <v>3464287</v>
      </c>
      <c r="J1144" s="8">
        <f>I1144/SUM(H:H)</f>
        <v>1.0003349573954405</v>
      </c>
      <c r="K1144" s="24"/>
      <c r="L1144" s="31"/>
      <c r="M1144" s="24"/>
      <c r="N1144" s="7">
        <f>K1144+L1144+M1144</f>
        <v>0</v>
      </c>
      <c r="O1144" s="8">
        <f>IF(ISERROR(N1144/H1144),0,N1144/H1144)</f>
        <v>0</v>
      </c>
      <c r="P1144" s="28">
        <v>0</v>
      </c>
      <c r="Q1144" s="33"/>
      <c r="R1144" s="33"/>
      <c r="S11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4" s="21"/>
      <c r="U1144"/>
      <c r="V1144"/>
      <c r="W1144"/>
      <c r="X1144"/>
      <c r="Y1144"/>
    </row>
    <row r="1145" spans="1:25" x14ac:dyDescent="0.25">
      <c r="A1145" s="26" t="s">
        <v>1160</v>
      </c>
      <c r="B1145" s="26" t="s">
        <v>1161</v>
      </c>
      <c r="C1145" s="3">
        <f>COUNTA(A$2:A1145)</f>
        <v>1144</v>
      </c>
      <c r="D1145" s="28"/>
      <c r="E1145" s="28"/>
      <c r="F1145" s="30"/>
      <c r="G1145" s="28"/>
      <c r="H1145" s="7">
        <f>D1145+E1145+F1145+Table_Fiscal_Year_Total_Consumption_8_20_10[[#This Row],[GAS MBTU]]</f>
        <v>0</v>
      </c>
      <c r="I1145" s="7">
        <f>SUM(H$2:H1145)</f>
        <v>3464287</v>
      </c>
      <c r="J1145" s="8">
        <f>I1145/SUM(H:H)</f>
        <v>1.0003349573954405</v>
      </c>
      <c r="K1145" s="24"/>
      <c r="L1145" s="31"/>
      <c r="M1145" s="24"/>
      <c r="N1145" s="7">
        <f>K1145+L1145+M1145</f>
        <v>0</v>
      </c>
      <c r="O1145" s="8">
        <f>IF(ISERROR(N1145/H1145),0,N1145/H1145)</f>
        <v>0</v>
      </c>
      <c r="P1145" s="28">
        <v>0</v>
      </c>
      <c r="Q1145" s="33"/>
      <c r="R1145" s="33"/>
      <c r="S11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5" s="21"/>
      <c r="U1145"/>
      <c r="V1145"/>
      <c r="W1145"/>
      <c r="X1145"/>
      <c r="Y1145"/>
    </row>
    <row r="1146" spans="1:25" x14ac:dyDescent="0.25">
      <c r="A1146" s="26" t="s">
        <v>1164</v>
      </c>
      <c r="B1146" s="26" t="s">
        <v>1165</v>
      </c>
      <c r="C1146" s="3">
        <f>COUNTA(A$2:A1146)</f>
        <v>1145</v>
      </c>
      <c r="D1146" s="28"/>
      <c r="E1146" s="28"/>
      <c r="F1146" s="30"/>
      <c r="G1146" s="28"/>
      <c r="H1146" s="7">
        <f>D1146+E1146+F1146+Table_Fiscal_Year_Total_Consumption_8_20_10[[#This Row],[GAS MBTU]]</f>
        <v>0</v>
      </c>
      <c r="I1146" s="7">
        <f>SUM(H$2:H1146)</f>
        <v>3464287</v>
      </c>
      <c r="J1146" s="8">
        <f>I1146/SUM(H:H)</f>
        <v>1.0003349573954405</v>
      </c>
      <c r="K1146" s="24"/>
      <c r="L1146" s="31"/>
      <c r="M1146" s="24"/>
      <c r="N1146" s="7">
        <f>K1146+L1146+M1146</f>
        <v>0</v>
      </c>
      <c r="O1146" s="8">
        <f>IF(ISERROR(N1146/H1146),0,N1146/H1146)</f>
        <v>0</v>
      </c>
      <c r="P1146" s="28">
        <v>0</v>
      </c>
      <c r="Q1146" s="33"/>
      <c r="R1146" s="33"/>
      <c r="S11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6" s="21"/>
      <c r="U1146"/>
      <c r="V1146"/>
      <c r="W1146"/>
      <c r="X1146"/>
      <c r="Y1146"/>
    </row>
    <row r="1147" spans="1:25" x14ac:dyDescent="0.25">
      <c r="A1147" s="26" t="s">
        <v>1168</v>
      </c>
      <c r="B1147" s="26" t="s">
        <v>1169</v>
      </c>
      <c r="C1147" s="3">
        <f>COUNTA(A$2:A1147)</f>
        <v>1146</v>
      </c>
      <c r="D1147" s="28"/>
      <c r="E1147" s="28"/>
      <c r="F1147" s="30"/>
      <c r="G1147" s="28"/>
      <c r="H1147" s="7">
        <f>D1147+E1147+F1147+Table_Fiscal_Year_Total_Consumption_8_20_10[[#This Row],[GAS MBTU]]</f>
        <v>0</v>
      </c>
      <c r="I1147" s="7">
        <f>SUM(H$2:H1147)</f>
        <v>3464287</v>
      </c>
      <c r="J1147" s="8">
        <f>I1147/SUM(H:H)</f>
        <v>1.0003349573954405</v>
      </c>
      <c r="K1147" s="24"/>
      <c r="L1147" s="31"/>
      <c r="M1147" s="24"/>
      <c r="N1147" s="7">
        <f>K1147+L1147+M1147</f>
        <v>0</v>
      </c>
      <c r="O1147" s="8">
        <f>IF(ISERROR(N1147/H1147),0,N1147/H1147)</f>
        <v>0</v>
      </c>
      <c r="P1147" s="28">
        <v>0</v>
      </c>
      <c r="Q1147" s="33"/>
      <c r="R1147" s="33"/>
      <c r="S11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7" s="21"/>
      <c r="U1147"/>
      <c r="V1147"/>
      <c r="W1147"/>
      <c r="X1147"/>
      <c r="Y1147"/>
    </row>
    <row r="1148" spans="1:25" x14ac:dyDescent="0.25">
      <c r="A1148" s="26" t="s">
        <v>1146</v>
      </c>
      <c r="B1148" s="26" t="s">
        <v>1147</v>
      </c>
      <c r="C1148" s="3">
        <f>COUNTA(A$2:A1148)</f>
        <v>1147</v>
      </c>
      <c r="D1148" s="28"/>
      <c r="E1148" s="28"/>
      <c r="F1148" s="30"/>
      <c r="G1148" s="28"/>
      <c r="H1148" s="7">
        <f>D1148+E1148+F1148+Table_Fiscal_Year_Total_Consumption_8_20_10[[#This Row],[GAS MBTU]]</f>
        <v>0</v>
      </c>
      <c r="I1148" s="7">
        <f>SUM(H$2:H1148)</f>
        <v>3464287</v>
      </c>
      <c r="J1148" s="8">
        <f>I1148/SUM(H:H)</f>
        <v>1.0003349573954405</v>
      </c>
      <c r="K1148" s="24"/>
      <c r="L1148" s="31"/>
      <c r="M1148" s="24"/>
      <c r="N1148" s="7">
        <f>K1148+L1148+M1148</f>
        <v>0</v>
      </c>
      <c r="O1148" s="8">
        <f>IF(ISERROR(N1148/H1148),0,N1148/H1148)</f>
        <v>0</v>
      </c>
      <c r="P1148" s="28">
        <v>0</v>
      </c>
      <c r="Q1148" s="33"/>
      <c r="R1148" s="33"/>
      <c r="S11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8" s="21"/>
      <c r="U1148"/>
      <c r="V1148"/>
      <c r="W1148"/>
      <c r="X1148"/>
      <c r="Y1148"/>
    </row>
    <row r="1149" spans="1:25" x14ac:dyDescent="0.25">
      <c r="A1149" s="26" t="s">
        <v>1029</v>
      </c>
      <c r="B1149" s="26" t="s">
        <v>1030</v>
      </c>
      <c r="C1149" s="3">
        <f>COUNTA(A$2:A1149)</f>
        <v>1148</v>
      </c>
      <c r="D1149" s="28"/>
      <c r="E1149" s="28"/>
      <c r="F1149" s="30"/>
      <c r="G1149" s="28"/>
      <c r="H1149" s="7">
        <f>D1149+E1149+F1149+Table_Fiscal_Year_Total_Consumption_8_20_10[[#This Row],[GAS MBTU]]</f>
        <v>0</v>
      </c>
      <c r="I1149" s="7">
        <f>SUM(H$2:H1149)</f>
        <v>3464287</v>
      </c>
      <c r="J1149" s="8">
        <f>I1149/SUM(H:H)</f>
        <v>1.0003349573954405</v>
      </c>
      <c r="K1149" s="24"/>
      <c r="L1149" s="31"/>
      <c r="M1149" s="24"/>
      <c r="N1149" s="7">
        <f>K1149+L1149+M1149</f>
        <v>0</v>
      </c>
      <c r="O1149" s="8">
        <f>IF(ISERROR(N1149/H1149),0,N1149/H1149)</f>
        <v>0</v>
      </c>
      <c r="P1149" s="28">
        <v>0</v>
      </c>
      <c r="Q1149" s="33"/>
      <c r="R1149" s="33"/>
      <c r="S11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49" s="21"/>
      <c r="U1149"/>
      <c r="V1149"/>
      <c r="W1149"/>
      <c r="X1149"/>
      <c r="Y1149"/>
    </row>
    <row r="1150" spans="1:25" x14ac:dyDescent="0.25">
      <c r="A1150" s="26" t="s">
        <v>1031</v>
      </c>
      <c r="B1150" s="26" t="s">
        <v>1032</v>
      </c>
      <c r="C1150" s="3">
        <f>COUNTA(A$2:A1150)</f>
        <v>1149</v>
      </c>
      <c r="D1150" s="28"/>
      <c r="E1150" s="28"/>
      <c r="F1150" s="30"/>
      <c r="G1150" s="28"/>
      <c r="H1150" s="7">
        <f>D1150+E1150+F1150+Table_Fiscal_Year_Total_Consumption_8_20_10[[#This Row],[GAS MBTU]]</f>
        <v>0</v>
      </c>
      <c r="I1150" s="7">
        <f>SUM(H$2:H1150)</f>
        <v>3464287</v>
      </c>
      <c r="J1150" s="8">
        <f>I1150/SUM(H:H)</f>
        <v>1.0003349573954405</v>
      </c>
      <c r="K1150" s="24"/>
      <c r="L1150" s="31"/>
      <c r="M1150" s="24"/>
      <c r="N1150" s="7">
        <f>K1150+L1150+M1150</f>
        <v>0</v>
      </c>
      <c r="O1150" s="8">
        <f>IF(ISERROR(N1150/H1150),0,N1150/H1150)</f>
        <v>0</v>
      </c>
      <c r="P1150" s="28">
        <v>0</v>
      </c>
      <c r="Q1150" s="33"/>
      <c r="R1150" s="33"/>
      <c r="S11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0" s="21"/>
      <c r="U1150"/>
      <c r="V1150"/>
      <c r="W1150"/>
      <c r="X1150"/>
      <c r="Y1150"/>
    </row>
    <row r="1151" spans="1:25" x14ac:dyDescent="0.25">
      <c r="A1151" s="26" t="s">
        <v>1003</v>
      </c>
      <c r="B1151" s="26" t="s">
        <v>1004</v>
      </c>
      <c r="C1151" s="3">
        <f>COUNTA(A$2:A1151)</f>
        <v>1150</v>
      </c>
      <c r="D1151" s="28"/>
      <c r="E1151" s="28"/>
      <c r="F1151" s="30"/>
      <c r="G1151" s="28"/>
      <c r="H1151" s="7">
        <f>D1151+E1151+F1151+Table_Fiscal_Year_Total_Consumption_8_20_10[[#This Row],[GAS MBTU]]</f>
        <v>0</v>
      </c>
      <c r="I1151" s="7">
        <f>SUM(H$2:H1151)</f>
        <v>3464287</v>
      </c>
      <c r="J1151" s="8">
        <f>I1151/SUM(H:H)</f>
        <v>1.0003349573954405</v>
      </c>
      <c r="K1151" s="24"/>
      <c r="L1151" s="31"/>
      <c r="M1151" s="24"/>
      <c r="N1151" s="7">
        <f>K1151+L1151+M1151</f>
        <v>0</v>
      </c>
      <c r="O1151" s="8">
        <f>IF(ISERROR(N1151/H1151),0,N1151/H1151)</f>
        <v>0</v>
      </c>
      <c r="P1151" s="28">
        <v>0</v>
      </c>
      <c r="Q1151" s="33"/>
      <c r="R1151" s="33"/>
      <c r="S11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1" s="21"/>
      <c r="U1151"/>
      <c r="V1151"/>
      <c r="W1151"/>
      <c r="X1151"/>
      <c r="Y1151"/>
    </row>
    <row r="1152" spans="1:25" x14ac:dyDescent="0.25">
      <c r="A1152" s="26" t="s">
        <v>999</v>
      </c>
      <c r="B1152" s="26" t="s">
        <v>1000</v>
      </c>
      <c r="C1152" s="3">
        <f>COUNTA(A$2:A1152)</f>
        <v>1151</v>
      </c>
      <c r="D1152" s="28"/>
      <c r="E1152" s="28"/>
      <c r="F1152" s="30"/>
      <c r="G1152" s="28"/>
      <c r="H1152" s="7">
        <f>D1152+E1152+F1152+Table_Fiscal_Year_Total_Consumption_8_20_10[[#This Row],[GAS MBTU]]</f>
        <v>0</v>
      </c>
      <c r="I1152" s="7">
        <f>SUM(H$2:H1152)</f>
        <v>3464287</v>
      </c>
      <c r="J1152" s="8">
        <f>I1152/SUM(H:H)</f>
        <v>1.0003349573954405</v>
      </c>
      <c r="K1152" s="24"/>
      <c r="L1152" s="31"/>
      <c r="M1152" s="24"/>
      <c r="N1152" s="7">
        <f>K1152+L1152+M1152</f>
        <v>0</v>
      </c>
      <c r="O1152" s="8">
        <f>IF(ISERROR(N1152/H1152),0,N1152/H1152)</f>
        <v>0</v>
      </c>
      <c r="P1152" s="28">
        <v>0</v>
      </c>
      <c r="Q1152" s="33"/>
      <c r="R1152" s="33"/>
      <c r="S11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2" s="21"/>
      <c r="U1152"/>
      <c r="V1152"/>
      <c r="W1152"/>
      <c r="X1152"/>
      <c r="Y1152"/>
    </row>
    <row r="1153" spans="1:25" x14ac:dyDescent="0.25">
      <c r="A1153" s="26" t="s">
        <v>1049</v>
      </c>
      <c r="B1153" s="26" t="s">
        <v>1050</v>
      </c>
      <c r="C1153" s="3">
        <f>COUNTA(A$2:A1153)</f>
        <v>1152</v>
      </c>
      <c r="D1153" s="28"/>
      <c r="E1153" s="28"/>
      <c r="F1153" s="30"/>
      <c r="G1153" s="28"/>
      <c r="H1153" s="7">
        <f>D1153+E1153+F1153+Table_Fiscal_Year_Total_Consumption_8_20_10[[#This Row],[GAS MBTU]]</f>
        <v>0</v>
      </c>
      <c r="I1153" s="7">
        <f>SUM(H$2:H1153)</f>
        <v>3464287</v>
      </c>
      <c r="J1153" s="8">
        <f>I1153/SUM(H:H)</f>
        <v>1.0003349573954405</v>
      </c>
      <c r="K1153" s="24"/>
      <c r="L1153" s="31"/>
      <c r="M1153" s="24"/>
      <c r="N1153" s="7">
        <f>K1153+L1153+M1153</f>
        <v>0</v>
      </c>
      <c r="O1153" s="8">
        <f>IF(ISERROR(N1153/H1153),0,N1153/H1153)</f>
        <v>0</v>
      </c>
      <c r="P1153" s="28">
        <v>0</v>
      </c>
      <c r="Q1153" s="33"/>
      <c r="R1153" s="33"/>
      <c r="S11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3" s="21"/>
      <c r="U1153"/>
      <c r="V1153"/>
      <c r="W1153"/>
      <c r="X1153"/>
      <c r="Y1153"/>
    </row>
    <row r="1154" spans="1:25" x14ac:dyDescent="0.25">
      <c r="A1154" s="26" t="s">
        <v>1051</v>
      </c>
      <c r="B1154" s="26" t="s">
        <v>1052</v>
      </c>
      <c r="C1154" s="3">
        <f>COUNTA(A$2:A1154)</f>
        <v>1153</v>
      </c>
      <c r="D1154" s="28"/>
      <c r="E1154" s="28"/>
      <c r="F1154" s="30"/>
      <c r="G1154" s="28"/>
      <c r="H1154" s="7">
        <f>D1154+E1154+F1154+Table_Fiscal_Year_Total_Consumption_8_20_10[[#This Row],[GAS MBTU]]</f>
        <v>0</v>
      </c>
      <c r="I1154" s="7">
        <f>SUM(H$2:H1154)</f>
        <v>3464287</v>
      </c>
      <c r="J1154" s="8">
        <f>I1154/SUM(H:H)</f>
        <v>1.0003349573954405</v>
      </c>
      <c r="K1154" s="24"/>
      <c r="L1154" s="31"/>
      <c r="M1154" s="24"/>
      <c r="N1154" s="7">
        <f>K1154+L1154+M1154</f>
        <v>0</v>
      </c>
      <c r="O1154" s="8">
        <f>IF(ISERROR(N1154/H1154),0,N1154/H1154)</f>
        <v>0</v>
      </c>
      <c r="P1154" s="28">
        <v>0</v>
      </c>
      <c r="Q1154" s="33"/>
      <c r="R1154" s="33"/>
      <c r="S11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4" s="21"/>
      <c r="U1154"/>
      <c r="V1154"/>
      <c r="W1154"/>
      <c r="X1154"/>
      <c r="Y1154"/>
    </row>
    <row r="1155" spans="1:25" x14ac:dyDescent="0.25">
      <c r="A1155" s="26" t="s">
        <v>1001</v>
      </c>
      <c r="B1155" s="26" t="s">
        <v>1002</v>
      </c>
      <c r="C1155" s="3">
        <f>COUNTA(A$2:A1155)</f>
        <v>1154</v>
      </c>
      <c r="D1155" s="28"/>
      <c r="E1155" s="28"/>
      <c r="F1155" s="30"/>
      <c r="G1155" s="28"/>
      <c r="H1155" s="7">
        <f>D1155+E1155+F1155+Table_Fiscal_Year_Total_Consumption_8_20_10[[#This Row],[GAS MBTU]]</f>
        <v>0</v>
      </c>
      <c r="I1155" s="7">
        <f>SUM(H$2:H1155)</f>
        <v>3464287</v>
      </c>
      <c r="J1155" s="8">
        <f>I1155/SUM(H:H)</f>
        <v>1.0003349573954405</v>
      </c>
      <c r="K1155" s="24"/>
      <c r="L1155" s="31"/>
      <c r="M1155" s="24"/>
      <c r="N1155" s="7">
        <f>K1155+L1155+M1155</f>
        <v>0</v>
      </c>
      <c r="O1155" s="8">
        <f>IF(ISERROR(N1155/H1155),0,N1155/H1155)</f>
        <v>0</v>
      </c>
      <c r="P1155" s="28">
        <v>0</v>
      </c>
      <c r="Q1155" s="33"/>
      <c r="R1155" s="33"/>
      <c r="S11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5" s="21"/>
      <c r="U1155"/>
      <c r="V1155"/>
      <c r="W1155"/>
      <c r="X1155"/>
      <c r="Y1155"/>
    </row>
    <row r="1156" spans="1:25" x14ac:dyDescent="0.25">
      <c r="A1156" s="26" t="s">
        <v>1035</v>
      </c>
      <c r="B1156" s="26" t="s">
        <v>1036</v>
      </c>
      <c r="C1156" s="3">
        <f>COUNTA(A$2:A1156)</f>
        <v>1155</v>
      </c>
      <c r="D1156" s="28"/>
      <c r="E1156" s="28"/>
      <c r="F1156" s="30"/>
      <c r="G1156" s="28"/>
      <c r="H1156" s="7">
        <f>D1156+E1156+F1156+Table_Fiscal_Year_Total_Consumption_8_20_10[[#This Row],[GAS MBTU]]</f>
        <v>0</v>
      </c>
      <c r="I1156" s="7">
        <f>SUM(H$2:H1156)</f>
        <v>3464287</v>
      </c>
      <c r="J1156" s="8">
        <f>I1156/SUM(H:H)</f>
        <v>1.0003349573954405</v>
      </c>
      <c r="K1156" s="24"/>
      <c r="L1156" s="31"/>
      <c r="M1156" s="24"/>
      <c r="N1156" s="7">
        <f>K1156+L1156+M1156</f>
        <v>0</v>
      </c>
      <c r="O1156" s="8">
        <f>IF(ISERROR(N1156/H1156),0,N1156/H1156)</f>
        <v>0</v>
      </c>
      <c r="P1156" s="28">
        <v>0</v>
      </c>
      <c r="Q1156" s="33"/>
      <c r="R1156" s="33"/>
      <c r="S11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6" s="21"/>
      <c r="U1156"/>
      <c r="V1156"/>
      <c r="W1156"/>
      <c r="X1156"/>
      <c r="Y1156"/>
    </row>
    <row r="1157" spans="1:25" x14ac:dyDescent="0.25">
      <c r="A1157" s="26" t="s">
        <v>985</v>
      </c>
      <c r="B1157" s="26" t="s">
        <v>986</v>
      </c>
      <c r="C1157" s="3">
        <f>COUNTA(A$2:A1157)</f>
        <v>1156</v>
      </c>
      <c r="D1157" s="28"/>
      <c r="E1157" s="28"/>
      <c r="F1157" s="30"/>
      <c r="G1157" s="28"/>
      <c r="H1157" s="7">
        <f>D1157+E1157+F1157+Table_Fiscal_Year_Total_Consumption_8_20_10[[#This Row],[GAS MBTU]]</f>
        <v>0</v>
      </c>
      <c r="I1157" s="7">
        <f>SUM(H$2:H1157)</f>
        <v>3464287</v>
      </c>
      <c r="J1157" s="8">
        <f>I1157/SUM(H:H)</f>
        <v>1.0003349573954405</v>
      </c>
      <c r="K1157" s="24"/>
      <c r="L1157" s="31"/>
      <c r="M1157" s="24"/>
      <c r="N1157" s="7">
        <f>K1157+L1157+M1157</f>
        <v>0</v>
      </c>
      <c r="O1157" s="8">
        <f>IF(ISERROR(N1157/H1157),0,N1157/H1157)</f>
        <v>0</v>
      </c>
      <c r="P1157" s="28">
        <v>0</v>
      </c>
      <c r="Q1157" s="33"/>
      <c r="R1157" s="33"/>
      <c r="S115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7" s="21"/>
      <c r="U1157"/>
      <c r="V1157"/>
      <c r="W1157"/>
      <c r="X1157"/>
      <c r="Y1157"/>
    </row>
    <row r="1158" spans="1:25" x14ac:dyDescent="0.25">
      <c r="A1158" s="26" t="s">
        <v>993</v>
      </c>
      <c r="B1158" s="26" t="s">
        <v>994</v>
      </c>
      <c r="C1158" s="3">
        <f>COUNTA(A$2:A1158)</f>
        <v>1157</v>
      </c>
      <c r="D1158" s="28"/>
      <c r="E1158" s="28"/>
      <c r="F1158" s="30"/>
      <c r="G1158" s="28"/>
      <c r="H1158" s="7">
        <f>D1158+E1158+F1158+Table_Fiscal_Year_Total_Consumption_8_20_10[[#This Row],[GAS MBTU]]</f>
        <v>0</v>
      </c>
      <c r="I1158" s="7">
        <f>SUM(H$2:H1158)</f>
        <v>3464287</v>
      </c>
      <c r="J1158" s="8">
        <f>I1158/SUM(H:H)</f>
        <v>1.0003349573954405</v>
      </c>
      <c r="K1158" s="24"/>
      <c r="L1158" s="31"/>
      <c r="M1158" s="24"/>
      <c r="N1158" s="7">
        <f>K1158+L1158+M1158</f>
        <v>0</v>
      </c>
      <c r="O1158" s="8">
        <f>IF(ISERROR(N1158/H1158),0,N1158/H1158)</f>
        <v>0</v>
      </c>
      <c r="P1158" s="28">
        <v>0</v>
      </c>
      <c r="Q1158" s="33"/>
      <c r="R1158" s="33"/>
      <c r="S115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8" s="21"/>
      <c r="U1158"/>
      <c r="V1158"/>
      <c r="W1158"/>
      <c r="X1158"/>
      <c r="Y1158"/>
    </row>
    <row r="1159" spans="1:25" x14ac:dyDescent="0.25">
      <c r="A1159" s="26" t="s">
        <v>818</v>
      </c>
      <c r="B1159" s="26" t="s">
        <v>819</v>
      </c>
      <c r="C1159" s="3">
        <f>COUNTA(A$2:A1159)</f>
        <v>1158</v>
      </c>
      <c r="D1159" s="28"/>
      <c r="E1159" s="28"/>
      <c r="F1159" s="30"/>
      <c r="G1159" s="28"/>
      <c r="H1159" s="7">
        <f>D1159+E1159+F1159+Table_Fiscal_Year_Total_Consumption_8_20_10[[#This Row],[GAS MBTU]]</f>
        <v>0</v>
      </c>
      <c r="I1159" s="7">
        <f>SUM(H$2:H1159)</f>
        <v>3464287</v>
      </c>
      <c r="J1159" s="8">
        <f>I1159/SUM(H:H)</f>
        <v>1.0003349573954405</v>
      </c>
      <c r="K1159" s="24"/>
      <c r="L1159" s="31"/>
      <c r="M1159" s="24"/>
      <c r="N1159" s="7">
        <f>K1159+L1159+M1159</f>
        <v>0</v>
      </c>
      <c r="O1159" s="8">
        <f>IF(ISERROR(N1159/H1159),0,N1159/H1159)</f>
        <v>0</v>
      </c>
      <c r="P1159" s="28">
        <v>400</v>
      </c>
      <c r="Q1159" s="33"/>
      <c r="R1159" s="33"/>
      <c r="S115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59" s="21"/>
      <c r="U1159"/>
      <c r="V1159"/>
      <c r="W1159"/>
      <c r="X1159"/>
      <c r="Y1159"/>
    </row>
    <row r="1160" spans="1:25" x14ac:dyDescent="0.25">
      <c r="A1160" s="26" t="s">
        <v>792</v>
      </c>
      <c r="B1160" s="26" t="s">
        <v>618</v>
      </c>
      <c r="C1160" s="3">
        <f>COUNTA(A$2:A1160)</f>
        <v>1159</v>
      </c>
      <c r="D1160" s="28"/>
      <c r="E1160" s="28"/>
      <c r="F1160" s="30"/>
      <c r="G1160" s="28"/>
      <c r="H1160" s="7">
        <f>D1160+E1160+F1160+Table_Fiscal_Year_Total_Consumption_8_20_10[[#This Row],[GAS MBTU]]</f>
        <v>0</v>
      </c>
      <c r="I1160" s="7">
        <f>SUM(H$2:H1160)</f>
        <v>3464287</v>
      </c>
      <c r="J1160" s="8">
        <f>I1160/SUM(H:H)</f>
        <v>1.0003349573954405</v>
      </c>
      <c r="K1160" s="24"/>
      <c r="L1160" s="31"/>
      <c r="M1160" s="24"/>
      <c r="N1160" s="7">
        <f>K1160+L1160+M1160</f>
        <v>0</v>
      </c>
      <c r="O1160" s="8">
        <f>IF(ISERROR(N1160/H1160),0,N1160/H1160)</f>
        <v>0</v>
      </c>
      <c r="P1160" s="28">
        <v>320</v>
      </c>
      <c r="Q1160" s="33"/>
      <c r="R1160" s="33"/>
      <c r="S116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0" s="21"/>
      <c r="U1160"/>
      <c r="V1160"/>
      <c r="W1160"/>
      <c r="X1160"/>
      <c r="Y1160"/>
    </row>
    <row r="1161" spans="1:25" x14ac:dyDescent="0.25">
      <c r="A1161" s="26" t="s">
        <v>793</v>
      </c>
      <c r="B1161" s="26" t="s">
        <v>618</v>
      </c>
      <c r="C1161" s="3">
        <f>COUNTA(A$2:A1161)</f>
        <v>1160</v>
      </c>
      <c r="D1161" s="28"/>
      <c r="E1161" s="28"/>
      <c r="F1161" s="30"/>
      <c r="G1161" s="28"/>
      <c r="H1161" s="7">
        <f>D1161+E1161+F1161+Table_Fiscal_Year_Total_Consumption_8_20_10[[#This Row],[GAS MBTU]]</f>
        <v>0</v>
      </c>
      <c r="I1161" s="7">
        <f>SUM(H$2:H1161)</f>
        <v>3464287</v>
      </c>
      <c r="J1161" s="8">
        <f>I1161/SUM(H:H)</f>
        <v>1.0003349573954405</v>
      </c>
      <c r="K1161" s="24"/>
      <c r="L1161" s="31"/>
      <c r="M1161" s="24"/>
      <c r="N1161" s="7">
        <f>K1161+L1161+M1161</f>
        <v>0</v>
      </c>
      <c r="O1161" s="8">
        <f>IF(ISERROR(N1161/H1161),0,N1161/H1161)</f>
        <v>0</v>
      </c>
      <c r="P1161" s="28">
        <v>320</v>
      </c>
      <c r="Q1161" s="33"/>
      <c r="R1161" s="33"/>
      <c r="S116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1" s="21"/>
      <c r="U1161"/>
      <c r="V1161"/>
      <c r="W1161"/>
      <c r="X1161"/>
      <c r="Y1161"/>
    </row>
    <row r="1162" spans="1:25" x14ac:dyDescent="0.25">
      <c r="A1162" s="26" t="s">
        <v>713</v>
      </c>
      <c r="B1162" s="26" t="s">
        <v>618</v>
      </c>
      <c r="C1162" s="3">
        <f>COUNTA(A$2:A1162)</f>
        <v>1161</v>
      </c>
      <c r="D1162" s="28"/>
      <c r="E1162" s="28"/>
      <c r="F1162" s="30"/>
      <c r="G1162" s="28"/>
      <c r="H1162" s="7">
        <f>D1162+E1162+F1162+Table_Fiscal_Year_Total_Consumption_8_20_10[[#This Row],[GAS MBTU]]</f>
        <v>0</v>
      </c>
      <c r="I1162" s="7">
        <f>SUM(H$2:H1162)</f>
        <v>3464287</v>
      </c>
      <c r="J1162" s="8">
        <f>I1162/SUM(H:H)</f>
        <v>1.0003349573954405</v>
      </c>
      <c r="K1162" s="24"/>
      <c r="L1162" s="31"/>
      <c r="M1162" s="24"/>
      <c r="N1162" s="7">
        <f>K1162+L1162+M1162</f>
        <v>0</v>
      </c>
      <c r="O1162" s="8">
        <f>IF(ISERROR(N1162/H1162),0,N1162/H1162)</f>
        <v>0</v>
      </c>
      <c r="P1162" s="28">
        <v>320</v>
      </c>
      <c r="Q1162" s="33"/>
      <c r="R1162" s="33"/>
      <c r="S116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2" s="21"/>
      <c r="U1162"/>
      <c r="V1162"/>
      <c r="W1162"/>
      <c r="X1162"/>
      <c r="Y1162"/>
    </row>
    <row r="1163" spans="1:25" x14ac:dyDescent="0.25">
      <c r="A1163" s="26" t="s">
        <v>799</v>
      </c>
      <c r="B1163" s="26" t="s">
        <v>618</v>
      </c>
      <c r="C1163" s="3">
        <f>COUNTA(A$2:A1163)</f>
        <v>1162</v>
      </c>
      <c r="D1163" s="28"/>
      <c r="E1163" s="28"/>
      <c r="F1163" s="30"/>
      <c r="G1163" s="28"/>
      <c r="H1163" s="7">
        <f>D1163+E1163+F1163+Table_Fiscal_Year_Total_Consumption_8_20_10[[#This Row],[GAS MBTU]]</f>
        <v>0</v>
      </c>
      <c r="I1163" s="7">
        <f>SUM(H$2:H1163)</f>
        <v>3464287</v>
      </c>
      <c r="J1163" s="8">
        <f>I1163/SUM(H:H)</f>
        <v>1.0003349573954405</v>
      </c>
      <c r="K1163" s="24"/>
      <c r="L1163" s="31"/>
      <c r="M1163" s="24"/>
      <c r="N1163" s="7">
        <f>K1163+L1163+M1163</f>
        <v>0</v>
      </c>
      <c r="O1163" s="8">
        <f>IF(ISERROR(N1163/H1163),0,N1163/H1163)</f>
        <v>0</v>
      </c>
      <c r="P1163" s="28">
        <v>320</v>
      </c>
      <c r="Q1163" s="33"/>
      <c r="R1163" s="33"/>
      <c r="S116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3" s="21"/>
      <c r="U1163"/>
      <c r="V1163"/>
      <c r="W1163"/>
      <c r="X1163"/>
      <c r="Y1163"/>
    </row>
    <row r="1164" spans="1:25" x14ac:dyDescent="0.25">
      <c r="A1164" s="26" t="s">
        <v>732</v>
      </c>
      <c r="B1164" s="26" t="s">
        <v>618</v>
      </c>
      <c r="C1164" s="3">
        <f>COUNTA(A$2:A1164)</f>
        <v>1163</v>
      </c>
      <c r="D1164" s="28"/>
      <c r="E1164" s="28"/>
      <c r="F1164" s="30"/>
      <c r="G1164" s="28"/>
      <c r="H1164" s="7">
        <f>D1164+E1164+F1164+Table_Fiscal_Year_Total_Consumption_8_20_10[[#This Row],[GAS MBTU]]</f>
        <v>0</v>
      </c>
      <c r="I1164" s="7">
        <f>SUM(H$2:H1164)</f>
        <v>3464287</v>
      </c>
      <c r="J1164" s="8">
        <f>I1164/SUM(H:H)</f>
        <v>1.0003349573954405</v>
      </c>
      <c r="K1164" s="24"/>
      <c r="L1164" s="31"/>
      <c r="M1164" s="24"/>
      <c r="N1164" s="7">
        <f>K1164+L1164+M1164</f>
        <v>0</v>
      </c>
      <c r="O1164" s="8">
        <f>IF(ISERROR(N1164/H1164),0,N1164/H1164)</f>
        <v>0</v>
      </c>
      <c r="P1164" s="28">
        <v>320</v>
      </c>
      <c r="Q1164" s="33"/>
      <c r="R1164" s="33"/>
      <c r="S116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4" s="21"/>
      <c r="U1164"/>
      <c r="V1164"/>
      <c r="W1164"/>
      <c r="X1164"/>
      <c r="Y1164"/>
    </row>
    <row r="1165" spans="1:25" x14ac:dyDescent="0.25">
      <c r="A1165" s="26" t="s">
        <v>617</v>
      </c>
      <c r="B1165" s="26" t="s">
        <v>618</v>
      </c>
      <c r="C1165" s="3">
        <f>COUNTA(A$2:A1165)</f>
        <v>1164</v>
      </c>
      <c r="D1165" s="28"/>
      <c r="E1165" s="28"/>
      <c r="F1165" s="30"/>
      <c r="G1165" s="28"/>
      <c r="H1165" s="7">
        <f>D1165+E1165+F1165+Table_Fiscal_Year_Total_Consumption_8_20_10[[#This Row],[GAS MBTU]]</f>
        <v>0</v>
      </c>
      <c r="I1165" s="7">
        <f>SUM(H$2:H1165)</f>
        <v>3464287</v>
      </c>
      <c r="J1165" s="8">
        <f>I1165/SUM(H:H)</f>
        <v>1.0003349573954405</v>
      </c>
      <c r="K1165" s="24"/>
      <c r="L1165" s="31"/>
      <c r="M1165" s="24"/>
      <c r="N1165" s="7">
        <f>K1165+L1165+M1165</f>
        <v>0</v>
      </c>
      <c r="O1165" s="8">
        <f>IF(ISERROR(N1165/H1165),0,N1165/H1165)</f>
        <v>0</v>
      </c>
      <c r="P1165" s="28">
        <v>320</v>
      </c>
      <c r="Q1165" s="33"/>
      <c r="R1165" s="33"/>
      <c r="S116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5" s="21"/>
      <c r="U1165"/>
      <c r="V1165"/>
      <c r="W1165"/>
      <c r="X1165"/>
      <c r="Y1165"/>
    </row>
    <row r="1166" spans="1:25" x14ac:dyDescent="0.25">
      <c r="A1166" s="26" t="s">
        <v>619</v>
      </c>
      <c r="B1166" s="26" t="s">
        <v>618</v>
      </c>
      <c r="C1166" s="3">
        <f>COUNTA(A$2:A1166)</f>
        <v>1165</v>
      </c>
      <c r="D1166" s="28"/>
      <c r="E1166" s="28"/>
      <c r="F1166" s="30"/>
      <c r="G1166" s="28"/>
      <c r="H1166" s="7">
        <f>D1166+E1166+F1166+Table_Fiscal_Year_Total_Consumption_8_20_10[[#This Row],[GAS MBTU]]</f>
        <v>0</v>
      </c>
      <c r="I1166" s="7">
        <f>SUM(H$2:H1166)</f>
        <v>3464287</v>
      </c>
      <c r="J1166" s="8">
        <f>I1166/SUM(H:H)</f>
        <v>1.0003349573954405</v>
      </c>
      <c r="K1166" s="24"/>
      <c r="L1166" s="31"/>
      <c r="M1166" s="24"/>
      <c r="N1166" s="7">
        <f>K1166+L1166+M1166</f>
        <v>0</v>
      </c>
      <c r="O1166" s="8">
        <f>IF(ISERROR(N1166/H1166),0,N1166/H1166)</f>
        <v>0</v>
      </c>
      <c r="P1166" s="28">
        <v>320</v>
      </c>
      <c r="Q1166" s="33"/>
      <c r="R1166" s="33"/>
      <c r="S116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6" s="21"/>
      <c r="U1166"/>
      <c r="V1166"/>
      <c r="W1166"/>
      <c r="X1166"/>
      <c r="Y1166"/>
    </row>
    <row r="1167" spans="1:25" x14ac:dyDescent="0.25">
      <c r="A1167" s="26" t="s">
        <v>814</v>
      </c>
      <c r="B1167" s="26" t="s">
        <v>815</v>
      </c>
      <c r="C1167" s="3">
        <f>COUNTA(A$2:A1167)</f>
        <v>1166</v>
      </c>
      <c r="D1167" s="28"/>
      <c r="E1167" s="28"/>
      <c r="F1167" s="30"/>
      <c r="G1167" s="28"/>
      <c r="H1167" s="7">
        <f>D1167+E1167+F1167+Table_Fiscal_Year_Total_Consumption_8_20_10[[#This Row],[GAS MBTU]]</f>
        <v>0</v>
      </c>
      <c r="I1167" s="7">
        <f>SUM(H$2:H1167)</f>
        <v>3464287</v>
      </c>
      <c r="J1167" s="8">
        <f>I1167/SUM(H:H)</f>
        <v>1.0003349573954405</v>
      </c>
      <c r="K1167" s="24"/>
      <c r="L1167" s="31"/>
      <c r="M1167" s="24"/>
      <c r="N1167" s="7">
        <f>K1167+L1167+M1167</f>
        <v>0</v>
      </c>
      <c r="O1167" s="8">
        <f>IF(ISERROR(N1167/H1167),0,N1167/H1167)</f>
        <v>0</v>
      </c>
      <c r="P1167" s="28">
        <v>640</v>
      </c>
      <c r="Q1167" s="33"/>
      <c r="R1167" s="33"/>
      <c r="S116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7" s="21"/>
      <c r="U1167"/>
      <c r="V1167"/>
      <c r="W1167"/>
      <c r="X1167"/>
      <c r="Y1167"/>
    </row>
    <row r="1168" spans="1:25" x14ac:dyDescent="0.25">
      <c r="A1168" s="26" t="s">
        <v>621</v>
      </c>
      <c r="B1168" s="26" t="s">
        <v>618</v>
      </c>
      <c r="C1168" s="3">
        <f>COUNTA(A$2:A1168)</f>
        <v>1167</v>
      </c>
      <c r="D1168" s="28"/>
      <c r="E1168" s="28"/>
      <c r="F1168" s="30"/>
      <c r="G1168" s="28"/>
      <c r="H1168" s="7">
        <f>D1168+E1168+F1168+Table_Fiscal_Year_Total_Consumption_8_20_10[[#This Row],[GAS MBTU]]</f>
        <v>0</v>
      </c>
      <c r="I1168" s="7">
        <f>SUM(H$2:H1168)</f>
        <v>3464287</v>
      </c>
      <c r="J1168" s="8">
        <f>I1168/SUM(H:H)</f>
        <v>1.0003349573954405</v>
      </c>
      <c r="K1168" s="24"/>
      <c r="L1168" s="31"/>
      <c r="M1168" s="24"/>
      <c r="N1168" s="7">
        <f>K1168+L1168+M1168</f>
        <v>0</v>
      </c>
      <c r="O1168" s="8">
        <f>IF(ISERROR(N1168/H1168),0,N1168/H1168)</f>
        <v>0</v>
      </c>
      <c r="P1168" s="28">
        <v>320</v>
      </c>
      <c r="Q1168" s="33"/>
      <c r="R1168" s="33"/>
      <c r="S116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8" s="21"/>
      <c r="U1168"/>
      <c r="V1168"/>
      <c r="W1168"/>
      <c r="X1168"/>
      <c r="Y1168"/>
    </row>
    <row r="1169" spans="1:25" x14ac:dyDescent="0.25">
      <c r="A1169" s="26" t="s">
        <v>789</v>
      </c>
      <c r="B1169" s="26" t="s">
        <v>618</v>
      </c>
      <c r="C1169" s="3">
        <f>COUNTA(A$2:A1169)</f>
        <v>1168</v>
      </c>
      <c r="D1169" s="28"/>
      <c r="E1169" s="28"/>
      <c r="F1169" s="30"/>
      <c r="G1169" s="28"/>
      <c r="H1169" s="7">
        <f>D1169+E1169+F1169+Table_Fiscal_Year_Total_Consumption_8_20_10[[#This Row],[GAS MBTU]]</f>
        <v>0</v>
      </c>
      <c r="I1169" s="7">
        <f>SUM(H$2:H1169)</f>
        <v>3464287</v>
      </c>
      <c r="J1169" s="8">
        <f>I1169/SUM(H:H)</f>
        <v>1.0003349573954405</v>
      </c>
      <c r="K1169" s="24"/>
      <c r="L1169" s="31"/>
      <c r="M1169" s="24"/>
      <c r="N1169" s="7">
        <f>K1169+L1169+M1169</f>
        <v>0</v>
      </c>
      <c r="O1169" s="8">
        <f>IF(ISERROR(N1169/H1169),0,N1169/H1169)</f>
        <v>0</v>
      </c>
      <c r="P1169" s="28">
        <v>320</v>
      </c>
      <c r="Q1169" s="33"/>
      <c r="R1169" s="33"/>
      <c r="S116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69" s="21"/>
      <c r="U1169"/>
      <c r="V1169"/>
      <c r="W1169"/>
      <c r="X1169"/>
      <c r="Y1169"/>
    </row>
    <row r="1170" spans="1:25" x14ac:dyDescent="0.25">
      <c r="A1170" s="26" t="s">
        <v>623</v>
      </c>
      <c r="B1170" s="26" t="s">
        <v>624</v>
      </c>
      <c r="C1170" s="3">
        <f>COUNTA(A$2:A1170)</f>
        <v>1169</v>
      </c>
      <c r="D1170" s="28"/>
      <c r="E1170" s="28"/>
      <c r="F1170" s="30"/>
      <c r="G1170" s="28"/>
      <c r="H1170" s="7">
        <f>D1170+E1170+F1170+Table_Fiscal_Year_Total_Consumption_8_20_10[[#This Row],[GAS MBTU]]</f>
        <v>0</v>
      </c>
      <c r="I1170" s="7">
        <f>SUM(H$2:H1170)</f>
        <v>3464287</v>
      </c>
      <c r="J1170" s="8">
        <f>I1170/SUM(H:H)</f>
        <v>1.0003349573954405</v>
      </c>
      <c r="K1170" s="24"/>
      <c r="L1170" s="31"/>
      <c r="M1170" s="24"/>
      <c r="N1170" s="7">
        <f>K1170+L1170+M1170</f>
        <v>0</v>
      </c>
      <c r="O1170" s="8">
        <f>IF(ISERROR(N1170/H1170),0,N1170/H1170)</f>
        <v>0</v>
      </c>
      <c r="P1170" s="28">
        <v>2081</v>
      </c>
      <c r="Q1170" s="33"/>
      <c r="R1170" s="33"/>
      <c r="S117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0" s="21"/>
      <c r="U1170"/>
      <c r="V1170"/>
      <c r="W1170"/>
      <c r="X1170"/>
      <c r="Y1170"/>
    </row>
    <row r="1171" spans="1:25" x14ac:dyDescent="0.25">
      <c r="A1171" s="26" t="s">
        <v>625</v>
      </c>
      <c r="B1171" s="26" t="s">
        <v>626</v>
      </c>
      <c r="C1171" s="3">
        <f>COUNTA(A$2:A1171)</f>
        <v>1170</v>
      </c>
      <c r="D1171" s="28"/>
      <c r="E1171" s="28"/>
      <c r="F1171" s="30"/>
      <c r="G1171" s="28"/>
      <c r="H1171" s="7">
        <f>D1171+E1171+F1171+Table_Fiscal_Year_Total_Consumption_8_20_10[[#This Row],[GAS MBTU]]</f>
        <v>0</v>
      </c>
      <c r="I1171" s="7">
        <f>SUM(H$2:H1171)</f>
        <v>3464287</v>
      </c>
      <c r="J1171" s="8">
        <f>I1171/SUM(H:H)</f>
        <v>1.0003349573954405</v>
      </c>
      <c r="K1171" s="24"/>
      <c r="L1171" s="31"/>
      <c r="M1171" s="24"/>
      <c r="N1171" s="7">
        <f>K1171+L1171+M1171</f>
        <v>0</v>
      </c>
      <c r="O1171" s="8">
        <f>IF(ISERROR(N1171/H1171),0,N1171/H1171)</f>
        <v>0</v>
      </c>
      <c r="P1171" s="28">
        <v>0</v>
      </c>
      <c r="Q1171" s="33"/>
      <c r="R1171" s="33"/>
      <c r="S117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1" s="21"/>
      <c r="U1171"/>
      <c r="V1171"/>
      <c r="W1171"/>
      <c r="X1171"/>
      <c r="Y1171"/>
    </row>
    <row r="1172" spans="1:25" x14ac:dyDescent="0.25">
      <c r="A1172" s="26" t="s">
        <v>643</v>
      </c>
      <c r="B1172" s="26" t="s">
        <v>644</v>
      </c>
      <c r="C1172" s="3">
        <f>COUNTA(A$2:A1172)</f>
        <v>1171</v>
      </c>
      <c r="D1172" s="28"/>
      <c r="E1172" s="28"/>
      <c r="F1172" s="30"/>
      <c r="G1172" s="28"/>
      <c r="H1172" s="7">
        <f>D1172+E1172+F1172+Table_Fiscal_Year_Total_Consumption_8_20_10[[#This Row],[GAS MBTU]]</f>
        <v>0</v>
      </c>
      <c r="I1172" s="7">
        <f>SUM(H$2:H1172)</f>
        <v>3464287</v>
      </c>
      <c r="J1172" s="8">
        <f>I1172/SUM(H:H)</f>
        <v>1.0003349573954405</v>
      </c>
      <c r="K1172" s="24"/>
      <c r="L1172" s="31"/>
      <c r="M1172" s="24"/>
      <c r="N1172" s="7">
        <f>K1172+L1172+M1172</f>
        <v>0</v>
      </c>
      <c r="O1172" s="8">
        <f>IF(ISERROR(N1172/H1172),0,N1172/H1172)</f>
        <v>0</v>
      </c>
      <c r="P1172" s="28">
        <v>0</v>
      </c>
      <c r="Q1172" s="33"/>
      <c r="R1172" s="33"/>
      <c r="S117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2" s="21"/>
      <c r="U1172"/>
      <c r="V1172"/>
      <c r="W1172"/>
      <c r="X1172"/>
      <c r="Y1172"/>
    </row>
    <row r="1173" spans="1:25" x14ac:dyDescent="0.25">
      <c r="A1173" s="26" t="s">
        <v>628</v>
      </c>
      <c r="B1173" s="26" t="s">
        <v>629</v>
      </c>
      <c r="C1173" s="3">
        <f>COUNTA(A$2:A1173)</f>
        <v>1172</v>
      </c>
      <c r="D1173" s="28"/>
      <c r="E1173" s="28"/>
      <c r="F1173" s="30"/>
      <c r="G1173" s="28"/>
      <c r="H1173" s="7">
        <f>D1173+E1173+F1173+Table_Fiscal_Year_Total_Consumption_8_20_10[[#This Row],[GAS MBTU]]</f>
        <v>0</v>
      </c>
      <c r="I1173" s="7">
        <f>SUM(H$2:H1173)</f>
        <v>3464287</v>
      </c>
      <c r="J1173" s="8">
        <f>I1173/SUM(H:H)</f>
        <v>1.0003349573954405</v>
      </c>
      <c r="K1173" s="24"/>
      <c r="L1173" s="31"/>
      <c r="M1173" s="24"/>
      <c r="N1173" s="7">
        <f>K1173+L1173+M1173</f>
        <v>0</v>
      </c>
      <c r="O1173" s="8">
        <f>IF(ISERROR(N1173/H1173),0,N1173/H1173)</f>
        <v>0</v>
      </c>
      <c r="P1173" s="28">
        <v>0</v>
      </c>
      <c r="Q1173" s="33"/>
      <c r="R1173" s="33"/>
      <c r="S117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3" s="21"/>
      <c r="U1173"/>
      <c r="V1173"/>
      <c r="W1173"/>
      <c r="X1173"/>
      <c r="Y1173"/>
    </row>
    <row r="1174" spans="1:25" x14ac:dyDescent="0.25">
      <c r="A1174" s="26" t="s">
        <v>633</v>
      </c>
      <c r="B1174" s="26" t="s">
        <v>591</v>
      </c>
      <c r="C1174" s="3">
        <f>COUNTA(A$2:A1174)</f>
        <v>1173</v>
      </c>
      <c r="D1174" s="28"/>
      <c r="E1174" s="28"/>
      <c r="F1174" s="30"/>
      <c r="G1174" s="28"/>
      <c r="H1174" s="7">
        <f>D1174+E1174+F1174+Table_Fiscal_Year_Total_Consumption_8_20_10[[#This Row],[GAS MBTU]]</f>
        <v>0</v>
      </c>
      <c r="I1174" s="7">
        <f>SUM(H$2:H1174)</f>
        <v>3464287</v>
      </c>
      <c r="J1174" s="8">
        <f>I1174/SUM(H:H)</f>
        <v>1.0003349573954405</v>
      </c>
      <c r="K1174" s="24"/>
      <c r="L1174" s="31"/>
      <c r="M1174" s="24"/>
      <c r="N1174" s="7">
        <f>K1174+L1174+M1174</f>
        <v>0</v>
      </c>
      <c r="O1174" s="8">
        <f>IF(ISERROR(N1174/H1174),0,N1174/H1174)</f>
        <v>0</v>
      </c>
      <c r="P1174" s="28">
        <v>0</v>
      </c>
      <c r="Q1174" s="33"/>
      <c r="R1174" s="33"/>
      <c r="S117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4" s="21"/>
      <c r="U1174"/>
      <c r="V1174"/>
      <c r="W1174"/>
      <c r="X1174"/>
      <c r="Y1174"/>
    </row>
    <row r="1175" spans="1:25" x14ac:dyDescent="0.25">
      <c r="A1175" s="26" t="s">
        <v>620</v>
      </c>
      <c r="B1175" s="26" t="s">
        <v>618</v>
      </c>
      <c r="C1175" s="3">
        <f>COUNTA(A$2:A1175)</f>
        <v>1174</v>
      </c>
      <c r="D1175" s="28"/>
      <c r="E1175" s="28"/>
      <c r="F1175" s="30"/>
      <c r="G1175" s="28"/>
      <c r="H1175" s="7">
        <f>D1175+E1175+F1175+Table_Fiscal_Year_Total_Consumption_8_20_10[[#This Row],[GAS MBTU]]</f>
        <v>0</v>
      </c>
      <c r="I1175" s="7">
        <f>SUM(H$2:H1175)</f>
        <v>3464287</v>
      </c>
      <c r="J1175" s="8">
        <f>I1175/SUM(H:H)</f>
        <v>1.0003349573954405</v>
      </c>
      <c r="K1175" s="24"/>
      <c r="L1175" s="31"/>
      <c r="M1175" s="24"/>
      <c r="N1175" s="7">
        <f>K1175+L1175+M1175</f>
        <v>0</v>
      </c>
      <c r="O1175" s="8">
        <f>IF(ISERROR(N1175/H1175),0,N1175/H1175)</f>
        <v>0</v>
      </c>
      <c r="P1175" s="28">
        <v>320</v>
      </c>
      <c r="Q1175" s="33"/>
      <c r="R1175" s="33"/>
      <c r="S117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5" s="21"/>
      <c r="U1175"/>
      <c r="V1175"/>
      <c r="W1175"/>
      <c r="X1175"/>
      <c r="Y1175"/>
    </row>
    <row r="1176" spans="1:25" x14ac:dyDescent="0.25">
      <c r="A1176" s="26" t="s">
        <v>781</v>
      </c>
      <c r="B1176" s="26" t="s">
        <v>618</v>
      </c>
      <c r="C1176" s="3">
        <f>COUNTA(A$2:A1176)</f>
        <v>1175</v>
      </c>
      <c r="D1176" s="28"/>
      <c r="E1176" s="28"/>
      <c r="F1176" s="30"/>
      <c r="G1176" s="28"/>
      <c r="H1176" s="7">
        <f>D1176+E1176+F1176+Table_Fiscal_Year_Total_Consumption_8_20_10[[#This Row],[GAS MBTU]]</f>
        <v>0</v>
      </c>
      <c r="I1176" s="7">
        <f>SUM(H$2:H1176)</f>
        <v>3464287</v>
      </c>
      <c r="J1176" s="8">
        <f>I1176/SUM(H:H)</f>
        <v>1.0003349573954405</v>
      </c>
      <c r="K1176" s="24"/>
      <c r="L1176" s="31"/>
      <c r="M1176" s="24"/>
      <c r="N1176" s="7">
        <f>K1176+L1176+M1176</f>
        <v>0</v>
      </c>
      <c r="O1176" s="8">
        <f>IF(ISERROR(N1176/H1176),0,N1176/H1176)</f>
        <v>0</v>
      </c>
      <c r="P1176" s="28">
        <v>320</v>
      </c>
      <c r="Q1176" s="33"/>
      <c r="R1176" s="33"/>
      <c r="S117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6" s="21"/>
      <c r="U1176"/>
      <c r="V1176"/>
      <c r="W1176"/>
      <c r="X1176"/>
      <c r="Y1176"/>
    </row>
    <row r="1177" spans="1:25" x14ac:dyDescent="0.25">
      <c r="A1177" s="26" t="s">
        <v>820</v>
      </c>
      <c r="B1177" s="26" t="s">
        <v>618</v>
      </c>
      <c r="C1177" s="3">
        <f>COUNTA(A$2:A1177)</f>
        <v>1176</v>
      </c>
      <c r="D1177" s="28"/>
      <c r="E1177" s="28"/>
      <c r="F1177" s="30"/>
      <c r="G1177" s="28"/>
      <c r="H1177" s="7">
        <f>D1177+E1177+F1177+Table_Fiscal_Year_Total_Consumption_8_20_10[[#This Row],[GAS MBTU]]</f>
        <v>0</v>
      </c>
      <c r="I1177" s="7">
        <f>SUM(H$2:H1177)</f>
        <v>3464287</v>
      </c>
      <c r="J1177" s="8">
        <f>I1177/SUM(H:H)</f>
        <v>1.0003349573954405</v>
      </c>
      <c r="K1177" s="24"/>
      <c r="L1177" s="31"/>
      <c r="M1177" s="24"/>
      <c r="N1177" s="7">
        <f>K1177+L1177+M1177</f>
        <v>0</v>
      </c>
      <c r="O1177" s="8">
        <f>IF(ISERROR(N1177/H1177),0,N1177/H1177)</f>
        <v>0</v>
      </c>
      <c r="P1177" s="28">
        <v>320</v>
      </c>
      <c r="Q1177" s="33"/>
      <c r="R1177" s="33"/>
      <c r="S117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7" s="21"/>
      <c r="U1177"/>
      <c r="V1177"/>
      <c r="W1177"/>
      <c r="X1177"/>
      <c r="Y1177"/>
    </row>
    <row r="1178" spans="1:25" x14ac:dyDescent="0.25">
      <c r="A1178" s="26" t="s">
        <v>821</v>
      </c>
      <c r="B1178" s="26" t="s">
        <v>618</v>
      </c>
      <c r="C1178" s="3">
        <f>COUNTA(A$2:A1178)</f>
        <v>1177</v>
      </c>
      <c r="D1178" s="28"/>
      <c r="E1178" s="28"/>
      <c r="F1178" s="30"/>
      <c r="G1178" s="28"/>
      <c r="H1178" s="7">
        <f>D1178+E1178+F1178+Table_Fiscal_Year_Total_Consumption_8_20_10[[#This Row],[GAS MBTU]]</f>
        <v>0</v>
      </c>
      <c r="I1178" s="7">
        <f>SUM(H$2:H1178)</f>
        <v>3464287</v>
      </c>
      <c r="J1178" s="8">
        <f>I1178/SUM(H:H)</f>
        <v>1.0003349573954405</v>
      </c>
      <c r="K1178" s="24"/>
      <c r="L1178" s="31"/>
      <c r="M1178" s="24"/>
      <c r="N1178" s="7">
        <f>K1178+L1178+M1178</f>
        <v>0</v>
      </c>
      <c r="O1178" s="8">
        <f>IF(ISERROR(N1178/H1178),0,N1178/H1178)</f>
        <v>0</v>
      </c>
      <c r="P1178" s="28">
        <v>320</v>
      </c>
      <c r="Q1178" s="33"/>
      <c r="R1178" s="33"/>
      <c r="S117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8" s="21"/>
      <c r="U1178"/>
      <c r="V1178"/>
      <c r="W1178"/>
      <c r="X1178"/>
      <c r="Y1178"/>
    </row>
    <row r="1179" spans="1:25" x14ac:dyDescent="0.25">
      <c r="A1179" s="26" t="s">
        <v>822</v>
      </c>
      <c r="B1179" s="26" t="s">
        <v>618</v>
      </c>
      <c r="C1179" s="3">
        <f>COUNTA(A$2:A1179)</f>
        <v>1178</v>
      </c>
      <c r="D1179" s="28"/>
      <c r="E1179" s="28"/>
      <c r="F1179" s="30"/>
      <c r="G1179" s="28"/>
      <c r="H1179" s="7">
        <f>D1179+E1179+F1179+Table_Fiscal_Year_Total_Consumption_8_20_10[[#This Row],[GAS MBTU]]</f>
        <v>0</v>
      </c>
      <c r="I1179" s="7">
        <f>SUM(H$2:H1179)</f>
        <v>3464287</v>
      </c>
      <c r="J1179" s="8">
        <f>I1179/SUM(H:H)</f>
        <v>1.0003349573954405</v>
      </c>
      <c r="K1179" s="24"/>
      <c r="L1179" s="31"/>
      <c r="M1179" s="24"/>
      <c r="N1179" s="7">
        <f>K1179+L1179+M1179</f>
        <v>0</v>
      </c>
      <c r="O1179" s="8">
        <f>IF(ISERROR(N1179/H1179),0,N1179/H1179)</f>
        <v>0</v>
      </c>
      <c r="P1179" s="28">
        <v>320</v>
      </c>
      <c r="Q1179" s="33"/>
      <c r="R1179" s="33"/>
      <c r="S117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79" s="21"/>
      <c r="U1179"/>
      <c r="V1179"/>
      <c r="W1179"/>
      <c r="X1179"/>
      <c r="Y1179"/>
    </row>
    <row r="1180" spans="1:25" x14ac:dyDescent="0.25">
      <c r="A1180" s="26" t="s">
        <v>786</v>
      </c>
      <c r="B1180" s="26" t="s">
        <v>618</v>
      </c>
      <c r="C1180" s="3">
        <f>COUNTA(A$2:A1180)</f>
        <v>1179</v>
      </c>
      <c r="D1180" s="28"/>
      <c r="E1180" s="28"/>
      <c r="F1180" s="30"/>
      <c r="G1180" s="28"/>
      <c r="H1180" s="7">
        <f>D1180+E1180+F1180+Table_Fiscal_Year_Total_Consumption_8_20_10[[#This Row],[GAS MBTU]]</f>
        <v>0</v>
      </c>
      <c r="I1180" s="7">
        <f>SUM(H$2:H1180)</f>
        <v>3464287</v>
      </c>
      <c r="J1180" s="8">
        <f>I1180/SUM(H:H)</f>
        <v>1.0003349573954405</v>
      </c>
      <c r="K1180" s="24"/>
      <c r="L1180" s="31"/>
      <c r="M1180" s="24"/>
      <c r="N1180" s="7">
        <f>K1180+L1180+M1180</f>
        <v>0</v>
      </c>
      <c r="O1180" s="8">
        <f>IF(ISERROR(N1180/H1180),0,N1180/H1180)</f>
        <v>0</v>
      </c>
      <c r="P1180" s="28">
        <v>320</v>
      </c>
      <c r="Q1180" s="33"/>
      <c r="R1180" s="33"/>
      <c r="S118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0" s="21"/>
      <c r="U1180"/>
      <c r="V1180"/>
      <c r="W1180"/>
      <c r="X1180"/>
      <c r="Y1180"/>
    </row>
    <row r="1181" spans="1:25" x14ac:dyDescent="0.25">
      <c r="A1181" s="26" t="s">
        <v>784</v>
      </c>
      <c r="B1181" s="26" t="s">
        <v>618</v>
      </c>
      <c r="C1181" s="3">
        <f>COUNTA(A$2:A1181)</f>
        <v>1180</v>
      </c>
      <c r="D1181" s="28"/>
      <c r="E1181" s="28"/>
      <c r="F1181" s="30"/>
      <c r="G1181" s="28"/>
      <c r="H1181" s="7">
        <f>D1181+E1181+F1181+Table_Fiscal_Year_Total_Consumption_8_20_10[[#This Row],[GAS MBTU]]</f>
        <v>0</v>
      </c>
      <c r="I1181" s="7">
        <f>SUM(H$2:H1181)</f>
        <v>3464287</v>
      </c>
      <c r="J1181" s="8">
        <f>I1181/SUM(H:H)</f>
        <v>1.0003349573954405</v>
      </c>
      <c r="K1181" s="24"/>
      <c r="L1181" s="31"/>
      <c r="M1181" s="24"/>
      <c r="N1181" s="7">
        <f>K1181+L1181+M1181</f>
        <v>0</v>
      </c>
      <c r="O1181" s="8">
        <f>IF(ISERROR(N1181/H1181),0,N1181/H1181)</f>
        <v>0</v>
      </c>
      <c r="P1181" s="28">
        <v>320</v>
      </c>
      <c r="Q1181" s="33"/>
      <c r="R1181" s="33"/>
      <c r="S118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1" s="21"/>
      <c r="U1181"/>
      <c r="V1181"/>
      <c r="W1181"/>
      <c r="X1181"/>
      <c r="Y1181"/>
    </row>
    <row r="1182" spans="1:25" x14ac:dyDescent="0.25">
      <c r="A1182" s="26" t="s">
        <v>806</v>
      </c>
      <c r="B1182" s="26" t="s">
        <v>618</v>
      </c>
      <c r="C1182" s="3">
        <f>COUNTA(A$2:A1182)</f>
        <v>1181</v>
      </c>
      <c r="D1182" s="28"/>
      <c r="E1182" s="28"/>
      <c r="F1182" s="30"/>
      <c r="G1182" s="28"/>
      <c r="H1182" s="7">
        <f>D1182+E1182+F1182+Table_Fiscal_Year_Total_Consumption_8_20_10[[#This Row],[GAS MBTU]]</f>
        <v>0</v>
      </c>
      <c r="I1182" s="7">
        <f>SUM(H$2:H1182)</f>
        <v>3464287</v>
      </c>
      <c r="J1182" s="8">
        <f>I1182/SUM(H:H)</f>
        <v>1.0003349573954405</v>
      </c>
      <c r="K1182" s="24"/>
      <c r="L1182" s="31"/>
      <c r="M1182" s="24"/>
      <c r="N1182" s="7">
        <f>K1182+L1182+M1182</f>
        <v>0</v>
      </c>
      <c r="O1182" s="8">
        <f>IF(ISERROR(N1182/H1182),0,N1182/H1182)</f>
        <v>0</v>
      </c>
      <c r="P1182" s="28">
        <v>320</v>
      </c>
      <c r="Q1182" s="33"/>
      <c r="R1182" s="33"/>
      <c r="S118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2" s="21"/>
      <c r="U1182"/>
      <c r="V1182"/>
      <c r="W1182"/>
      <c r="X1182"/>
      <c r="Y1182"/>
    </row>
    <row r="1183" spans="1:25" x14ac:dyDescent="0.25">
      <c r="A1183" s="26" t="s">
        <v>778</v>
      </c>
      <c r="B1183" s="26" t="s">
        <v>618</v>
      </c>
      <c r="C1183" s="3">
        <f>COUNTA(A$2:A1183)</f>
        <v>1182</v>
      </c>
      <c r="D1183" s="28"/>
      <c r="E1183" s="28"/>
      <c r="F1183" s="30"/>
      <c r="G1183" s="28"/>
      <c r="H1183" s="7">
        <f>D1183+E1183+F1183+Table_Fiscal_Year_Total_Consumption_8_20_10[[#This Row],[GAS MBTU]]</f>
        <v>0</v>
      </c>
      <c r="I1183" s="7">
        <f>SUM(H$2:H1183)</f>
        <v>3464287</v>
      </c>
      <c r="J1183" s="8">
        <f>I1183/SUM(H:H)</f>
        <v>1.0003349573954405</v>
      </c>
      <c r="K1183" s="24"/>
      <c r="L1183" s="31"/>
      <c r="M1183" s="24"/>
      <c r="N1183" s="7">
        <f>K1183+L1183+M1183</f>
        <v>0</v>
      </c>
      <c r="O1183" s="8">
        <f>IF(ISERROR(N1183/H1183),0,N1183/H1183)</f>
        <v>0</v>
      </c>
      <c r="P1183" s="28">
        <v>320</v>
      </c>
      <c r="Q1183" s="33"/>
      <c r="R1183" s="33"/>
      <c r="S118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3" s="21"/>
      <c r="U1183"/>
      <c r="V1183"/>
      <c r="W1183"/>
      <c r="X1183"/>
      <c r="Y1183"/>
    </row>
    <row r="1184" spans="1:25" x14ac:dyDescent="0.25">
      <c r="A1184" s="26" t="s">
        <v>791</v>
      </c>
      <c r="B1184" s="26" t="s">
        <v>618</v>
      </c>
      <c r="C1184" s="3">
        <f>COUNTA(A$2:A1184)</f>
        <v>1183</v>
      </c>
      <c r="D1184" s="28"/>
      <c r="E1184" s="28"/>
      <c r="F1184" s="30"/>
      <c r="G1184" s="28"/>
      <c r="H1184" s="7">
        <f>D1184+E1184+F1184+Table_Fiscal_Year_Total_Consumption_8_20_10[[#This Row],[GAS MBTU]]</f>
        <v>0</v>
      </c>
      <c r="I1184" s="7">
        <f>SUM(H$2:H1184)</f>
        <v>3464287</v>
      </c>
      <c r="J1184" s="8">
        <f>I1184/SUM(H:H)</f>
        <v>1.0003349573954405</v>
      </c>
      <c r="K1184" s="24"/>
      <c r="L1184" s="31"/>
      <c r="M1184" s="24"/>
      <c r="N1184" s="7">
        <f>K1184+L1184+M1184</f>
        <v>0</v>
      </c>
      <c r="O1184" s="8">
        <f>IF(ISERROR(N1184/H1184),0,N1184/H1184)</f>
        <v>0</v>
      </c>
      <c r="P1184" s="28">
        <v>320</v>
      </c>
      <c r="Q1184" s="33"/>
      <c r="R1184" s="33"/>
      <c r="S118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4" s="21"/>
      <c r="U1184"/>
      <c r="V1184"/>
      <c r="W1184"/>
      <c r="X1184"/>
      <c r="Y1184"/>
    </row>
    <row r="1185" spans="1:25" x14ac:dyDescent="0.25">
      <c r="A1185" s="26" t="s">
        <v>780</v>
      </c>
      <c r="B1185" s="26" t="s">
        <v>618</v>
      </c>
      <c r="C1185" s="3">
        <f>COUNTA(A$2:A1185)</f>
        <v>1184</v>
      </c>
      <c r="D1185" s="28"/>
      <c r="E1185" s="28"/>
      <c r="F1185" s="30"/>
      <c r="G1185" s="28"/>
      <c r="H1185" s="7">
        <f>D1185+E1185+F1185+Table_Fiscal_Year_Total_Consumption_8_20_10[[#This Row],[GAS MBTU]]</f>
        <v>0</v>
      </c>
      <c r="I1185" s="7">
        <f>SUM(H$2:H1185)</f>
        <v>3464287</v>
      </c>
      <c r="J1185" s="8">
        <f>I1185/SUM(H:H)</f>
        <v>1.0003349573954405</v>
      </c>
      <c r="K1185" s="24"/>
      <c r="L1185" s="31"/>
      <c r="M1185" s="24"/>
      <c r="N1185" s="7">
        <f>K1185+L1185+M1185</f>
        <v>0</v>
      </c>
      <c r="O1185" s="8">
        <f>IF(ISERROR(N1185/H1185),0,N1185/H1185)</f>
        <v>0</v>
      </c>
      <c r="P1185" s="28">
        <v>320</v>
      </c>
      <c r="Q1185" s="33"/>
      <c r="R1185" s="33"/>
      <c r="S118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5" s="21"/>
      <c r="U1185"/>
      <c r="V1185"/>
      <c r="W1185"/>
      <c r="X1185"/>
      <c r="Y1185"/>
    </row>
    <row r="1186" spans="1:25" x14ac:dyDescent="0.25">
      <c r="A1186" s="26" t="s">
        <v>790</v>
      </c>
      <c r="B1186" s="26" t="s">
        <v>618</v>
      </c>
      <c r="C1186" s="3">
        <f>COUNTA(A$2:A1186)</f>
        <v>1185</v>
      </c>
      <c r="D1186" s="28"/>
      <c r="E1186" s="28"/>
      <c r="F1186" s="30"/>
      <c r="G1186" s="28"/>
      <c r="H1186" s="7">
        <f>D1186+E1186+F1186+Table_Fiscal_Year_Total_Consumption_8_20_10[[#This Row],[GAS MBTU]]</f>
        <v>0</v>
      </c>
      <c r="I1186" s="7">
        <f>SUM(H$2:H1186)</f>
        <v>3464287</v>
      </c>
      <c r="J1186" s="8">
        <f>I1186/SUM(H:H)</f>
        <v>1.0003349573954405</v>
      </c>
      <c r="K1186" s="24"/>
      <c r="L1186" s="31"/>
      <c r="M1186" s="24"/>
      <c r="N1186" s="7">
        <f>K1186+L1186+M1186</f>
        <v>0</v>
      </c>
      <c r="O1186" s="8">
        <f>IF(ISERROR(N1186/H1186),0,N1186/H1186)</f>
        <v>0</v>
      </c>
      <c r="P1186" s="28">
        <v>320</v>
      </c>
      <c r="Q1186" s="33"/>
      <c r="R1186" s="33"/>
      <c r="S118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6" s="21"/>
      <c r="U1186"/>
      <c r="V1186"/>
      <c r="W1186"/>
      <c r="X1186"/>
      <c r="Y1186"/>
    </row>
    <row r="1187" spans="1:25" x14ac:dyDescent="0.25">
      <c r="A1187" s="26" t="s">
        <v>782</v>
      </c>
      <c r="B1187" s="26" t="s">
        <v>618</v>
      </c>
      <c r="C1187" s="3">
        <f>COUNTA(A$2:A1187)</f>
        <v>1186</v>
      </c>
      <c r="D1187" s="28"/>
      <c r="E1187" s="28"/>
      <c r="F1187" s="30"/>
      <c r="G1187" s="28"/>
      <c r="H1187" s="7">
        <f>D1187+E1187+F1187+Table_Fiscal_Year_Total_Consumption_8_20_10[[#This Row],[GAS MBTU]]</f>
        <v>0</v>
      </c>
      <c r="I1187" s="7">
        <f>SUM(H$2:H1187)</f>
        <v>3464287</v>
      </c>
      <c r="J1187" s="8">
        <f>I1187/SUM(H:H)</f>
        <v>1.0003349573954405</v>
      </c>
      <c r="K1187" s="24"/>
      <c r="L1187" s="31"/>
      <c r="M1187" s="24"/>
      <c r="N1187" s="7">
        <f>K1187+L1187+M1187</f>
        <v>0</v>
      </c>
      <c r="O1187" s="8">
        <f>IF(ISERROR(N1187/H1187),0,N1187/H1187)</f>
        <v>0</v>
      </c>
      <c r="P1187" s="28">
        <v>320</v>
      </c>
      <c r="Q1187" s="33"/>
      <c r="R1187" s="33"/>
      <c r="S118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7" s="21"/>
      <c r="U1187"/>
      <c r="V1187"/>
      <c r="W1187"/>
      <c r="X1187"/>
      <c r="Y1187"/>
    </row>
    <row r="1188" spans="1:25" x14ac:dyDescent="0.25">
      <c r="A1188" s="26" t="s">
        <v>783</v>
      </c>
      <c r="B1188" s="26" t="s">
        <v>618</v>
      </c>
      <c r="C1188" s="3">
        <f>COUNTA(A$2:A1188)</f>
        <v>1187</v>
      </c>
      <c r="D1188" s="28"/>
      <c r="E1188" s="28"/>
      <c r="F1188" s="30"/>
      <c r="G1188" s="28"/>
      <c r="H1188" s="7">
        <f>D1188+E1188+F1188+Table_Fiscal_Year_Total_Consumption_8_20_10[[#This Row],[GAS MBTU]]</f>
        <v>0</v>
      </c>
      <c r="I1188" s="7">
        <f>SUM(H$2:H1188)</f>
        <v>3464287</v>
      </c>
      <c r="J1188" s="8">
        <f>I1188/SUM(H:H)</f>
        <v>1.0003349573954405</v>
      </c>
      <c r="K1188" s="24"/>
      <c r="L1188" s="31"/>
      <c r="M1188" s="24"/>
      <c r="N1188" s="7">
        <f>K1188+L1188+M1188</f>
        <v>0</v>
      </c>
      <c r="O1188" s="8">
        <f>IF(ISERROR(N1188/H1188),0,N1188/H1188)</f>
        <v>0</v>
      </c>
      <c r="P1188" s="28">
        <v>320</v>
      </c>
      <c r="Q1188" s="33"/>
      <c r="R1188" s="33"/>
      <c r="S118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8" s="21"/>
      <c r="U1188"/>
      <c r="V1188"/>
      <c r="W1188"/>
      <c r="X1188"/>
      <c r="Y1188"/>
    </row>
    <row r="1189" spans="1:25" x14ac:dyDescent="0.25">
      <c r="A1189" s="26" t="s">
        <v>796</v>
      </c>
      <c r="B1189" s="26" t="s">
        <v>618</v>
      </c>
      <c r="C1189" s="3">
        <f>COUNTA(A$2:A1189)</f>
        <v>1188</v>
      </c>
      <c r="D1189" s="28"/>
      <c r="E1189" s="28"/>
      <c r="F1189" s="30"/>
      <c r="G1189" s="28"/>
      <c r="H1189" s="7">
        <f>D1189+E1189+F1189+Table_Fiscal_Year_Total_Consumption_8_20_10[[#This Row],[GAS MBTU]]</f>
        <v>0</v>
      </c>
      <c r="I1189" s="7">
        <f>SUM(H$2:H1189)</f>
        <v>3464287</v>
      </c>
      <c r="J1189" s="8">
        <f>I1189/SUM(H:H)</f>
        <v>1.0003349573954405</v>
      </c>
      <c r="K1189" s="24"/>
      <c r="L1189" s="31"/>
      <c r="M1189" s="24"/>
      <c r="N1189" s="7">
        <f>K1189+L1189+M1189</f>
        <v>0</v>
      </c>
      <c r="O1189" s="8">
        <f>IF(ISERROR(N1189/H1189),0,N1189/H1189)</f>
        <v>0</v>
      </c>
      <c r="P1189" s="28">
        <v>320</v>
      </c>
      <c r="Q1189" s="33"/>
      <c r="R1189" s="33"/>
      <c r="S118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89" s="21"/>
      <c r="U1189"/>
      <c r="V1189"/>
      <c r="W1189"/>
      <c r="X1189"/>
      <c r="Y1189"/>
    </row>
    <row r="1190" spans="1:25" x14ac:dyDescent="0.25">
      <c r="A1190" s="26" t="s">
        <v>785</v>
      </c>
      <c r="B1190" s="26" t="s">
        <v>618</v>
      </c>
      <c r="C1190" s="3">
        <f>COUNTA(A$2:A1190)</f>
        <v>1189</v>
      </c>
      <c r="D1190" s="28"/>
      <c r="E1190" s="28"/>
      <c r="F1190" s="30"/>
      <c r="G1190" s="28"/>
      <c r="H1190" s="7">
        <f>D1190+E1190+F1190+Table_Fiscal_Year_Total_Consumption_8_20_10[[#This Row],[GAS MBTU]]</f>
        <v>0</v>
      </c>
      <c r="I1190" s="7">
        <f>SUM(H$2:H1190)</f>
        <v>3464287</v>
      </c>
      <c r="J1190" s="8">
        <f>I1190/SUM(H:H)</f>
        <v>1.0003349573954405</v>
      </c>
      <c r="K1190" s="24"/>
      <c r="L1190" s="31"/>
      <c r="M1190" s="24"/>
      <c r="N1190" s="7">
        <f>K1190+L1190+M1190</f>
        <v>0</v>
      </c>
      <c r="O1190" s="8">
        <f>IF(ISERROR(N1190/H1190),0,N1190/H1190)</f>
        <v>0</v>
      </c>
      <c r="P1190" s="28">
        <v>320</v>
      </c>
      <c r="Q1190" s="33"/>
      <c r="R1190" s="33"/>
      <c r="S119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0" s="21"/>
      <c r="U1190"/>
      <c r="V1190"/>
      <c r="W1190"/>
      <c r="X1190"/>
      <c r="Y1190"/>
    </row>
    <row r="1191" spans="1:25" x14ac:dyDescent="0.25">
      <c r="A1191" s="26" t="s">
        <v>776</v>
      </c>
      <c r="B1191" s="26" t="s">
        <v>618</v>
      </c>
      <c r="C1191" s="3">
        <f>COUNTA(A$2:A1191)</f>
        <v>1190</v>
      </c>
      <c r="D1191" s="28"/>
      <c r="E1191" s="28"/>
      <c r="F1191" s="30"/>
      <c r="G1191" s="28"/>
      <c r="H1191" s="7">
        <f>D1191+E1191+F1191+Table_Fiscal_Year_Total_Consumption_8_20_10[[#This Row],[GAS MBTU]]</f>
        <v>0</v>
      </c>
      <c r="I1191" s="7">
        <f>SUM(H$2:H1191)</f>
        <v>3464287</v>
      </c>
      <c r="J1191" s="8">
        <f>I1191/SUM(H:H)</f>
        <v>1.0003349573954405</v>
      </c>
      <c r="K1191" s="24"/>
      <c r="L1191" s="31"/>
      <c r="M1191" s="24"/>
      <c r="N1191" s="7">
        <f>K1191+L1191+M1191</f>
        <v>0</v>
      </c>
      <c r="O1191" s="8">
        <f>IF(ISERROR(N1191/H1191),0,N1191/H1191)</f>
        <v>0</v>
      </c>
      <c r="P1191" s="28">
        <v>320</v>
      </c>
      <c r="Q1191" s="33"/>
      <c r="R1191" s="33"/>
      <c r="S119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1" s="21"/>
      <c r="U1191"/>
      <c r="V1191"/>
      <c r="W1191"/>
      <c r="X1191"/>
      <c r="Y1191"/>
    </row>
    <row r="1192" spans="1:25" x14ac:dyDescent="0.25">
      <c r="A1192" s="26" t="s">
        <v>787</v>
      </c>
      <c r="B1192" s="26" t="s">
        <v>618</v>
      </c>
      <c r="C1192" s="3">
        <f>COUNTA(A$2:A1192)</f>
        <v>1191</v>
      </c>
      <c r="D1192" s="28"/>
      <c r="E1192" s="28"/>
      <c r="F1192" s="30"/>
      <c r="G1192" s="28"/>
      <c r="H1192" s="7">
        <f>D1192+E1192+F1192+Table_Fiscal_Year_Total_Consumption_8_20_10[[#This Row],[GAS MBTU]]</f>
        <v>0</v>
      </c>
      <c r="I1192" s="7">
        <f>SUM(H$2:H1192)</f>
        <v>3464287</v>
      </c>
      <c r="J1192" s="8">
        <f>I1192/SUM(H:H)</f>
        <v>1.0003349573954405</v>
      </c>
      <c r="K1192" s="24"/>
      <c r="L1192" s="31"/>
      <c r="M1192" s="24"/>
      <c r="N1192" s="7">
        <f>K1192+L1192+M1192</f>
        <v>0</v>
      </c>
      <c r="O1192" s="8">
        <f>IF(ISERROR(N1192/H1192),0,N1192/H1192)</f>
        <v>0</v>
      </c>
      <c r="P1192" s="28">
        <v>320</v>
      </c>
      <c r="Q1192" s="33"/>
      <c r="R1192" s="33"/>
      <c r="S119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2" s="21"/>
      <c r="U1192"/>
      <c r="V1192"/>
      <c r="W1192"/>
      <c r="X1192"/>
      <c r="Y1192"/>
    </row>
    <row r="1193" spans="1:25" x14ac:dyDescent="0.25">
      <c r="A1193" s="26" t="s">
        <v>788</v>
      </c>
      <c r="B1193" s="26" t="s">
        <v>618</v>
      </c>
      <c r="C1193" s="3">
        <f>COUNTA(A$2:A1193)</f>
        <v>1192</v>
      </c>
      <c r="D1193" s="28"/>
      <c r="E1193" s="28"/>
      <c r="F1193" s="30"/>
      <c r="G1193" s="28"/>
      <c r="H1193" s="7">
        <f>D1193+E1193+F1193+Table_Fiscal_Year_Total_Consumption_8_20_10[[#This Row],[GAS MBTU]]</f>
        <v>0</v>
      </c>
      <c r="I1193" s="7">
        <f>SUM(H$2:H1193)</f>
        <v>3464287</v>
      </c>
      <c r="J1193" s="8">
        <f>I1193/SUM(H:H)</f>
        <v>1.0003349573954405</v>
      </c>
      <c r="K1193" s="24"/>
      <c r="L1193" s="31"/>
      <c r="M1193" s="24"/>
      <c r="N1193" s="7">
        <f>K1193+L1193+M1193</f>
        <v>0</v>
      </c>
      <c r="O1193" s="8">
        <f>IF(ISERROR(N1193/H1193),0,N1193/H1193)</f>
        <v>0</v>
      </c>
      <c r="P1193" s="28">
        <v>320</v>
      </c>
      <c r="Q1193" s="33"/>
      <c r="R1193" s="33"/>
      <c r="S119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3" s="21"/>
      <c r="U1193"/>
      <c r="V1193"/>
      <c r="W1193"/>
      <c r="X1193"/>
      <c r="Y1193"/>
    </row>
    <row r="1194" spans="1:25" x14ac:dyDescent="0.25">
      <c r="A1194" s="26" t="s">
        <v>669</v>
      </c>
      <c r="B1194" s="26" t="s">
        <v>670</v>
      </c>
      <c r="C1194" s="3">
        <f>COUNTA(A$2:A1194)</f>
        <v>1193</v>
      </c>
      <c r="D1194" s="28"/>
      <c r="E1194" s="28"/>
      <c r="F1194" s="30"/>
      <c r="G1194" s="28"/>
      <c r="H1194" s="7">
        <f>D1194+E1194+F1194+Table_Fiscal_Year_Total_Consumption_8_20_10[[#This Row],[GAS MBTU]]</f>
        <v>0</v>
      </c>
      <c r="I1194" s="7">
        <f>SUM(H$2:H1194)</f>
        <v>3464287</v>
      </c>
      <c r="J1194" s="8">
        <f>I1194/SUM(H:H)</f>
        <v>1.0003349573954405</v>
      </c>
      <c r="K1194" s="24"/>
      <c r="L1194" s="31"/>
      <c r="M1194" s="24"/>
      <c r="N1194" s="7">
        <f>K1194+L1194+M1194</f>
        <v>0</v>
      </c>
      <c r="O1194" s="8">
        <f>IF(ISERROR(N1194/H1194),0,N1194/H1194)</f>
        <v>0</v>
      </c>
      <c r="P1194" s="28">
        <v>0</v>
      </c>
      <c r="Q1194" s="33"/>
      <c r="R1194" s="33"/>
      <c r="S119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4" s="21"/>
      <c r="U1194"/>
      <c r="V1194"/>
      <c r="W1194"/>
      <c r="X1194"/>
      <c r="Y1194"/>
    </row>
    <row r="1195" spans="1:25" x14ac:dyDescent="0.25">
      <c r="A1195" s="26" t="s">
        <v>779</v>
      </c>
      <c r="B1195" s="26" t="s">
        <v>618</v>
      </c>
      <c r="C1195" s="3">
        <f>COUNTA(A$2:A1195)</f>
        <v>1194</v>
      </c>
      <c r="D1195" s="28"/>
      <c r="E1195" s="28"/>
      <c r="F1195" s="30"/>
      <c r="G1195" s="28"/>
      <c r="H1195" s="7">
        <f>D1195+E1195+F1195+Table_Fiscal_Year_Total_Consumption_8_20_10[[#This Row],[GAS MBTU]]</f>
        <v>0</v>
      </c>
      <c r="I1195" s="7">
        <f>SUM(H$2:H1195)</f>
        <v>3464287</v>
      </c>
      <c r="J1195" s="8">
        <f>I1195/SUM(H:H)</f>
        <v>1.0003349573954405</v>
      </c>
      <c r="K1195" s="24"/>
      <c r="L1195" s="31"/>
      <c r="M1195" s="24"/>
      <c r="N1195" s="7">
        <f>K1195+L1195+M1195</f>
        <v>0</v>
      </c>
      <c r="O1195" s="8">
        <f>IF(ISERROR(N1195/H1195),0,N1195/H1195)</f>
        <v>0</v>
      </c>
      <c r="P1195" s="28">
        <v>320</v>
      </c>
      <c r="Q1195" s="33"/>
      <c r="R1195" s="33"/>
      <c r="S119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5" s="21"/>
      <c r="U1195"/>
      <c r="V1195"/>
      <c r="W1195"/>
      <c r="X1195"/>
      <c r="Y1195"/>
    </row>
    <row r="1196" spans="1:25" x14ac:dyDescent="0.25">
      <c r="A1196" s="26" t="s">
        <v>1864</v>
      </c>
      <c r="B1196" s="26" t="s">
        <v>1865</v>
      </c>
      <c r="C1196" s="3">
        <f>COUNTA(A$2:A1196)</f>
        <v>1195</v>
      </c>
      <c r="D1196" s="28"/>
      <c r="E1196" s="28"/>
      <c r="F1196" s="30"/>
      <c r="G1196" s="28"/>
      <c r="H1196" s="7">
        <f>D1196+E1196+F1196+Table_Fiscal_Year_Total_Consumption_8_20_10[[#This Row],[GAS MBTU]]</f>
        <v>0</v>
      </c>
      <c r="I1196" s="7">
        <f>SUM(H$2:H1196)</f>
        <v>3464287</v>
      </c>
      <c r="J1196" s="8">
        <f>I1196/SUM(H:H)</f>
        <v>1.0003349573954405</v>
      </c>
      <c r="K1196" s="24"/>
      <c r="L1196" s="31"/>
      <c r="M1196" s="24"/>
      <c r="N1196" s="7">
        <f>K1196+L1196+M1196</f>
        <v>0</v>
      </c>
      <c r="O1196" s="8">
        <f>IF(ISERROR(N1196/H1196),0,N1196/H1196)</f>
        <v>0</v>
      </c>
      <c r="P1196" s="28">
        <v>0</v>
      </c>
      <c r="Q1196" s="33"/>
      <c r="R1196" s="33"/>
      <c r="S119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6" s="21"/>
      <c r="U1196"/>
      <c r="V1196"/>
      <c r="W1196"/>
      <c r="X1196"/>
      <c r="Y1196"/>
    </row>
    <row r="1197" spans="1:25" x14ac:dyDescent="0.25">
      <c r="A1197" s="26" t="s">
        <v>804</v>
      </c>
      <c r="B1197" s="26" t="s">
        <v>805</v>
      </c>
      <c r="C1197" s="3">
        <f>COUNTA(A$2:A1197)</f>
        <v>1196</v>
      </c>
      <c r="D1197" s="28"/>
      <c r="E1197" s="28"/>
      <c r="F1197" s="30"/>
      <c r="G1197" s="28"/>
      <c r="H1197" s="7">
        <f>D1197+E1197+F1197+Table_Fiscal_Year_Total_Consumption_8_20_10[[#This Row],[GAS MBTU]]</f>
        <v>0</v>
      </c>
      <c r="I1197" s="7">
        <f>SUM(H$2:H1197)</f>
        <v>3464287</v>
      </c>
      <c r="J1197" s="8">
        <f>I1197/SUM(H:H)</f>
        <v>1.0003349573954405</v>
      </c>
      <c r="K1197" s="24"/>
      <c r="L1197" s="31"/>
      <c r="M1197" s="24"/>
      <c r="N1197" s="7">
        <f>K1197+L1197+M1197</f>
        <v>0</v>
      </c>
      <c r="O1197" s="8">
        <f>IF(ISERROR(N1197/H1197),0,N1197/H1197)</f>
        <v>0</v>
      </c>
      <c r="P1197" s="28">
        <v>600</v>
      </c>
      <c r="Q1197" s="33"/>
      <c r="R1197" s="33"/>
      <c r="S119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7" s="21"/>
      <c r="U1197"/>
      <c r="V1197"/>
      <c r="W1197"/>
      <c r="X1197"/>
      <c r="Y1197"/>
    </row>
    <row r="1198" spans="1:25" x14ac:dyDescent="0.25">
      <c r="A1198" s="26" t="s">
        <v>823</v>
      </c>
      <c r="B1198" s="26" t="s">
        <v>824</v>
      </c>
      <c r="C1198" s="3">
        <f>COUNTA(A$2:A1198)</f>
        <v>1197</v>
      </c>
      <c r="D1198" s="28"/>
      <c r="E1198" s="28"/>
      <c r="F1198" s="30"/>
      <c r="G1198" s="28"/>
      <c r="H1198" s="7">
        <f>D1198+E1198+F1198+Table_Fiscal_Year_Total_Consumption_8_20_10[[#This Row],[GAS MBTU]]</f>
        <v>0</v>
      </c>
      <c r="I1198" s="7">
        <f>SUM(H$2:H1198)</f>
        <v>3464287</v>
      </c>
      <c r="J1198" s="8">
        <f>I1198/SUM(H:H)</f>
        <v>1.0003349573954405</v>
      </c>
      <c r="K1198" s="24"/>
      <c r="L1198" s="31"/>
      <c r="M1198" s="24"/>
      <c r="N1198" s="7">
        <f>K1198+L1198+M1198</f>
        <v>0</v>
      </c>
      <c r="O1198" s="8">
        <f>IF(ISERROR(N1198/H1198),0,N1198/H1198)</f>
        <v>0</v>
      </c>
      <c r="P1198" s="28">
        <v>800</v>
      </c>
      <c r="Q1198" s="33"/>
      <c r="R1198" s="33"/>
      <c r="S119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8" s="21"/>
      <c r="U1198"/>
      <c r="V1198"/>
      <c r="W1198"/>
      <c r="X1198"/>
      <c r="Y1198"/>
    </row>
    <row r="1199" spans="1:25" x14ac:dyDescent="0.25">
      <c r="A1199" s="26" t="s">
        <v>807</v>
      </c>
      <c r="B1199" s="26" t="s">
        <v>808</v>
      </c>
      <c r="C1199" s="3">
        <f>COUNTA(A$2:A1199)</f>
        <v>1198</v>
      </c>
      <c r="D1199" s="28"/>
      <c r="E1199" s="28"/>
      <c r="F1199" s="30"/>
      <c r="G1199" s="28"/>
      <c r="H1199" s="7">
        <f>D1199+E1199+F1199+Table_Fiscal_Year_Total_Consumption_8_20_10[[#This Row],[GAS MBTU]]</f>
        <v>0</v>
      </c>
      <c r="I1199" s="7">
        <f>SUM(H$2:H1199)</f>
        <v>3464287</v>
      </c>
      <c r="J1199" s="8">
        <f>I1199/SUM(H:H)</f>
        <v>1.0003349573954405</v>
      </c>
      <c r="K1199" s="24"/>
      <c r="L1199" s="31"/>
      <c r="M1199" s="24"/>
      <c r="N1199" s="7">
        <f>K1199+L1199+M1199</f>
        <v>0</v>
      </c>
      <c r="O1199" s="8">
        <f>IF(ISERROR(N1199/H1199),0,N1199/H1199)</f>
        <v>0</v>
      </c>
      <c r="P1199" s="28">
        <v>1200</v>
      </c>
      <c r="Q1199" s="33"/>
      <c r="R1199" s="33"/>
      <c r="S119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199" s="21"/>
      <c r="U1199"/>
      <c r="V1199"/>
      <c r="W1199"/>
      <c r="X1199"/>
      <c r="Y1199"/>
    </row>
    <row r="1200" spans="1:25" x14ac:dyDescent="0.25">
      <c r="A1200" s="26" t="s">
        <v>797</v>
      </c>
      <c r="B1200" s="26" t="s">
        <v>798</v>
      </c>
      <c r="C1200" s="3">
        <f>COUNTA(A$2:A1200)</f>
        <v>1199</v>
      </c>
      <c r="D1200" s="28"/>
      <c r="E1200" s="28"/>
      <c r="F1200" s="30"/>
      <c r="G1200" s="28"/>
      <c r="H1200" s="7">
        <f>D1200+E1200+F1200+Table_Fiscal_Year_Total_Consumption_8_20_10[[#This Row],[GAS MBTU]]</f>
        <v>0</v>
      </c>
      <c r="I1200" s="7">
        <f>SUM(H$2:H1200)</f>
        <v>3464287</v>
      </c>
      <c r="J1200" s="8">
        <f>I1200/SUM(H:H)</f>
        <v>1.0003349573954405</v>
      </c>
      <c r="K1200" s="24"/>
      <c r="L1200" s="31"/>
      <c r="M1200" s="24"/>
      <c r="N1200" s="7">
        <f>K1200+L1200+M1200</f>
        <v>0</v>
      </c>
      <c r="O1200" s="8">
        <f>IF(ISERROR(N1200/H1200),0,N1200/H1200)</f>
        <v>0</v>
      </c>
      <c r="P1200" s="28">
        <v>3600</v>
      </c>
      <c r="Q1200" s="33"/>
      <c r="R1200" s="33"/>
      <c r="S120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0" s="21"/>
      <c r="U1200"/>
      <c r="V1200"/>
      <c r="W1200"/>
      <c r="X1200"/>
      <c r="Y1200"/>
    </row>
    <row r="1201" spans="1:25" x14ac:dyDescent="0.25">
      <c r="A1201" s="26" t="s">
        <v>810</v>
      </c>
      <c r="B1201" s="26" t="s">
        <v>811</v>
      </c>
      <c r="C1201" s="3">
        <f>COUNTA(A$2:A1201)</f>
        <v>1200</v>
      </c>
      <c r="D1201" s="28"/>
      <c r="E1201" s="28"/>
      <c r="F1201" s="30"/>
      <c r="G1201" s="28"/>
      <c r="H1201" s="7">
        <f>D1201+E1201+F1201+Table_Fiscal_Year_Total_Consumption_8_20_10[[#This Row],[GAS MBTU]]</f>
        <v>0</v>
      </c>
      <c r="I1201" s="7">
        <f>SUM(H$2:H1201)</f>
        <v>3464287</v>
      </c>
      <c r="J1201" s="8">
        <f>I1201/SUM(H:H)</f>
        <v>1.0003349573954405</v>
      </c>
      <c r="K1201" s="24"/>
      <c r="L1201" s="31"/>
      <c r="M1201" s="24"/>
      <c r="N1201" s="7">
        <f>K1201+L1201+M1201</f>
        <v>0</v>
      </c>
      <c r="O1201" s="8">
        <f>IF(ISERROR(N1201/H1201),0,N1201/H1201)</f>
        <v>0</v>
      </c>
      <c r="P1201" s="28">
        <v>2400</v>
      </c>
      <c r="Q1201" s="33"/>
      <c r="R1201" s="33"/>
      <c r="S120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1" s="21"/>
      <c r="U1201"/>
      <c r="V1201"/>
      <c r="W1201"/>
      <c r="X1201"/>
      <c r="Y1201"/>
    </row>
    <row r="1202" spans="1:25" x14ac:dyDescent="0.25">
      <c r="A1202" s="26" t="s">
        <v>812</v>
      </c>
      <c r="B1202" s="26" t="s">
        <v>813</v>
      </c>
      <c r="C1202" s="3">
        <f>COUNTA(A$2:A1202)</f>
        <v>1201</v>
      </c>
      <c r="D1202" s="28"/>
      <c r="E1202" s="28"/>
      <c r="F1202" s="30"/>
      <c r="G1202" s="28"/>
      <c r="H1202" s="7">
        <f>D1202+E1202+F1202+Table_Fiscal_Year_Total_Consumption_8_20_10[[#This Row],[GAS MBTU]]</f>
        <v>0</v>
      </c>
      <c r="I1202" s="7">
        <f>SUM(H$2:H1202)</f>
        <v>3464287</v>
      </c>
      <c r="J1202" s="8">
        <f>I1202/SUM(H:H)</f>
        <v>1.0003349573954405</v>
      </c>
      <c r="K1202" s="24"/>
      <c r="L1202" s="31"/>
      <c r="M1202" s="24"/>
      <c r="N1202" s="7">
        <f>K1202+L1202+M1202</f>
        <v>0</v>
      </c>
      <c r="O1202" s="8">
        <f>IF(ISERROR(N1202/H1202),0,N1202/H1202)</f>
        <v>0</v>
      </c>
      <c r="P1202" s="28">
        <v>2400</v>
      </c>
      <c r="Q1202" s="33"/>
      <c r="R1202" s="33"/>
      <c r="S120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2" s="21"/>
      <c r="U1202"/>
      <c r="V1202"/>
      <c r="W1202"/>
      <c r="X1202"/>
      <c r="Y1202"/>
    </row>
    <row r="1203" spans="1:25" x14ac:dyDescent="0.25">
      <c r="A1203" s="26" t="s">
        <v>677</v>
      </c>
      <c r="B1203" s="26" t="s">
        <v>678</v>
      </c>
      <c r="C1203" s="3">
        <f>COUNTA(A$2:A1203)</f>
        <v>1202</v>
      </c>
      <c r="D1203" s="28"/>
      <c r="E1203" s="28"/>
      <c r="F1203" s="30"/>
      <c r="G1203" s="28"/>
      <c r="H1203" s="7">
        <f>D1203+E1203+F1203+Table_Fiscal_Year_Total_Consumption_8_20_10[[#This Row],[GAS MBTU]]</f>
        <v>0</v>
      </c>
      <c r="I1203" s="7">
        <f>SUM(H$2:H1203)</f>
        <v>3464287</v>
      </c>
      <c r="J1203" s="8">
        <f>I1203/SUM(H:H)</f>
        <v>1.0003349573954405</v>
      </c>
      <c r="K1203" s="24"/>
      <c r="L1203" s="31"/>
      <c r="M1203" s="24"/>
      <c r="N1203" s="7">
        <f>K1203+L1203+M1203</f>
        <v>0</v>
      </c>
      <c r="O1203" s="8">
        <f>IF(ISERROR(N1203/H1203),0,N1203/H1203)</f>
        <v>0</v>
      </c>
      <c r="P1203" s="28">
        <v>0</v>
      </c>
      <c r="Q1203" s="33"/>
      <c r="R1203" s="33"/>
      <c r="S120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3" s="21"/>
      <c r="U1203"/>
      <c r="V1203"/>
      <c r="W1203"/>
      <c r="X1203"/>
      <c r="Y1203"/>
    </row>
    <row r="1204" spans="1:25" x14ac:dyDescent="0.25">
      <c r="A1204" s="26" t="s">
        <v>2067</v>
      </c>
      <c r="B1204" s="26" t="s">
        <v>2068</v>
      </c>
      <c r="C1204" s="3">
        <f>COUNTA(A$2:A1204)</f>
        <v>1203</v>
      </c>
      <c r="D1204" s="28"/>
      <c r="E1204" s="28"/>
      <c r="F1204" s="30"/>
      <c r="G1204" s="28"/>
      <c r="H1204" s="7">
        <f>D1204+E1204+F1204+Table_Fiscal_Year_Total_Consumption_8_20_10[[#This Row],[GAS MBTU]]</f>
        <v>0</v>
      </c>
      <c r="I1204" s="7">
        <f>SUM(H$2:H1204)</f>
        <v>3464287</v>
      </c>
      <c r="J1204" s="8">
        <f>I1204/SUM(H:H)</f>
        <v>1.0003349573954405</v>
      </c>
      <c r="K1204" s="24"/>
      <c r="L1204" s="31"/>
      <c r="M1204" s="24"/>
      <c r="N1204" s="7">
        <f>K1204+L1204+M1204</f>
        <v>0</v>
      </c>
      <c r="O1204" s="8">
        <f>IF(ISERROR(N1204/H1204),0,N1204/H1204)</f>
        <v>0</v>
      </c>
      <c r="P1204" s="28"/>
      <c r="Q1204" s="33"/>
      <c r="R1204" s="33"/>
      <c r="S120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4" s="21"/>
      <c r="U1204"/>
      <c r="V1204"/>
      <c r="W1204"/>
      <c r="X1204"/>
      <c r="Y1204"/>
    </row>
    <row r="1205" spans="1:25" x14ac:dyDescent="0.25">
      <c r="A1205" s="26" t="s">
        <v>802</v>
      </c>
      <c r="B1205" s="26" t="s">
        <v>773</v>
      </c>
      <c r="C1205" s="3">
        <f>COUNTA(A$2:A1205)</f>
        <v>1204</v>
      </c>
      <c r="D1205" s="28"/>
      <c r="E1205" s="28"/>
      <c r="F1205" s="30"/>
      <c r="G1205" s="28"/>
      <c r="H1205" s="7">
        <f>D1205+E1205+F1205+Table_Fiscal_Year_Total_Consumption_8_20_10[[#This Row],[GAS MBTU]]</f>
        <v>0</v>
      </c>
      <c r="I1205" s="7">
        <f>SUM(H$2:H1205)</f>
        <v>3464287</v>
      </c>
      <c r="J1205" s="8">
        <f>I1205/SUM(H:H)</f>
        <v>1.0003349573954405</v>
      </c>
      <c r="K1205" s="24"/>
      <c r="L1205" s="31"/>
      <c r="M1205" s="24"/>
      <c r="N1205" s="7">
        <f>K1205+L1205+M1205</f>
        <v>0</v>
      </c>
      <c r="O1205" s="8">
        <f>IF(ISERROR(N1205/H1205),0,N1205/H1205)</f>
        <v>0</v>
      </c>
      <c r="P1205" s="28">
        <v>400</v>
      </c>
      <c r="Q1205" s="33"/>
      <c r="R1205" s="33"/>
      <c r="S120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5" s="21"/>
      <c r="U1205"/>
      <c r="V1205"/>
      <c r="W1205"/>
      <c r="X1205"/>
      <c r="Y1205"/>
    </row>
    <row r="1206" spans="1:25" x14ac:dyDescent="0.25">
      <c r="A1206" s="26" t="s">
        <v>1949</v>
      </c>
      <c r="B1206" s="26" t="s">
        <v>1950</v>
      </c>
      <c r="C1206" s="3">
        <f>COUNTA(A$2:A1206)</f>
        <v>1205</v>
      </c>
      <c r="D1206" s="28"/>
      <c r="E1206" s="28"/>
      <c r="F1206" s="30"/>
      <c r="G1206" s="28"/>
      <c r="H1206" s="7">
        <f>D1206+E1206+F1206+Table_Fiscal_Year_Total_Consumption_8_20_10[[#This Row],[GAS MBTU]]</f>
        <v>0</v>
      </c>
      <c r="I1206" s="7">
        <f>SUM(H$2:H1206)</f>
        <v>3464287</v>
      </c>
      <c r="J1206" s="8">
        <f>I1206/SUM(H:H)</f>
        <v>1.0003349573954405</v>
      </c>
      <c r="K1206" s="24"/>
      <c r="L1206" s="31"/>
      <c r="M1206" s="24"/>
      <c r="N1206" s="7">
        <f>K1206+L1206+M1206</f>
        <v>0</v>
      </c>
      <c r="O1206" s="8">
        <f>IF(ISERROR(N1206/H1206),0,N1206/H1206)</f>
        <v>0</v>
      </c>
      <c r="P1206" s="28">
        <v>0</v>
      </c>
      <c r="Q1206" s="33"/>
      <c r="R1206" s="33"/>
      <c r="S120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6" s="21"/>
      <c r="U1206"/>
      <c r="V1206"/>
      <c r="W1206"/>
      <c r="X1206"/>
      <c r="Y1206"/>
    </row>
    <row r="1207" spans="1:25" x14ac:dyDescent="0.25">
      <c r="A1207" s="26" t="s">
        <v>1922</v>
      </c>
      <c r="B1207" s="26" t="s">
        <v>1923</v>
      </c>
      <c r="C1207" s="3">
        <f>COUNTA(A$2:A1207)</f>
        <v>1206</v>
      </c>
      <c r="D1207" s="28"/>
      <c r="E1207" s="28"/>
      <c r="F1207" s="30"/>
      <c r="G1207" s="28"/>
      <c r="H1207" s="7">
        <f>D1207+E1207+F1207+Table_Fiscal_Year_Total_Consumption_8_20_10[[#This Row],[GAS MBTU]]</f>
        <v>0</v>
      </c>
      <c r="I1207" s="7">
        <f>SUM(H$2:H1207)</f>
        <v>3464287</v>
      </c>
      <c r="J1207" s="8">
        <f>I1207/SUM(H:H)</f>
        <v>1.0003349573954405</v>
      </c>
      <c r="K1207" s="24"/>
      <c r="L1207" s="31"/>
      <c r="M1207" s="24"/>
      <c r="N1207" s="7">
        <f>K1207+L1207+M1207</f>
        <v>0</v>
      </c>
      <c r="O1207" s="8">
        <f>IF(ISERROR(N1207/H1207),0,N1207/H1207)</f>
        <v>0</v>
      </c>
      <c r="P1207" s="28">
        <v>0</v>
      </c>
      <c r="Q1207" s="33"/>
      <c r="R1207" s="33"/>
      <c r="S120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7" s="21"/>
      <c r="U1207"/>
      <c r="V1207"/>
      <c r="W1207"/>
      <c r="X1207"/>
      <c r="Y1207"/>
    </row>
    <row r="1208" spans="1:25" x14ac:dyDescent="0.25">
      <c r="A1208" s="26" t="s">
        <v>1946</v>
      </c>
      <c r="B1208" s="26" t="s">
        <v>1935</v>
      </c>
      <c r="C1208" s="3">
        <f>COUNTA(A$2:A1208)</f>
        <v>1207</v>
      </c>
      <c r="D1208" s="28">
        <v>0</v>
      </c>
      <c r="E1208" s="28"/>
      <c r="F1208" s="30"/>
      <c r="G1208" s="28"/>
      <c r="H1208" s="7">
        <f>D1208+E1208+F1208+Table_Fiscal_Year_Total_Consumption_8_20_10[[#This Row],[GAS MBTU]]</f>
        <v>0</v>
      </c>
      <c r="I1208" s="7">
        <f>SUM(H$2:H1208)</f>
        <v>3464287</v>
      </c>
      <c r="J1208" s="8">
        <f>I1208/SUM(H:H)</f>
        <v>1.0003349573954405</v>
      </c>
      <c r="K1208" s="24"/>
      <c r="L1208" s="31"/>
      <c r="M1208" s="24"/>
      <c r="N1208" s="7">
        <f>K1208+L1208+M1208</f>
        <v>0</v>
      </c>
      <c r="O1208" s="8">
        <f>IF(ISERROR(N1208/H1208),0,N1208/H1208)</f>
        <v>0</v>
      </c>
      <c r="P1208" s="28">
        <v>2165</v>
      </c>
      <c r="Q1208" s="33"/>
      <c r="R1208" s="33" t="s">
        <v>770</v>
      </c>
      <c r="S120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8" s="21"/>
      <c r="U1208"/>
      <c r="V1208"/>
      <c r="W1208"/>
      <c r="X1208"/>
      <c r="Y1208"/>
    </row>
    <row r="1209" spans="1:25" x14ac:dyDescent="0.25">
      <c r="A1209" s="26" t="s">
        <v>1756</v>
      </c>
      <c r="B1209" s="26" t="s">
        <v>1757</v>
      </c>
      <c r="C1209" s="3">
        <f>COUNTA(A$2:A1209)</f>
        <v>1208</v>
      </c>
      <c r="D1209" s="28"/>
      <c r="E1209" s="28"/>
      <c r="F1209" s="30"/>
      <c r="G1209" s="28"/>
      <c r="H1209" s="7">
        <f>D1209+E1209+F1209+Table_Fiscal_Year_Total_Consumption_8_20_10[[#This Row],[GAS MBTU]]</f>
        <v>0</v>
      </c>
      <c r="I1209" s="7">
        <f>SUM(H$2:H1209)</f>
        <v>3464287</v>
      </c>
      <c r="J1209" s="8">
        <f>I1209/SUM(H:H)</f>
        <v>1.0003349573954405</v>
      </c>
      <c r="K1209" s="24"/>
      <c r="L1209" s="31"/>
      <c r="M1209" s="24"/>
      <c r="N1209" s="7">
        <f>K1209+L1209+M1209</f>
        <v>0</v>
      </c>
      <c r="O1209" s="8">
        <f>IF(ISERROR(N1209/H1209),0,N1209/H1209)</f>
        <v>0</v>
      </c>
      <c r="P1209" s="28">
        <v>0</v>
      </c>
      <c r="Q1209" s="33"/>
      <c r="R1209" s="33"/>
      <c r="S120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09" s="21"/>
      <c r="U1209"/>
      <c r="V1209"/>
      <c r="W1209"/>
      <c r="X1209"/>
      <c r="Y1209"/>
    </row>
    <row r="1210" spans="1:25" x14ac:dyDescent="0.25">
      <c r="A1210" s="26" t="s">
        <v>1758</v>
      </c>
      <c r="B1210" s="26" t="s">
        <v>1759</v>
      </c>
      <c r="C1210" s="3">
        <f>COUNTA(A$2:A1210)</f>
        <v>1209</v>
      </c>
      <c r="D1210" s="28"/>
      <c r="E1210" s="28"/>
      <c r="F1210" s="30"/>
      <c r="G1210" s="28"/>
      <c r="H1210" s="7">
        <f>D1210+E1210+F1210+Table_Fiscal_Year_Total_Consumption_8_20_10[[#This Row],[GAS MBTU]]</f>
        <v>0</v>
      </c>
      <c r="I1210" s="7">
        <f>SUM(H$2:H1210)</f>
        <v>3464287</v>
      </c>
      <c r="J1210" s="8">
        <f>I1210/SUM(H:H)</f>
        <v>1.0003349573954405</v>
      </c>
      <c r="K1210" s="24"/>
      <c r="L1210" s="31"/>
      <c r="M1210" s="24"/>
      <c r="N1210" s="7">
        <f>K1210+L1210+M1210</f>
        <v>0</v>
      </c>
      <c r="O1210" s="8">
        <f>IF(ISERROR(N1210/H1210),0,N1210/H1210)</f>
        <v>0</v>
      </c>
      <c r="P1210" s="28">
        <v>0</v>
      </c>
      <c r="Q1210" s="33"/>
      <c r="R1210" s="33"/>
      <c r="S121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0" s="21"/>
      <c r="U1210"/>
      <c r="V1210"/>
      <c r="W1210"/>
      <c r="X1210"/>
      <c r="Y1210"/>
    </row>
    <row r="1211" spans="1:25" x14ac:dyDescent="0.25">
      <c r="A1211" s="26" t="s">
        <v>1762</v>
      </c>
      <c r="B1211" s="26" t="s">
        <v>1763</v>
      </c>
      <c r="C1211" s="3">
        <f>COUNTA(A$2:A1211)</f>
        <v>1210</v>
      </c>
      <c r="D1211" s="28"/>
      <c r="E1211" s="28"/>
      <c r="F1211" s="30"/>
      <c r="G1211" s="28"/>
      <c r="H1211" s="7">
        <f>D1211+E1211+F1211+Table_Fiscal_Year_Total_Consumption_8_20_10[[#This Row],[GAS MBTU]]</f>
        <v>0</v>
      </c>
      <c r="I1211" s="7">
        <f>SUM(H$2:H1211)</f>
        <v>3464287</v>
      </c>
      <c r="J1211" s="8">
        <f>I1211/SUM(H:H)</f>
        <v>1.0003349573954405</v>
      </c>
      <c r="K1211" s="24"/>
      <c r="L1211" s="31"/>
      <c r="M1211" s="24"/>
      <c r="N1211" s="7">
        <f>K1211+L1211+M1211</f>
        <v>0</v>
      </c>
      <c r="O1211" s="8">
        <f>IF(ISERROR(N1211/H1211),0,N1211/H1211)</f>
        <v>0</v>
      </c>
      <c r="P1211" s="28">
        <v>0</v>
      </c>
      <c r="Q1211" s="33"/>
      <c r="R1211" s="33"/>
      <c r="S121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1" s="21"/>
      <c r="U1211"/>
      <c r="V1211"/>
      <c r="W1211"/>
      <c r="X1211"/>
      <c r="Y1211"/>
    </row>
    <row r="1212" spans="1:25" x14ac:dyDescent="0.25">
      <c r="A1212" s="26" t="s">
        <v>741</v>
      </c>
      <c r="B1212" s="26" t="s">
        <v>742</v>
      </c>
      <c r="C1212" s="3">
        <f>COUNTA(A$2:A1212)</f>
        <v>1211</v>
      </c>
      <c r="D1212" s="28"/>
      <c r="E1212" s="28"/>
      <c r="F1212" s="30"/>
      <c r="G1212" s="28"/>
      <c r="H1212" s="7">
        <f>D1212+E1212+F1212+Table_Fiscal_Year_Total_Consumption_8_20_10[[#This Row],[GAS MBTU]]</f>
        <v>0</v>
      </c>
      <c r="I1212" s="7">
        <f>SUM(H$2:H1212)</f>
        <v>3464287</v>
      </c>
      <c r="J1212" s="8">
        <f>I1212/SUM(H:H)</f>
        <v>1.0003349573954405</v>
      </c>
      <c r="K1212" s="24"/>
      <c r="L1212" s="31"/>
      <c r="M1212" s="24"/>
      <c r="N1212" s="7">
        <f>K1212+L1212+M1212</f>
        <v>0</v>
      </c>
      <c r="O1212" s="8">
        <f>IF(ISERROR(N1212/H1212),0,N1212/H1212)</f>
        <v>0</v>
      </c>
      <c r="P1212" s="28">
        <v>3000</v>
      </c>
      <c r="Q1212" s="33"/>
      <c r="R1212" s="33"/>
      <c r="S121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2" s="21"/>
      <c r="U1212"/>
      <c r="V1212"/>
      <c r="W1212"/>
      <c r="X1212"/>
      <c r="Y1212"/>
    </row>
    <row r="1213" spans="1:25" x14ac:dyDescent="0.25">
      <c r="A1213" s="26" t="s">
        <v>747</v>
      </c>
      <c r="B1213" s="26" t="s">
        <v>748</v>
      </c>
      <c r="C1213" s="3">
        <f>COUNTA(A$2:A1213)</f>
        <v>1212</v>
      </c>
      <c r="D1213" s="28"/>
      <c r="E1213" s="28"/>
      <c r="F1213" s="30"/>
      <c r="G1213" s="28"/>
      <c r="H1213" s="7">
        <f>D1213+E1213+F1213+Table_Fiscal_Year_Total_Consumption_8_20_10[[#This Row],[GAS MBTU]]</f>
        <v>0</v>
      </c>
      <c r="I1213" s="7">
        <f>SUM(H$2:H1213)</f>
        <v>3464287</v>
      </c>
      <c r="J1213" s="8">
        <f>I1213/SUM(H:H)</f>
        <v>1.0003349573954405</v>
      </c>
      <c r="K1213" s="24"/>
      <c r="L1213" s="31"/>
      <c r="M1213" s="24"/>
      <c r="N1213" s="7">
        <f>K1213+L1213+M1213</f>
        <v>0</v>
      </c>
      <c r="O1213" s="8">
        <f>IF(ISERROR(N1213/H1213),0,N1213/H1213)</f>
        <v>0</v>
      </c>
      <c r="P1213" s="28">
        <v>0</v>
      </c>
      <c r="Q1213" s="33"/>
      <c r="R1213" s="33"/>
      <c r="S121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3" s="21"/>
      <c r="U1213"/>
      <c r="V1213"/>
      <c r="W1213"/>
      <c r="X1213"/>
      <c r="Y1213"/>
    </row>
    <row r="1214" spans="1:25" x14ac:dyDescent="0.25">
      <c r="A1214" s="26" t="s">
        <v>737</v>
      </c>
      <c r="B1214" s="26" t="s">
        <v>738</v>
      </c>
      <c r="C1214" s="3">
        <f>COUNTA(A$2:A1214)</f>
        <v>1213</v>
      </c>
      <c r="D1214" s="28"/>
      <c r="E1214" s="28"/>
      <c r="F1214" s="30"/>
      <c r="G1214" s="28"/>
      <c r="H1214" s="7">
        <f>D1214+E1214+F1214+Table_Fiscal_Year_Total_Consumption_8_20_10[[#This Row],[GAS MBTU]]</f>
        <v>0</v>
      </c>
      <c r="I1214" s="7">
        <f>SUM(H$2:H1214)</f>
        <v>3464287</v>
      </c>
      <c r="J1214" s="8">
        <f>I1214/SUM(H:H)</f>
        <v>1.0003349573954405</v>
      </c>
      <c r="K1214" s="24"/>
      <c r="L1214" s="31"/>
      <c r="M1214" s="24"/>
      <c r="N1214" s="7">
        <f>K1214+L1214+M1214</f>
        <v>0</v>
      </c>
      <c r="O1214" s="8">
        <f>IF(ISERROR(N1214/H1214),0,N1214/H1214)</f>
        <v>0</v>
      </c>
      <c r="P1214" s="28">
        <v>600</v>
      </c>
      <c r="Q1214" s="33"/>
      <c r="R1214" s="33"/>
      <c r="S121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4" s="21"/>
      <c r="U1214"/>
      <c r="V1214"/>
      <c r="W1214"/>
      <c r="X1214"/>
      <c r="Y1214"/>
    </row>
    <row r="1215" spans="1:25" x14ac:dyDescent="0.25">
      <c r="A1215" s="26" t="s">
        <v>34</v>
      </c>
      <c r="B1215" s="26" t="s">
        <v>33</v>
      </c>
      <c r="C1215" s="3">
        <f>COUNTA(A$2:A1215)</f>
        <v>1214</v>
      </c>
      <c r="D1215" s="28"/>
      <c r="E1215" s="28"/>
      <c r="F1215" s="30"/>
      <c r="G1215" s="28"/>
      <c r="H1215" s="7">
        <f>D1215+E1215+F1215+Table_Fiscal_Year_Total_Consumption_8_20_10[[#This Row],[GAS MBTU]]</f>
        <v>0</v>
      </c>
      <c r="I1215" s="7">
        <f>SUM(H$2:H1215)</f>
        <v>3464287</v>
      </c>
      <c r="J1215" s="8">
        <f>I1215/SUM(H:H)</f>
        <v>1.0003349573954405</v>
      </c>
      <c r="K1215" s="24"/>
      <c r="L1215" s="31"/>
      <c r="M1215" s="24"/>
      <c r="N1215" s="7">
        <f>K1215+L1215+M1215</f>
        <v>0</v>
      </c>
      <c r="O1215" s="8">
        <f>IF(ISERROR(N1215/H1215),0,N1215/H1215)</f>
        <v>0</v>
      </c>
      <c r="P1215" s="28">
        <v>7200</v>
      </c>
      <c r="Q1215" s="33">
        <v>518</v>
      </c>
      <c r="R1215" s="33"/>
      <c r="S121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5" s="21"/>
      <c r="U1215"/>
      <c r="V1215"/>
      <c r="W1215"/>
      <c r="X1215"/>
      <c r="Y1215"/>
    </row>
    <row r="1216" spans="1:25" x14ac:dyDescent="0.25">
      <c r="A1216" s="26" t="s">
        <v>803</v>
      </c>
      <c r="B1216" s="26" t="s">
        <v>773</v>
      </c>
      <c r="C1216" s="3">
        <f>COUNTA(A$2:A1216)</f>
        <v>1215</v>
      </c>
      <c r="D1216" s="28"/>
      <c r="E1216" s="28"/>
      <c r="F1216" s="30"/>
      <c r="G1216" s="28"/>
      <c r="H1216" s="7">
        <f>D1216+E1216+F1216+Table_Fiscal_Year_Total_Consumption_8_20_10[[#This Row],[GAS MBTU]]</f>
        <v>0</v>
      </c>
      <c r="I1216" s="7">
        <f>SUM(H$2:H1216)</f>
        <v>3464287</v>
      </c>
      <c r="J1216" s="8">
        <f>I1216/SUM(H:H)</f>
        <v>1.0003349573954405</v>
      </c>
      <c r="K1216" s="24"/>
      <c r="L1216" s="31"/>
      <c r="M1216" s="24"/>
      <c r="N1216" s="7">
        <f>K1216+L1216+M1216</f>
        <v>0</v>
      </c>
      <c r="O1216" s="8">
        <f>IF(ISERROR(N1216/H1216),0,N1216/H1216)</f>
        <v>0</v>
      </c>
      <c r="P1216" s="28">
        <v>400</v>
      </c>
      <c r="Q1216" s="33"/>
      <c r="R1216" s="33"/>
      <c r="S121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6" s="21"/>
      <c r="U1216"/>
      <c r="V1216"/>
      <c r="W1216"/>
      <c r="X1216"/>
      <c r="Y1216"/>
    </row>
    <row r="1217" spans="1:25" x14ac:dyDescent="0.25">
      <c r="A1217" s="26" t="s">
        <v>743</v>
      </c>
      <c r="B1217" s="26" t="s">
        <v>744</v>
      </c>
      <c r="C1217" s="3">
        <f>COUNTA(A$2:A1217)</f>
        <v>1216</v>
      </c>
      <c r="D1217" s="28"/>
      <c r="E1217" s="28"/>
      <c r="F1217" s="30"/>
      <c r="G1217" s="28"/>
      <c r="H1217" s="7">
        <f>D1217+E1217+F1217+Table_Fiscal_Year_Total_Consumption_8_20_10[[#This Row],[GAS MBTU]]</f>
        <v>0</v>
      </c>
      <c r="I1217" s="7">
        <f>SUM(H$2:H1217)</f>
        <v>3464287</v>
      </c>
      <c r="J1217" s="8">
        <f>I1217/SUM(H:H)</f>
        <v>1.0003349573954405</v>
      </c>
      <c r="K1217" s="24"/>
      <c r="L1217" s="31"/>
      <c r="M1217" s="24"/>
      <c r="N1217" s="7">
        <f>K1217+L1217+M1217</f>
        <v>0</v>
      </c>
      <c r="O1217" s="8">
        <f>IF(ISERROR(N1217/H1217),0,N1217/H1217)</f>
        <v>0</v>
      </c>
      <c r="P1217" s="28">
        <v>4000</v>
      </c>
      <c r="Q1217" s="33"/>
      <c r="R1217" s="33"/>
      <c r="S121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7" s="21"/>
      <c r="U1217"/>
      <c r="V1217"/>
      <c r="W1217"/>
      <c r="X1217"/>
      <c r="Y1217"/>
    </row>
    <row r="1218" spans="1:25" x14ac:dyDescent="0.25">
      <c r="A1218" s="26" t="s">
        <v>745</v>
      </c>
      <c r="B1218" s="26" t="s">
        <v>746</v>
      </c>
      <c r="C1218" s="3">
        <f>COUNTA(A$2:A1218)</f>
        <v>1217</v>
      </c>
      <c r="D1218" s="28"/>
      <c r="E1218" s="28"/>
      <c r="F1218" s="30"/>
      <c r="G1218" s="28"/>
      <c r="H1218" s="7">
        <f>D1218+E1218+F1218+Table_Fiscal_Year_Total_Consumption_8_20_10[[#This Row],[GAS MBTU]]</f>
        <v>0</v>
      </c>
      <c r="I1218" s="7">
        <f>SUM(H$2:H1218)</f>
        <v>3464287</v>
      </c>
      <c r="J1218" s="8">
        <f>I1218/SUM(H:H)</f>
        <v>1.0003349573954405</v>
      </c>
      <c r="K1218" s="24"/>
      <c r="L1218" s="31"/>
      <c r="M1218" s="24"/>
      <c r="N1218" s="7">
        <f>K1218+L1218+M1218</f>
        <v>0</v>
      </c>
      <c r="O1218" s="8">
        <f>IF(ISERROR(N1218/H1218),0,N1218/H1218)</f>
        <v>0</v>
      </c>
      <c r="P1218" s="28">
        <v>400</v>
      </c>
      <c r="Q1218" s="33"/>
      <c r="R1218" s="33"/>
      <c r="S121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8" s="21"/>
      <c r="U1218"/>
      <c r="V1218"/>
      <c r="W1218"/>
      <c r="X1218"/>
      <c r="Y1218"/>
    </row>
    <row r="1219" spans="1:25" x14ac:dyDescent="0.25">
      <c r="A1219" s="26" t="s">
        <v>777</v>
      </c>
      <c r="B1219" s="26" t="s">
        <v>773</v>
      </c>
      <c r="C1219" s="3">
        <f>COUNTA(A$2:A1219)</f>
        <v>1218</v>
      </c>
      <c r="D1219" s="28"/>
      <c r="E1219" s="28"/>
      <c r="F1219" s="30"/>
      <c r="G1219" s="28"/>
      <c r="H1219" s="7">
        <f>D1219+E1219+F1219+Table_Fiscal_Year_Total_Consumption_8_20_10[[#This Row],[GAS MBTU]]</f>
        <v>0</v>
      </c>
      <c r="I1219" s="7">
        <f>SUM(H$2:H1219)</f>
        <v>3464287</v>
      </c>
      <c r="J1219" s="8">
        <f>I1219/SUM(H:H)</f>
        <v>1.0003349573954405</v>
      </c>
      <c r="K1219" s="24"/>
      <c r="L1219" s="31"/>
      <c r="M1219" s="24"/>
      <c r="N1219" s="7">
        <f>K1219+L1219+M1219</f>
        <v>0</v>
      </c>
      <c r="O1219" s="8">
        <f>IF(ISERROR(N1219/H1219),0,N1219/H1219)</f>
        <v>0</v>
      </c>
      <c r="P1219" s="28">
        <v>400</v>
      </c>
      <c r="Q1219" s="33"/>
      <c r="R1219" s="33"/>
      <c r="S121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19" s="21"/>
      <c r="U1219"/>
      <c r="V1219"/>
      <c r="W1219"/>
      <c r="X1219"/>
      <c r="Y1219"/>
    </row>
    <row r="1220" spans="1:25" x14ac:dyDescent="0.25">
      <c r="A1220" s="26" t="s">
        <v>809</v>
      </c>
      <c r="B1220" s="26" t="s">
        <v>773</v>
      </c>
      <c r="C1220" s="3">
        <f>COUNTA(A$2:A1220)</f>
        <v>1219</v>
      </c>
      <c r="D1220" s="28"/>
      <c r="E1220" s="28"/>
      <c r="F1220" s="30"/>
      <c r="G1220" s="28"/>
      <c r="H1220" s="7">
        <f>D1220+E1220+F1220+Table_Fiscal_Year_Total_Consumption_8_20_10[[#This Row],[GAS MBTU]]</f>
        <v>0</v>
      </c>
      <c r="I1220" s="7">
        <f>SUM(H$2:H1220)</f>
        <v>3464287</v>
      </c>
      <c r="J1220" s="8">
        <f>I1220/SUM(H:H)</f>
        <v>1.0003349573954405</v>
      </c>
      <c r="K1220" s="24"/>
      <c r="L1220" s="31"/>
      <c r="M1220" s="24"/>
      <c r="N1220" s="7">
        <f>K1220+L1220+M1220</f>
        <v>0</v>
      </c>
      <c r="O1220" s="8">
        <f>IF(ISERROR(N1220/H1220),0,N1220/H1220)</f>
        <v>0</v>
      </c>
      <c r="P1220" s="28">
        <v>400</v>
      </c>
      <c r="Q1220" s="33"/>
      <c r="R1220" s="33"/>
      <c r="S122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0" s="21"/>
      <c r="U1220"/>
      <c r="V1220"/>
      <c r="W1220"/>
      <c r="X1220"/>
      <c r="Y1220"/>
    </row>
    <row r="1221" spans="1:25" x14ac:dyDescent="0.25">
      <c r="A1221" s="26" t="s">
        <v>772</v>
      </c>
      <c r="B1221" s="26" t="s">
        <v>773</v>
      </c>
      <c r="C1221" s="3">
        <f>COUNTA(A$2:A1221)</f>
        <v>1220</v>
      </c>
      <c r="D1221" s="28"/>
      <c r="E1221" s="28"/>
      <c r="F1221" s="30"/>
      <c r="G1221" s="28"/>
      <c r="H1221" s="7">
        <f>D1221+E1221+F1221+Table_Fiscal_Year_Total_Consumption_8_20_10[[#This Row],[GAS MBTU]]</f>
        <v>0</v>
      </c>
      <c r="I1221" s="7">
        <f>SUM(H$2:H1221)</f>
        <v>3464287</v>
      </c>
      <c r="J1221" s="8">
        <f>I1221/SUM(H:H)</f>
        <v>1.0003349573954405</v>
      </c>
      <c r="K1221" s="24"/>
      <c r="L1221" s="31"/>
      <c r="M1221" s="24"/>
      <c r="N1221" s="7">
        <f>K1221+L1221+M1221</f>
        <v>0</v>
      </c>
      <c r="O1221" s="8">
        <f>IF(ISERROR(N1221/H1221),0,N1221/H1221)</f>
        <v>0</v>
      </c>
      <c r="P1221" s="28">
        <v>400</v>
      </c>
      <c r="Q1221" s="33"/>
      <c r="R1221" s="33"/>
      <c r="S122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1" s="21"/>
      <c r="U1221"/>
      <c r="V1221"/>
      <c r="W1221"/>
      <c r="X1221"/>
      <c r="Y1221"/>
    </row>
    <row r="1222" spans="1:25" x14ac:dyDescent="0.25">
      <c r="A1222" s="26" t="s">
        <v>800</v>
      </c>
      <c r="B1222" s="26" t="s">
        <v>773</v>
      </c>
      <c r="C1222" s="3">
        <f>COUNTA(A$2:A1222)</f>
        <v>1221</v>
      </c>
      <c r="D1222" s="28"/>
      <c r="E1222" s="28"/>
      <c r="F1222" s="30"/>
      <c r="G1222" s="28"/>
      <c r="H1222" s="7">
        <f>D1222+E1222+F1222+Table_Fiscal_Year_Total_Consumption_8_20_10[[#This Row],[GAS MBTU]]</f>
        <v>0</v>
      </c>
      <c r="I1222" s="7">
        <f>SUM(H$2:H1222)</f>
        <v>3464287</v>
      </c>
      <c r="J1222" s="8">
        <f>I1222/SUM(H:H)</f>
        <v>1.0003349573954405</v>
      </c>
      <c r="K1222" s="24"/>
      <c r="L1222" s="31"/>
      <c r="M1222" s="24"/>
      <c r="N1222" s="7">
        <f>K1222+L1222+M1222</f>
        <v>0</v>
      </c>
      <c r="O1222" s="8">
        <f>IF(ISERROR(N1222/H1222),0,N1222/H1222)</f>
        <v>0</v>
      </c>
      <c r="P1222" s="28">
        <v>400</v>
      </c>
      <c r="Q1222" s="33"/>
      <c r="R1222" s="33"/>
      <c r="S122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2" s="21"/>
      <c r="U1222"/>
      <c r="V1222"/>
      <c r="W1222"/>
      <c r="X1222"/>
      <c r="Y1222"/>
    </row>
    <row r="1223" spans="1:25" x14ac:dyDescent="0.25">
      <c r="A1223" s="26" t="s">
        <v>801</v>
      </c>
      <c r="B1223" s="26" t="s">
        <v>773</v>
      </c>
      <c r="C1223" s="3">
        <f>COUNTA(A$2:A1223)</f>
        <v>1222</v>
      </c>
      <c r="D1223" s="28"/>
      <c r="E1223" s="28"/>
      <c r="F1223" s="30"/>
      <c r="G1223" s="28"/>
      <c r="H1223" s="7">
        <f>D1223+E1223+F1223+Table_Fiscal_Year_Total_Consumption_8_20_10[[#This Row],[GAS MBTU]]</f>
        <v>0</v>
      </c>
      <c r="I1223" s="7">
        <f>SUM(H$2:H1223)</f>
        <v>3464287</v>
      </c>
      <c r="J1223" s="8">
        <f>I1223/SUM(H:H)</f>
        <v>1.0003349573954405</v>
      </c>
      <c r="K1223" s="24"/>
      <c r="L1223" s="31"/>
      <c r="M1223" s="24"/>
      <c r="N1223" s="7">
        <f>K1223+L1223+M1223</f>
        <v>0</v>
      </c>
      <c r="O1223" s="8">
        <f>IF(ISERROR(N1223/H1223),0,N1223/H1223)</f>
        <v>0</v>
      </c>
      <c r="P1223" s="28">
        <v>400</v>
      </c>
      <c r="Q1223" s="33"/>
      <c r="R1223" s="33"/>
      <c r="S122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3" s="21"/>
      <c r="U1223"/>
      <c r="V1223"/>
      <c r="W1223"/>
      <c r="X1223"/>
      <c r="Y1223"/>
    </row>
    <row r="1224" spans="1:25" x14ac:dyDescent="0.25">
      <c r="A1224" s="26" t="s">
        <v>739</v>
      </c>
      <c r="B1224" s="26" t="s">
        <v>740</v>
      </c>
      <c r="C1224" s="3">
        <f>COUNTA(A$2:A1224)</f>
        <v>1223</v>
      </c>
      <c r="D1224" s="28"/>
      <c r="E1224" s="28"/>
      <c r="F1224" s="30"/>
      <c r="G1224" s="28"/>
      <c r="H1224" s="7">
        <f>D1224+E1224+F1224+Table_Fiscal_Year_Total_Consumption_8_20_10[[#This Row],[GAS MBTU]]</f>
        <v>0</v>
      </c>
      <c r="I1224" s="7">
        <f>SUM(H$2:H1224)</f>
        <v>3464287</v>
      </c>
      <c r="J1224" s="8">
        <f>I1224/SUM(H:H)</f>
        <v>1.0003349573954405</v>
      </c>
      <c r="K1224" s="24"/>
      <c r="L1224" s="31"/>
      <c r="M1224" s="24"/>
      <c r="N1224" s="7">
        <f>K1224+L1224+M1224</f>
        <v>0</v>
      </c>
      <c r="O1224" s="8">
        <f>IF(ISERROR(N1224/H1224),0,N1224/H1224)</f>
        <v>0</v>
      </c>
      <c r="P1224" s="28">
        <v>2500</v>
      </c>
      <c r="Q1224" s="33"/>
      <c r="R1224" s="33"/>
      <c r="S122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4" s="21"/>
      <c r="U1224"/>
      <c r="V1224"/>
      <c r="W1224"/>
      <c r="X1224"/>
      <c r="Y1224"/>
    </row>
    <row r="1225" spans="1:25" x14ac:dyDescent="0.25">
      <c r="A1225" s="26" t="s">
        <v>653</v>
      </c>
      <c r="B1225" s="26" t="s">
        <v>654</v>
      </c>
      <c r="C1225" s="3">
        <f>COUNTA(A$2:A1225)</f>
        <v>1224</v>
      </c>
      <c r="D1225" s="28"/>
      <c r="E1225" s="28"/>
      <c r="F1225" s="30"/>
      <c r="G1225" s="28"/>
      <c r="H1225" s="7">
        <f>D1225+E1225+F1225+Table_Fiscal_Year_Total_Consumption_8_20_10[[#This Row],[GAS MBTU]]</f>
        <v>0</v>
      </c>
      <c r="I1225" s="7">
        <f>SUM(H$2:H1225)</f>
        <v>3464287</v>
      </c>
      <c r="J1225" s="8">
        <f>I1225/SUM(H:H)</f>
        <v>1.0003349573954405</v>
      </c>
      <c r="K1225" s="24"/>
      <c r="L1225" s="31"/>
      <c r="M1225" s="24"/>
      <c r="N1225" s="7">
        <f>K1225+L1225+M1225</f>
        <v>0</v>
      </c>
      <c r="O1225" s="8">
        <f>IF(ISERROR(N1225/H1225),0,N1225/H1225)</f>
        <v>0</v>
      </c>
      <c r="P1225" s="28">
        <v>0</v>
      </c>
      <c r="Q1225" s="33"/>
      <c r="R1225" s="33"/>
      <c r="S122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5" s="21"/>
      <c r="U1225"/>
      <c r="V1225"/>
      <c r="W1225"/>
      <c r="X1225"/>
      <c r="Y1225"/>
    </row>
    <row r="1226" spans="1:25" x14ac:dyDescent="0.25">
      <c r="A1226" s="26" t="s">
        <v>1382</v>
      </c>
      <c r="B1226" s="26" t="s">
        <v>1383</v>
      </c>
      <c r="C1226" s="3">
        <f>COUNTA(A$2:A1226)</f>
        <v>1225</v>
      </c>
      <c r="D1226" s="28"/>
      <c r="E1226" s="28"/>
      <c r="F1226" s="30"/>
      <c r="G1226" s="28"/>
      <c r="H1226" s="7">
        <f>D1226+E1226+F1226+Table_Fiscal_Year_Total_Consumption_8_20_10[[#This Row],[GAS MBTU]]</f>
        <v>0</v>
      </c>
      <c r="I1226" s="7">
        <f>SUM(H$2:H1226)</f>
        <v>3464287</v>
      </c>
      <c r="J1226" s="8">
        <f>I1226/SUM(H:H)</f>
        <v>1.0003349573954405</v>
      </c>
      <c r="K1226" s="24"/>
      <c r="L1226" s="31"/>
      <c r="M1226" s="24"/>
      <c r="N1226" s="7">
        <f>K1226+L1226+M1226</f>
        <v>0</v>
      </c>
      <c r="O1226" s="8">
        <f>IF(ISERROR(N1226/H1226),0,N1226/H1226)</f>
        <v>0</v>
      </c>
      <c r="P1226" s="28">
        <v>0</v>
      </c>
      <c r="Q1226" s="33"/>
      <c r="R1226" s="33"/>
      <c r="S122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6" s="21"/>
      <c r="U1226"/>
      <c r="V1226"/>
      <c r="W1226"/>
      <c r="X1226"/>
      <c r="Y1226"/>
    </row>
    <row r="1227" spans="1:25" x14ac:dyDescent="0.25">
      <c r="A1227" s="26" t="s">
        <v>709</v>
      </c>
      <c r="B1227" s="26" t="s">
        <v>710</v>
      </c>
      <c r="C1227" s="3">
        <f>COUNTA(A$2:A1227)</f>
        <v>1226</v>
      </c>
      <c r="D1227" s="28"/>
      <c r="E1227" s="28"/>
      <c r="F1227" s="30"/>
      <c r="G1227" s="28"/>
      <c r="H1227" s="7">
        <f>D1227+E1227+F1227+Table_Fiscal_Year_Total_Consumption_8_20_10[[#This Row],[GAS MBTU]]</f>
        <v>0</v>
      </c>
      <c r="I1227" s="7">
        <f>SUM(H$2:H1227)</f>
        <v>3464287</v>
      </c>
      <c r="J1227" s="8">
        <f>I1227/SUM(H:H)</f>
        <v>1.0003349573954405</v>
      </c>
      <c r="K1227" s="24"/>
      <c r="L1227" s="31"/>
      <c r="M1227" s="24"/>
      <c r="N1227" s="7">
        <f>K1227+L1227+M1227</f>
        <v>0</v>
      </c>
      <c r="O1227" s="8">
        <f>IF(ISERROR(N1227/H1227),0,N1227/H1227)</f>
        <v>0</v>
      </c>
      <c r="P1227" s="28">
        <v>0</v>
      </c>
      <c r="Q1227" s="33"/>
      <c r="R1227" s="33"/>
      <c r="S122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7" s="21"/>
      <c r="U1227"/>
      <c r="V1227"/>
      <c r="W1227"/>
      <c r="X1227"/>
      <c r="Y1227"/>
    </row>
    <row r="1228" spans="1:25" x14ac:dyDescent="0.25">
      <c r="A1228" s="26" t="s">
        <v>711</v>
      </c>
      <c r="B1228" s="26" t="s">
        <v>712</v>
      </c>
      <c r="C1228" s="3">
        <f>COUNTA(A$2:A1228)</f>
        <v>1227</v>
      </c>
      <c r="D1228" s="28"/>
      <c r="E1228" s="28"/>
      <c r="F1228" s="30"/>
      <c r="G1228" s="28"/>
      <c r="H1228" s="7">
        <f>D1228+E1228+F1228+Table_Fiscal_Year_Total_Consumption_8_20_10[[#This Row],[GAS MBTU]]</f>
        <v>0</v>
      </c>
      <c r="I1228" s="7">
        <f>SUM(H$2:H1228)</f>
        <v>3464287</v>
      </c>
      <c r="J1228" s="8">
        <f>I1228/SUM(H:H)</f>
        <v>1.0003349573954405</v>
      </c>
      <c r="K1228" s="24"/>
      <c r="L1228" s="31"/>
      <c r="M1228" s="24"/>
      <c r="N1228" s="7">
        <f>K1228+L1228+M1228</f>
        <v>0</v>
      </c>
      <c r="O1228" s="8">
        <f>IF(ISERROR(N1228/H1228),0,N1228/H1228)</f>
        <v>0</v>
      </c>
      <c r="P1228" s="28">
        <v>0</v>
      </c>
      <c r="Q1228" s="33"/>
      <c r="R1228" s="33"/>
      <c r="S122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8" s="21"/>
      <c r="U1228"/>
      <c r="V1228"/>
      <c r="W1228"/>
      <c r="X1228"/>
      <c r="Y1228"/>
    </row>
    <row r="1229" spans="1:25" x14ac:dyDescent="0.25">
      <c r="A1229" s="26" t="s">
        <v>665</v>
      </c>
      <c r="B1229" s="26" t="s">
        <v>666</v>
      </c>
      <c r="C1229" s="3">
        <f>COUNTA(A$2:A1229)</f>
        <v>1228</v>
      </c>
      <c r="D1229" s="28"/>
      <c r="E1229" s="28"/>
      <c r="F1229" s="30"/>
      <c r="G1229" s="28"/>
      <c r="H1229" s="7">
        <f>D1229+E1229+F1229+Table_Fiscal_Year_Total_Consumption_8_20_10[[#This Row],[GAS MBTU]]</f>
        <v>0</v>
      </c>
      <c r="I1229" s="7">
        <f>SUM(H$2:H1229)</f>
        <v>3464287</v>
      </c>
      <c r="J1229" s="8">
        <f>I1229/SUM(H:H)</f>
        <v>1.0003349573954405</v>
      </c>
      <c r="K1229" s="24"/>
      <c r="L1229" s="31"/>
      <c r="M1229" s="24"/>
      <c r="N1229" s="7">
        <f>K1229+L1229+M1229</f>
        <v>0</v>
      </c>
      <c r="O1229" s="8">
        <f>IF(ISERROR(N1229/H1229),0,N1229/H1229)</f>
        <v>0</v>
      </c>
      <c r="P1229" s="28">
        <v>0</v>
      </c>
      <c r="Q1229" s="33"/>
      <c r="R1229" s="33"/>
      <c r="S122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29" s="21"/>
      <c r="U1229"/>
      <c r="V1229"/>
      <c r="W1229"/>
      <c r="X1229"/>
      <c r="Y1229"/>
    </row>
    <row r="1230" spans="1:25" x14ac:dyDescent="0.25">
      <c r="A1230" s="26" t="s">
        <v>702</v>
      </c>
      <c r="B1230" s="26" t="s">
        <v>703</v>
      </c>
      <c r="C1230" s="3">
        <f>COUNTA(A$2:A1230)</f>
        <v>1229</v>
      </c>
      <c r="D1230" s="28"/>
      <c r="E1230" s="28"/>
      <c r="F1230" s="30"/>
      <c r="G1230" s="28"/>
      <c r="H1230" s="7">
        <f>D1230+E1230+F1230+Table_Fiscal_Year_Total_Consumption_8_20_10[[#This Row],[GAS MBTU]]</f>
        <v>0</v>
      </c>
      <c r="I1230" s="7">
        <f>SUM(H$2:H1230)</f>
        <v>3464287</v>
      </c>
      <c r="J1230" s="8">
        <f>I1230/SUM(H:H)</f>
        <v>1.0003349573954405</v>
      </c>
      <c r="K1230" s="24"/>
      <c r="L1230" s="31"/>
      <c r="M1230" s="24"/>
      <c r="N1230" s="7">
        <f>K1230+L1230+M1230</f>
        <v>0</v>
      </c>
      <c r="O1230" s="8">
        <f>IF(ISERROR(N1230/H1230),0,N1230/H1230)</f>
        <v>0</v>
      </c>
      <c r="P1230" s="28">
        <v>0</v>
      </c>
      <c r="Q1230" s="33"/>
      <c r="R1230" s="33"/>
      <c r="S123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0" s="21"/>
      <c r="U1230"/>
      <c r="V1230"/>
      <c r="W1230"/>
      <c r="X1230"/>
      <c r="Y1230"/>
    </row>
    <row r="1231" spans="1:25" x14ac:dyDescent="0.25">
      <c r="A1231" s="26" t="s">
        <v>699</v>
      </c>
      <c r="B1231" s="26" t="s">
        <v>700</v>
      </c>
      <c r="C1231" s="3">
        <f>COUNTA(A$2:A1231)</f>
        <v>1230</v>
      </c>
      <c r="D1231" s="28"/>
      <c r="E1231" s="28"/>
      <c r="F1231" s="30"/>
      <c r="G1231" s="28"/>
      <c r="H1231" s="7">
        <f>D1231+E1231+F1231+Table_Fiscal_Year_Total_Consumption_8_20_10[[#This Row],[GAS MBTU]]</f>
        <v>0</v>
      </c>
      <c r="I1231" s="7">
        <f>SUM(H$2:H1231)</f>
        <v>3464287</v>
      </c>
      <c r="J1231" s="8">
        <f>I1231/SUM(H:H)</f>
        <v>1.0003349573954405</v>
      </c>
      <c r="K1231" s="24"/>
      <c r="L1231" s="31"/>
      <c r="M1231" s="24"/>
      <c r="N1231" s="7">
        <f>K1231+L1231+M1231</f>
        <v>0</v>
      </c>
      <c r="O1231" s="8">
        <f>IF(ISERROR(N1231/H1231),0,N1231/H1231)</f>
        <v>0</v>
      </c>
      <c r="P1231" s="28">
        <v>0</v>
      </c>
      <c r="Q1231" s="33"/>
      <c r="R1231" s="33"/>
      <c r="S123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1" s="21"/>
      <c r="U1231"/>
      <c r="V1231"/>
      <c r="W1231"/>
      <c r="X1231"/>
      <c r="Y1231"/>
    </row>
    <row r="1232" spans="1:25" x14ac:dyDescent="0.25">
      <c r="A1232" s="26" t="s">
        <v>647</v>
      </c>
      <c r="B1232" s="26" t="s">
        <v>648</v>
      </c>
      <c r="C1232" s="3">
        <f>COUNTA(A$2:A1232)</f>
        <v>1231</v>
      </c>
      <c r="D1232" s="28"/>
      <c r="E1232" s="28"/>
      <c r="F1232" s="30"/>
      <c r="G1232" s="28"/>
      <c r="H1232" s="7">
        <f>D1232+E1232+F1232+Table_Fiscal_Year_Total_Consumption_8_20_10[[#This Row],[GAS MBTU]]</f>
        <v>0</v>
      </c>
      <c r="I1232" s="7">
        <f>SUM(H$2:H1232)</f>
        <v>3464287</v>
      </c>
      <c r="J1232" s="8">
        <f>I1232/SUM(H:H)</f>
        <v>1.0003349573954405</v>
      </c>
      <c r="K1232" s="24"/>
      <c r="L1232" s="31"/>
      <c r="M1232" s="24"/>
      <c r="N1232" s="7">
        <f>K1232+L1232+M1232</f>
        <v>0</v>
      </c>
      <c r="O1232" s="8">
        <f>IF(ISERROR(N1232/H1232),0,N1232/H1232)</f>
        <v>0</v>
      </c>
      <c r="P1232" s="28">
        <v>0</v>
      </c>
      <c r="Q1232" s="33"/>
      <c r="R1232" s="33"/>
      <c r="S123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2" s="21"/>
      <c r="U1232"/>
      <c r="V1232"/>
      <c r="W1232"/>
      <c r="X1232"/>
      <c r="Y1232"/>
    </row>
    <row r="1233" spans="1:25" x14ac:dyDescent="0.25">
      <c r="A1233" s="26" t="s">
        <v>706</v>
      </c>
      <c r="B1233" s="26" t="s">
        <v>676</v>
      </c>
      <c r="C1233" s="3">
        <f>COUNTA(A$2:A1233)</f>
        <v>1232</v>
      </c>
      <c r="D1233" s="28"/>
      <c r="E1233" s="28"/>
      <c r="F1233" s="30"/>
      <c r="G1233" s="28"/>
      <c r="H1233" s="7">
        <f>D1233+E1233+F1233+Table_Fiscal_Year_Total_Consumption_8_20_10[[#This Row],[GAS MBTU]]</f>
        <v>0</v>
      </c>
      <c r="I1233" s="7">
        <f>SUM(H$2:H1233)</f>
        <v>3464287</v>
      </c>
      <c r="J1233" s="8">
        <f>I1233/SUM(H:H)</f>
        <v>1.0003349573954405</v>
      </c>
      <c r="K1233" s="24"/>
      <c r="L1233" s="31"/>
      <c r="M1233" s="24"/>
      <c r="N1233" s="7">
        <f>K1233+L1233+M1233</f>
        <v>0</v>
      </c>
      <c r="O1233" s="8">
        <f>IF(ISERROR(N1233/H1233),0,N1233/H1233)</f>
        <v>0</v>
      </c>
      <c r="P1233" s="28">
        <v>0</v>
      </c>
      <c r="Q1233" s="33"/>
      <c r="R1233" s="33"/>
      <c r="S123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3" s="21"/>
      <c r="U1233"/>
      <c r="V1233"/>
      <c r="W1233"/>
      <c r="X1233"/>
      <c r="Y1233"/>
    </row>
    <row r="1234" spans="1:25" x14ac:dyDescent="0.25">
      <c r="A1234" s="26" t="s">
        <v>651</v>
      </c>
      <c r="B1234" s="26" t="s">
        <v>652</v>
      </c>
      <c r="C1234" s="3">
        <f>COUNTA(A$2:A1234)</f>
        <v>1233</v>
      </c>
      <c r="D1234" s="28"/>
      <c r="E1234" s="28"/>
      <c r="F1234" s="30"/>
      <c r="G1234" s="28"/>
      <c r="H1234" s="7">
        <f>D1234+E1234+F1234+Table_Fiscal_Year_Total_Consumption_8_20_10[[#This Row],[GAS MBTU]]</f>
        <v>0</v>
      </c>
      <c r="I1234" s="7">
        <f>SUM(H$2:H1234)</f>
        <v>3464287</v>
      </c>
      <c r="J1234" s="8">
        <f>I1234/SUM(H:H)</f>
        <v>1.0003349573954405</v>
      </c>
      <c r="K1234" s="24"/>
      <c r="L1234" s="31"/>
      <c r="M1234" s="24"/>
      <c r="N1234" s="7">
        <f>K1234+L1234+M1234</f>
        <v>0</v>
      </c>
      <c r="O1234" s="8">
        <f>IF(ISERROR(N1234/H1234),0,N1234/H1234)</f>
        <v>0</v>
      </c>
      <c r="P1234" s="28">
        <v>0</v>
      </c>
      <c r="Q1234" s="33"/>
      <c r="R1234" s="33"/>
      <c r="S123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4" s="21"/>
      <c r="U1234"/>
      <c r="V1234"/>
      <c r="W1234"/>
      <c r="X1234"/>
      <c r="Y1234"/>
    </row>
    <row r="1235" spans="1:25" x14ac:dyDescent="0.25">
      <c r="A1235" s="26" t="s">
        <v>714</v>
      </c>
      <c r="B1235" s="26" t="s">
        <v>715</v>
      </c>
      <c r="C1235" s="3">
        <f>COUNTA(A$2:A1235)</f>
        <v>1234</v>
      </c>
      <c r="D1235" s="28"/>
      <c r="E1235" s="28"/>
      <c r="F1235" s="30"/>
      <c r="G1235" s="28"/>
      <c r="H1235" s="7">
        <f>D1235+E1235+F1235+Table_Fiscal_Year_Total_Consumption_8_20_10[[#This Row],[GAS MBTU]]</f>
        <v>0</v>
      </c>
      <c r="I1235" s="7">
        <f>SUM(H$2:H1235)</f>
        <v>3464287</v>
      </c>
      <c r="J1235" s="8">
        <f>I1235/SUM(H:H)</f>
        <v>1.0003349573954405</v>
      </c>
      <c r="K1235" s="24"/>
      <c r="L1235" s="31"/>
      <c r="M1235" s="24"/>
      <c r="N1235" s="7">
        <f>K1235+L1235+M1235</f>
        <v>0</v>
      </c>
      <c r="O1235" s="8">
        <f>IF(ISERROR(N1235/H1235),0,N1235/H1235)</f>
        <v>0</v>
      </c>
      <c r="P1235" s="28">
        <v>0</v>
      </c>
      <c r="Q1235" s="33"/>
      <c r="R1235" s="33"/>
      <c r="S123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5" s="21"/>
      <c r="U1235"/>
      <c r="V1235"/>
      <c r="W1235"/>
      <c r="X1235"/>
      <c r="Y1235"/>
    </row>
    <row r="1236" spans="1:25" x14ac:dyDescent="0.25">
      <c r="A1236" s="26" t="s">
        <v>655</v>
      </c>
      <c r="B1236" s="26" t="s">
        <v>656</v>
      </c>
      <c r="C1236" s="3">
        <f>COUNTA(A$2:A1236)</f>
        <v>1235</v>
      </c>
      <c r="D1236" s="28"/>
      <c r="E1236" s="28"/>
      <c r="F1236" s="30"/>
      <c r="G1236" s="28"/>
      <c r="H1236" s="7">
        <f>D1236+E1236+F1236+Table_Fiscal_Year_Total_Consumption_8_20_10[[#This Row],[GAS MBTU]]</f>
        <v>0</v>
      </c>
      <c r="I1236" s="7">
        <f>SUM(H$2:H1236)</f>
        <v>3464287</v>
      </c>
      <c r="J1236" s="8">
        <f>I1236/SUM(H:H)</f>
        <v>1.0003349573954405</v>
      </c>
      <c r="K1236" s="24"/>
      <c r="L1236" s="31"/>
      <c r="M1236" s="24"/>
      <c r="N1236" s="7">
        <f>K1236+L1236+M1236</f>
        <v>0</v>
      </c>
      <c r="O1236" s="8">
        <f>IF(ISERROR(N1236/H1236),0,N1236/H1236)</f>
        <v>0</v>
      </c>
      <c r="P1236" s="28">
        <v>0</v>
      </c>
      <c r="Q1236" s="33"/>
      <c r="R1236" s="33"/>
      <c r="S123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6" s="21"/>
      <c r="U1236"/>
      <c r="V1236"/>
      <c r="W1236"/>
      <c r="X1236"/>
      <c r="Y1236"/>
    </row>
    <row r="1237" spans="1:25" x14ac:dyDescent="0.25">
      <c r="A1237" s="26" t="s">
        <v>657</v>
      </c>
      <c r="B1237" s="26" t="s">
        <v>658</v>
      </c>
      <c r="C1237" s="3">
        <f>COUNTA(A$2:A1237)</f>
        <v>1236</v>
      </c>
      <c r="D1237" s="28"/>
      <c r="E1237" s="28"/>
      <c r="F1237" s="30"/>
      <c r="G1237" s="28"/>
      <c r="H1237" s="7">
        <f>D1237+E1237+F1237+Table_Fiscal_Year_Total_Consumption_8_20_10[[#This Row],[GAS MBTU]]</f>
        <v>0</v>
      </c>
      <c r="I1237" s="7">
        <f>SUM(H$2:H1237)</f>
        <v>3464287</v>
      </c>
      <c r="J1237" s="8">
        <f>I1237/SUM(H:H)</f>
        <v>1.0003349573954405</v>
      </c>
      <c r="K1237" s="24"/>
      <c r="L1237" s="31"/>
      <c r="M1237" s="24"/>
      <c r="N1237" s="7">
        <f>K1237+L1237+M1237</f>
        <v>0</v>
      </c>
      <c r="O1237" s="8">
        <f>IF(ISERROR(N1237/H1237),0,N1237/H1237)</f>
        <v>0</v>
      </c>
      <c r="P1237" s="28">
        <v>0</v>
      </c>
      <c r="Q1237" s="33"/>
      <c r="R1237" s="33"/>
      <c r="S123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7" s="21"/>
      <c r="U1237"/>
      <c r="V1237"/>
      <c r="W1237"/>
      <c r="X1237"/>
      <c r="Y1237"/>
    </row>
    <row r="1238" spans="1:25" x14ac:dyDescent="0.25">
      <c r="A1238" s="26" t="s">
        <v>659</v>
      </c>
      <c r="B1238" s="26" t="s">
        <v>660</v>
      </c>
      <c r="C1238" s="3">
        <f>COUNTA(A$2:A1238)</f>
        <v>1237</v>
      </c>
      <c r="D1238" s="28"/>
      <c r="E1238" s="28"/>
      <c r="F1238" s="30"/>
      <c r="G1238" s="28"/>
      <c r="H1238" s="7">
        <f>D1238+E1238+F1238+Table_Fiscal_Year_Total_Consumption_8_20_10[[#This Row],[GAS MBTU]]</f>
        <v>0</v>
      </c>
      <c r="I1238" s="7">
        <f>SUM(H$2:H1238)</f>
        <v>3464287</v>
      </c>
      <c r="J1238" s="8">
        <f>I1238/SUM(H:H)</f>
        <v>1.0003349573954405</v>
      </c>
      <c r="K1238" s="24"/>
      <c r="L1238" s="31"/>
      <c r="M1238" s="24"/>
      <c r="N1238" s="7">
        <f>K1238+L1238+M1238</f>
        <v>0</v>
      </c>
      <c r="O1238" s="8">
        <f>IF(ISERROR(N1238/H1238),0,N1238/H1238)</f>
        <v>0</v>
      </c>
      <c r="P1238" s="28">
        <v>0</v>
      </c>
      <c r="Q1238" s="33"/>
      <c r="R1238" s="33"/>
      <c r="S123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8" s="21"/>
      <c r="U1238"/>
      <c r="V1238"/>
      <c r="W1238"/>
      <c r="X1238"/>
      <c r="Y1238"/>
    </row>
    <row r="1239" spans="1:25" x14ac:dyDescent="0.25">
      <c r="A1239" s="26" t="s">
        <v>681</v>
      </c>
      <c r="B1239" s="26" t="s">
        <v>682</v>
      </c>
      <c r="C1239" s="3">
        <f>COUNTA(A$2:A1239)</f>
        <v>1238</v>
      </c>
      <c r="D1239" s="28">
        <v>0</v>
      </c>
      <c r="E1239" s="28"/>
      <c r="F1239" s="30"/>
      <c r="G1239" s="28"/>
      <c r="H1239" s="7">
        <f>D1239+E1239+F1239+Table_Fiscal_Year_Total_Consumption_8_20_10[[#This Row],[GAS MBTU]]</f>
        <v>0</v>
      </c>
      <c r="I1239" s="7">
        <f>SUM(H$2:H1239)</f>
        <v>3464287</v>
      </c>
      <c r="J1239" s="8">
        <f>I1239/SUM(H:H)</f>
        <v>1.0003349573954405</v>
      </c>
      <c r="K1239" s="24"/>
      <c r="L1239" s="31"/>
      <c r="M1239" s="24"/>
      <c r="N1239" s="7">
        <f>K1239+L1239+M1239</f>
        <v>0</v>
      </c>
      <c r="O1239" s="8">
        <f>IF(ISERROR(N1239/H1239),0,N1239/H1239)</f>
        <v>0</v>
      </c>
      <c r="P1239" s="28">
        <v>0</v>
      </c>
      <c r="Q1239" s="33"/>
      <c r="R1239" s="33" t="s">
        <v>770</v>
      </c>
      <c r="S123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39" s="21"/>
      <c r="U1239"/>
      <c r="V1239"/>
      <c r="W1239"/>
      <c r="X1239"/>
      <c r="Y1239"/>
    </row>
    <row r="1240" spans="1:25" x14ac:dyDescent="0.25">
      <c r="A1240" s="26" t="s">
        <v>645</v>
      </c>
      <c r="B1240" s="26" t="s">
        <v>646</v>
      </c>
      <c r="C1240" s="3">
        <f>COUNTA(A$2:A1240)</f>
        <v>1239</v>
      </c>
      <c r="D1240" s="28">
        <v>0</v>
      </c>
      <c r="E1240" s="28"/>
      <c r="F1240" s="30"/>
      <c r="G1240" s="28"/>
      <c r="H1240" s="7">
        <f>D1240+E1240+F1240+Table_Fiscal_Year_Total_Consumption_8_20_10[[#This Row],[GAS MBTU]]</f>
        <v>0</v>
      </c>
      <c r="I1240" s="7">
        <f>SUM(H$2:H1240)</f>
        <v>3464287</v>
      </c>
      <c r="J1240" s="8">
        <f>I1240/SUM(H:H)</f>
        <v>1.0003349573954405</v>
      </c>
      <c r="K1240" s="24"/>
      <c r="L1240" s="31"/>
      <c r="M1240" s="24"/>
      <c r="N1240" s="7">
        <f>K1240+L1240+M1240</f>
        <v>0</v>
      </c>
      <c r="O1240" s="8">
        <f>IF(ISERROR(N1240/H1240),0,N1240/H1240)</f>
        <v>0</v>
      </c>
      <c r="P1240" s="28">
        <v>0</v>
      </c>
      <c r="Q1240" s="33"/>
      <c r="R1240" s="33" t="s">
        <v>770</v>
      </c>
      <c r="S124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0" s="21"/>
      <c r="U1240"/>
      <c r="V1240"/>
      <c r="W1240"/>
      <c r="X1240"/>
      <c r="Y1240"/>
    </row>
    <row r="1241" spans="1:25" x14ac:dyDescent="0.25">
      <c r="A1241" s="26" t="s">
        <v>753</v>
      </c>
      <c r="B1241" s="26" t="s">
        <v>754</v>
      </c>
      <c r="C1241" s="3">
        <f>COUNTA(A$2:A1241)</f>
        <v>1240</v>
      </c>
      <c r="D1241" s="28"/>
      <c r="E1241" s="28"/>
      <c r="F1241" s="30"/>
      <c r="G1241" s="28"/>
      <c r="H1241" s="7">
        <f>D1241+E1241+F1241+Table_Fiscal_Year_Total_Consumption_8_20_10[[#This Row],[GAS MBTU]]</f>
        <v>0</v>
      </c>
      <c r="I1241" s="7">
        <f>SUM(H$2:H1241)</f>
        <v>3464287</v>
      </c>
      <c r="J1241" s="8">
        <f>I1241/SUM(H:H)</f>
        <v>1.0003349573954405</v>
      </c>
      <c r="K1241" s="24"/>
      <c r="L1241" s="31"/>
      <c r="M1241" s="24"/>
      <c r="N1241" s="7">
        <f>K1241+L1241+M1241</f>
        <v>0</v>
      </c>
      <c r="O1241" s="8">
        <f>IF(ISERROR(N1241/H1241),0,N1241/H1241)</f>
        <v>0</v>
      </c>
      <c r="P1241" s="28"/>
      <c r="Q1241" s="33"/>
      <c r="R1241" s="33"/>
      <c r="S124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1" s="21"/>
      <c r="U1241"/>
      <c r="V1241"/>
      <c r="W1241"/>
      <c r="X1241"/>
      <c r="Y1241"/>
    </row>
    <row r="1242" spans="1:25" x14ac:dyDescent="0.25">
      <c r="A1242" s="26" t="s">
        <v>649</v>
      </c>
      <c r="B1242" s="26" t="s">
        <v>650</v>
      </c>
      <c r="C1242" s="3">
        <f>COUNTA(A$2:A1242)</f>
        <v>1241</v>
      </c>
      <c r="D1242" s="28"/>
      <c r="E1242" s="28"/>
      <c r="F1242" s="30"/>
      <c r="G1242" s="28"/>
      <c r="H1242" s="7">
        <f>D1242+E1242+F1242+Table_Fiscal_Year_Total_Consumption_8_20_10[[#This Row],[GAS MBTU]]</f>
        <v>0</v>
      </c>
      <c r="I1242" s="7">
        <f>SUM(H$2:H1242)</f>
        <v>3464287</v>
      </c>
      <c r="J1242" s="8">
        <f>I1242/SUM(H:H)</f>
        <v>1.0003349573954405</v>
      </c>
      <c r="K1242" s="24"/>
      <c r="L1242" s="31"/>
      <c r="M1242" s="24"/>
      <c r="N1242" s="7">
        <f>K1242+L1242+M1242</f>
        <v>0</v>
      </c>
      <c r="O1242" s="8">
        <f>IF(ISERROR(N1242/H1242),0,N1242/H1242)</f>
        <v>0</v>
      </c>
      <c r="P1242" s="28">
        <v>0</v>
      </c>
      <c r="Q1242" s="33"/>
      <c r="R1242" s="33"/>
      <c r="S124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2" s="21"/>
      <c r="U1242"/>
      <c r="V1242"/>
      <c r="W1242"/>
      <c r="X1242"/>
      <c r="Y1242"/>
    </row>
    <row r="1243" spans="1:25" x14ac:dyDescent="0.25">
      <c r="A1243" s="26" t="s">
        <v>606</v>
      </c>
      <c r="B1243" s="26" t="s">
        <v>607</v>
      </c>
      <c r="C1243" s="3">
        <f>COUNTA(A$2:A1243)</f>
        <v>1242</v>
      </c>
      <c r="D1243" s="28"/>
      <c r="E1243" s="28"/>
      <c r="F1243" s="30"/>
      <c r="G1243" s="28"/>
      <c r="H1243" s="7">
        <f>D1243+E1243+F1243+Table_Fiscal_Year_Total_Consumption_8_20_10[[#This Row],[GAS MBTU]]</f>
        <v>0</v>
      </c>
      <c r="I1243" s="7">
        <f>SUM(H$2:H1243)</f>
        <v>3464287</v>
      </c>
      <c r="J1243" s="8">
        <f>I1243/SUM(H:H)</f>
        <v>1.0003349573954405</v>
      </c>
      <c r="K1243" s="24"/>
      <c r="L1243" s="31"/>
      <c r="M1243" s="24"/>
      <c r="N1243" s="7">
        <f>K1243+L1243+M1243</f>
        <v>0</v>
      </c>
      <c r="O1243" s="8">
        <f>IF(ISERROR(N1243/H1243),0,N1243/H1243)</f>
        <v>0</v>
      </c>
      <c r="P1243" s="28">
        <v>0</v>
      </c>
      <c r="Q1243" s="33"/>
      <c r="R1243" s="33"/>
      <c r="S124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3" s="21"/>
      <c r="U1243"/>
      <c r="V1243"/>
      <c r="W1243"/>
      <c r="X1243"/>
      <c r="Y1243"/>
    </row>
    <row r="1244" spans="1:25" x14ac:dyDescent="0.25">
      <c r="A1244" s="26" t="s">
        <v>673</v>
      </c>
      <c r="B1244" s="26" t="s">
        <v>674</v>
      </c>
      <c r="C1244" s="3">
        <f>COUNTA(A$2:A1244)</f>
        <v>1243</v>
      </c>
      <c r="D1244" s="28"/>
      <c r="E1244" s="28"/>
      <c r="F1244" s="30"/>
      <c r="G1244" s="28"/>
      <c r="H1244" s="7">
        <f>D1244+E1244+F1244+Table_Fiscal_Year_Total_Consumption_8_20_10[[#This Row],[GAS MBTU]]</f>
        <v>0</v>
      </c>
      <c r="I1244" s="7">
        <f>SUM(H$2:H1244)</f>
        <v>3464287</v>
      </c>
      <c r="J1244" s="8">
        <f>I1244/SUM(H:H)</f>
        <v>1.0003349573954405</v>
      </c>
      <c r="K1244" s="24"/>
      <c r="L1244" s="31"/>
      <c r="M1244" s="24"/>
      <c r="N1244" s="7">
        <f>K1244+L1244+M1244</f>
        <v>0</v>
      </c>
      <c r="O1244" s="8">
        <f>IF(ISERROR(N1244/H1244),0,N1244/H1244)</f>
        <v>0</v>
      </c>
      <c r="P1244" s="28">
        <v>0</v>
      </c>
      <c r="Q1244" s="33"/>
      <c r="R1244" s="33"/>
      <c r="S124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4" s="21"/>
      <c r="U1244"/>
      <c r="V1244"/>
      <c r="W1244"/>
      <c r="X1244"/>
      <c r="Y1244"/>
    </row>
    <row r="1245" spans="1:25" x14ac:dyDescent="0.25">
      <c r="A1245" s="26" t="s">
        <v>1214</v>
      </c>
      <c r="B1245" s="26" t="s">
        <v>1215</v>
      </c>
      <c r="C1245" s="3">
        <f>COUNTA(A$2:A1245)</f>
        <v>1244</v>
      </c>
      <c r="D1245" s="28"/>
      <c r="E1245" s="28"/>
      <c r="F1245" s="30"/>
      <c r="G1245" s="28"/>
      <c r="H1245" s="7">
        <f>D1245+E1245+F1245+Table_Fiscal_Year_Total_Consumption_8_20_10[[#This Row],[GAS MBTU]]</f>
        <v>0</v>
      </c>
      <c r="I1245" s="7">
        <f>SUM(H$2:H1245)</f>
        <v>3464287</v>
      </c>
      <c r="J1245" s="8">
        <f>I1245/SUM(H:H)</f>
        <v>1.0003349573954405</v>
      </c>
      <c r="K1245" s="24"/>
      <c r="L1245" s="31"/>
      <c r="M1245" s="24"/>
      <c r="N1245" s="7">
        <f>K1245+L1245+M1245</f>
        <v>0</v>
      </c>
      <c r="O1245" s="8">
        <f>IF(ISERROR(N1245/H1245),0,N1245/H1245)</f>
        <v>0</v>
      </c>
      <c r="P1245" s="28">
        <v>0</v>
      </c>
      <c r="Q1245" s="33"/>
      <c r="R1245" s="33"/>
      <c r="S124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5" s="21"/>
      <c r="U1245"/>
      <c r="V1245"/>
      <c r="W1245"/>
      <c r="X1245"/>
      <c r="Y1245"/>
    </row>
    <row r="1246" spans="1:25" x14ac:dyDescent="0.25">
      <c r="A1246" s="26" t="s">
        <v>1645</v>
      </c>
      <c r="B1246" s="26" t="s">
        <v>1646</v>
      </c>
      <c r="C1246" s="3">
        <f>COUNTA(A$2:A1246)</f>
        <v>1245</v>
      </c>
      <c r="D1246" s="28"/>
      <c r="E1246" s="28"/>
      <c r="F1246" s="30"/>
      <c r="G1246" s="28"/>
      <c r="H1246" s="7">
        <f>D1246+E1246+F1246+Table_Fiscal_Year_Total_Consumption_8_20_10[[#This Row],[GAS MBTU]]</f>
        <v>0</v>
      </c>
      <c r="I1246" s="7">
        <f>SUM(H$2:H1246)</f>
        <v>3464287</v>
      </c>
      <c r="J1246" s="8">
        <f>I1246/SUM(H:H)</f>
        <v>1.0003349573954405</v>
      </c>
      <c r="K1246" s="24"/>
      <c r="L1246" s="31"/>
      <c r="M1246" s="24"/>
      <c r="N1246" s="7">
        <f>K1246+L1246+M1246</f>
        <v>0</v>
      </c>
      <c r="O1246" s="8">
        <f>IF(ISERROR(N1246/H1246),0,N1246/H1246)</f>
        <v>0</v>
      </c>
      <c r="P1246" s="28">
        <v>0</v>
      </c>
      <c r="Q1246" s="33"/>
      <c r="R1246" s="33"/>
      <c r="S124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6" s="21"/>
      <c r="U1246"/>
      <c r="V1246"/>
      <c r="W1246"/>
      <c r="X1246"/>
      <c r="Y1246"/>
    </row>
    <row r="1247" spans="1:25" x14ac:dyDescent="0.25">
      <c r="A1247" s="26" t="s">
        <v>1659</v>
      </c>
      <c r="B1247" s="26" t="s">
        <v>1660</v>
      </c>
      <c r="C1247" s="3">
        <f>COUNTA(A$2:A1247)</f>
        <v>1246</v>
      </c>
      <c r="D1247" s="28"/>
      <c r="E1247" s="28"/>
      <c r="F1247" s="30"/>
      <c r="G1247" s="28"/>
      <c r="H1247" s="7">
        <f>D1247+E1247+F1247+Table_Fiscal_Year_Total_Consumption_8_20_10[[#This Row],[GAS MBTU]]</f>
        <v>0</v>
      </c>
      <c r="I1247" s="7">
        <f>SUM(H$2:H1247)</f>
        <v>3464287</v>
      </c>
      <c r="J1247" s="8">
        <f>I1247/SUM(H:H)</f>
        <v>1.0003349573954405</v>
      </c>
      <c r="K1247" s="24"/>
      <c r="L1247" s="31"/>
      <c r="M1247" s="24"/>
      <c r="N1247" s="7">
        <f>K1247+L1247+M1247</f>
        <v>0</v>
      </c>
      <c r="O1247" s="8">
        <f>IF(ISERROR(N1247/H1247),0,N1247/H1247)</f>
        <v>0</v>
      </c>
      <c r="P1247" s="28">
        <v>0</v>
      </c>
      <c r="Q1247" s="33"/>
      <c r="R1247" s="33"/>
      <c r="S1247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7" s="21"/>
      <c r="U1247"/>
      <c r="V1247"/>
      <c r="W1247"/>
      <c r="X1247"/>
      <c r="Y1247"/>
    </row>
    <row r="1248" spans="1:25" x14ac:dyDescent="0.25">
      <c r="A1248" s="26" t="s">
        <v>1673</v>
      </c>
      <c r="B1248" s="26" t="s">
        <v>1674</v>
      </c>
      <c r="C1248" s="3">
        <f>COUNTA(A$2:A1248)</f>
        <v>1247</v>
      </c>
      <c r="D1248" s="28"/>
      <c r="E1248" s="28"/>
      <c r="F1248" s="30"/>
      <c r="G1248" s="28"/>
      <c r="H1248" s="7">
        <f>D1248+E1248+F1248+Table_Fiscal_Year_Total_Consumption_8_20_10[[#This Row],[GAS MBTU]]</f>
        <v>0</v>
      </c>
      <c r="I1248" s="7">
        <f>SUM(H$2:H1248)</f>
        <v>3464287</v>
      </c>
      <c r="J1248" s="8">
        <f>I1248/SUM(H:H)</f>
        <v>1.0003349573954405</v>
      </c>
      <c r="K1248" s="24"/>
      <c r="L1248" s="31"/>
      <c r="M1248" s="24"/>
      <c r="N1248" s="7">
        <f>K1248+L1248+M1248</f>
        <v>0</v>
      </c>
      <c r="O1248" s="8">
        <f>IF(ISERROR(N1248/H1248),0,N1248/H1248)</f>
        <v>0</v>
      </c>
      <c r="P1248" s="28">
        <v>3512</v>
      </c>
      <c r="Q1248" s="33"/>
      <c r="R1248" s="33"/>
      <c r="S1248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8" s="21"/>
      <c r="U1248"/>
      <c r="V1248"/>
      <c r="W1248"/>
      <c r="X1248"/>
      <c r="Y1248"/>
    </row>
    <row r="1249" spans="1:25" x14ac:dyDescent="0.25">
      <c r="A1249" s="26" t="s">
        <v>708</v>
      </c>
      <c r="B1249" s="26" t="s">
        <v>684</v>
      </c>
      <c r="C1249" s="3">
        <f>COUNTA(A$2:A1249)</f>
        <v>1248</v>
      </c>
      <c r="D1249" s="28"/>
      <c r="E1249" s="28"/>
      <c r="F1249" s="30"/>
      <c r="G1249" s="28"/>
      <c r="H1249" s="7">
        <f>D1249+E1249+F1249+Table_Fiscal_Year_Total_Consumption_8_20_10[[#This Row],[GAS MBTU]]</f>
        <v>0</v>
      </c>
      <c r="I1249" s="7">
        <f>SUM(H$2:H1249)</f>
        <v>3464287</v>
      </c>
      <c r="J1249" s="8">
        <f>I1249/SUM(H:H)</f>
        <v>1.0003349573954405</v>
      </c>
      <c r="K1249" s="24"/>
      <c r="L1249" s="31"/>
      <c r="M1249" s="24"/>
      <c r="N1249" s="7">
        <f>K1249+L1249+M1249</f>
        <v>0</v>
      </c>
      <c r="O1249" s="8">
        <f>IF(ISERROR(N1249/H1249),0,N1249/H1249)</f>
        <v>0</v>
      </c>
      <c r="P1249" s="28">
        <v>0</v>
      </c>
      <c r="Q1249" s="33"/>
      <c r="R1249" s="33"/>
      <c r="S1249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49" s="21"/>
      <c r="U1249"/>
      <c r="V1249"/>
      <c r="W1249"/>
      <c r="X1249"/>
      <c r="Y1249"/>
    </row>
    <row r="1250" spans="1:25" x14ac:dyDescent="0.25">
      <c r="A1250" s="26" t="s">
        <v>26</v>
      </c>
      <c r="B1250" s="26" t="s">
        <v>25</v>
      </c>
      <c r="C1250" s="3">
        <f>COUNTA(A$2:A1250)</f>
        <v>1249</v>
      </c>
      <c r="D1250" s="28"/>
      <c r="E1250" s="28"/>
      <c r="F1250" s="30"/>
      <c r="G1250" s="28"/>
      <c r="H1250" s="7">
        <f>D1250+E1250+F1250+Table_Fiscal_Year_Total_Consumption_8_20_10[[#This Row],[GAS MBTU]]</f>
        <v>0</v>
      </c>
      <c r="I1250" s="7">
        <f>SUM(H$2:H1250)</f>
        <v>3464287</v>
      </c>
      <c r="J1250" s="8">
        <f>I1250/SUM(H:H)</f>
        <v>1.0003349573954405</v>
      </c>
      <c r="K1250" s="24"/>
      <c r="L1250" s="31"/>
      <c r="M1250" s="24"/>
      <c r="N1250" s="7">
        <f>K1250+L1250+M1250</f>
        <v>0</v>
      </c>
      <c r="O1250" s="8">
        <f>IF(ISERROR(N1250/H1250),0,N1250/H1250)</f>
        <v>0</v>
      </c>
      <c r="P1250" s="28">
        <v>2355</v>
      </c>
      <c r="Q1250" s="33">
        <v>93.1</v>
      </c>
      <c r="R1250" s="33"/>
      <c r="S1250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50" s="21"/>
      <c r="U1250"/>
      <c r="V1250"/>
      <c r="W1250"/>
      <c r="X1250"/>
      <c r="Y1250"/>
    </row>
    <row r="1251" spans="1:25" x14ac:dyDescent="0.25">
      <c r="A1251" s="26" t="s">
        <v>610</v>
      </c>
      <c r="B1251" s="26" t="s">
        <v>611</v>
      </c>
      <c r="C1251" s="3">
        <f>COUNTA(A$2:A1251)</f>
        <v>1250</v>
      </c>
      <c r="D1251" s="28"/>
      <c r="E1251" s="28"/>
      <c r="F1251" s="30"/>
      <c r="G1251" s="28"/>
      <c r="H1251" s="7">
        <f>D1251+E1251+F1251+Table_Fiscal_Year_Total_Consumption_8_20_10[[#This Row],[GAS MBTU]]</f>
        <v>0</v>
      </c>
      <c r="I1251" s="7">
        <f>SUM(H$2:H1251)</f>
        <v>3464287</v>
      </c>
      <c r="J1251" s="8">
        <f>I1251/SUM(H:H)</f>
        <v>1.0003349573954405</v>
      </c>
      <c r="K1251" s="24"/>
      <c r="L1251" s="31"/>
      <c r="M1251" s="24"/>
      <c r="N1251" s="7">
        <f>K1251+L1251+M1251</f>
        <v>0</v>
      </c>
      <c r="O1251" s="8">
        <f>IF(ISERROR(N1251/H1251),0,N1251/H1251)</f>
        <v>0</v>
      </c>
      <c r="P1251" s="28">
        <v>0</v>
      </c>
      <c r="Q1251" s="33"/>
      <c r="R1251" s="33"/>
      <c r="S1251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51" s="21"/>
      <c r="U1251"/>
      <c r="V1251"/>
      <c r="W1251"/>
      <c r="X1251"/>
      <c r="Y1251"/>
    </row>
    <row r="1252" spans="1:25" x14ac:dyDescent="0.25">
      <c r="A1252" s="26" t="s">
        <v>641</v>
      </c>
      <c r="B1252" s="26" t="s">
        <v>642</v>
      </c>
      <c r="C1252" s="3">
        <f>COUNTA(A$2:A1252)</f>
        <v>1251</v>
      </c>
      <c r="D1252" s="28"/>
      <c r="E1252" s="28"/>
      <c r="F1252" s="30"/>
      <c r="G1252" s="28"/>
      <c r="H1252" s="7">
        <f>D1252+E1252+F1252+Table_Fiscal_Year_Total_Consumption_8_20_10[[#This Row],[GAS MBTU]]</f>
        <v>0</v>
      </c>
      <c r="I1252" s="7">
        <f>SUM(H$2:H1252)</f>
        <v>3464287</v>
      </c>
      <c r="J1252" s="8">
        <f>I1252/SUM(H:H)</f>
        <v>1.0003349573954405</v>
      </c>
      <c r="K1252" s="24"/>
      <c r="L1252" s="31"/>
      <c r="M1252" s="24"/>
      <c r="N1252" s="7">
        <f>K1252+L1252+M1252</f>
        <v>0</v>
      </c>
      <c r="O1252" s="8">
        <f>IF(ISERROR(N1252/H1252),0,N1252/H1252)</f>
        <v>0</v>
      </c>
      <c r="P1252" s="28">
        <v>0</v>
      </c>
      <c r="Q1252" s="33"/>
      <c r="R1252" s="33"/>
      <c r="S1252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52" s="21"/>
      <c r="U1252"/>
      <c r="V1252"/>
      <c r="W1252"/>
      <c r="X1252"/>
      <c r="Y1252"/>
    </row>
    <row r="1253" spans="1:25" x14ac:dyDescent="0.25">
      <c r="A1253" s="26" t="s">
        <v>693</v>
      </c>
      <c r="B1253" s="26" t="s">
        <v>694</v>
      </c>
      <c r="C1253" s="3">
        <f>COUNTA(A$2:A1253)</f>
        <v>1252</v>
      </c>
      <c r="D1253" s="28"/>
      <c r="E1253" s="28"/>
      <c r="F1253" s="30"/>
      <c r="G1253" s="28"/>
      <c r="H1253" s="7">
        <f>D1253+E1253+F1253+Table_Fiscal_Year_Total_Consumption_8_20_10[[#This Row],[GAS MBTU]]</f>
        <v>0</v>
      </c>
      <c r="I1253" s="7">
        <f>SUM(H$2:H1253)</f>
        <v>3464287</v>
      </c>
      <c r="J1253" s="8">
        <f>I1253/SUM(H:H)</f>
        <v>1.0003349573954405</v>
      </c>
      <c r="K1253" s="24"/>
      <c r="L1253" s="31"/>
      <c r="M1253" s="24"/>
      <c r="N1253" s="7">
        <f>K1253+L1253+M1253</f>
        <v>0</v>
      </c>
      <c r="O1253" s="8">
        <f>IF(ISERROR(N1253/H1253),0,N1253/H1253)</f>
        <v>0</v>
      </c>
      <c r="P1253" s="28">
        <v>0</v>
      </c>
      <c r="Q1253" s="33"/>
      <c r="R1253" s="33"/>
      <c r="S1253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53" s="21"/>
      <c r="U1253"/>
      <c r="V1253"/>
      <c r="W1253"/>
      <c r="X1253"/>
      <c r="Y1253"/>
    </row>
    <row r="1254" spans="1:25" x14ac:dyDescent="0.25">
      <c r="A1254" s="26" t="s">
        <v>695</v>
      </c>
      <c r="B1254" s="26" t="s">
        <v>696</v>
      </c>
      <c r="C1254" s="3">
        <f>COUNTA(A$2:A1254)</f>
        <v>1253</v>
      </c>
      <c r="D1254" s="28"/>
      <c r="E1254" s="28"/>
      <c r="F1254" s="30"/>
      <c r="G1254" s="28"/>
      <c r="H1254" s="7">
        <f>D1254+E1254+F1254+Table_Fiscal_Year_Total_Consumption_8_20_10[[#This Row],[GAS MBTU]]</f>
        <v>0</v>
      </c>
      <c r="I1254" s="7">
        <f>SUM(H$2:H1254)</f>
        <v>3464287</v>
      </c>
      <c r="J1254" s="8">
        <f>I1254/SUM(H:H)</f>
        <v>1.0003349573954405</v>
      </c>
      <c r="K1254" s="24"/>
      <c r="L1254" s="31"/>
      <c r="M1254" s="24"/>
      <c r="N1254" s="7">
        <f>K1254+L1254+M1254</f>
        <v>0</v>
      </c>
      <c r="O1254" s="8">
        <f>IF(ISERROR(N1254/H1254),0,N1254/H1254)</f>
        <v>0</v>
      </c>
      <c r="P1254" s="28">
        <v>0</v>
      </c>
      <c r="Q1254" s="33"/>
      <c r="R1254" s="33"/>
      <c r="S1254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54" s="21"/>
      <c r="U1254"/>
      <c r="V1254"/>
      <c r="W1254"/>
      <c r="X1254"/>
      <c r="Y1254"/>
    </row>
    <row r="1255" spans="1:25" x14ac:dyDescent="0.25">
      <c r="A1255" s="26" t="s">
        <v>600</v>
      </c>
      <c r="B1255" s="26" t="s">
        <v>601</v>
      </c>
      <c r="C1255" s="3">
        <f>COUNTA(A$2:A1255)</f>
        <v>1254</v>
      </c>
      <c r="D1255" s="28"/>
      <c r="E1255" s="28"/>
      <c r="F1255" s="30"/>
      <c r="G1255" s="28"/>
      <c r="H1255" s="7">
        <f>D1255+E1255+F1255+Table_Fiscal_Year_Total_Consumption_8_20_10[[#This Row],[GAS MBTU]]</f>
        <v>0</v>
      </c>
      <c r="I1255" s="7">
        <f>SUM(H$2:H1255)</f>
        <v>3464287</v>
      </c>
      <c r="J1255" s="8">
        <f>I1255/SUM(H:H)</f>
        <v>1.0003349573954405</v>
      </c>
      <c r="K1255" s="24"/>
      <c r="L1255" s="31"/>
      <c r="M1255" s="24"/>
      <c r="N1255" s="7">
        <f>K1255+L1255+M1255</f>
        <v>0</v>
      </c>
      <c r="O1255" s="8">
        <f>IF(ISERROR(N1255/H1255),0,N1255/H1255)</f>
        <v>0</v>
      </c>
      <c r="P1255" s="28">
        <v>0</v>
      </c>
      <c r="Q1255" s="33"/>
      <c r="R1255" s="33"/>
      <c r="S1255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0</v>
      </c>
      <c r="T1255" s="21"/>
      <c r="U1255"/>
      <c r="V1255"/>
      <c r="W1255"/>
      <c r="X1255"/>
      <c r="Y1255"/>
    </row>
    <row r="1256" spans="1:25" x14ac:dyDescent="0.25">
      <c r="A1256" s="26" t="s">
        <v>1744</v>
      </c>
      <c r="B1256" s="26" t="s">
        <v>1745</v>
      </c>
      <c r="C1256" s="3">
        <f>COUNTA(A$2:A1256)</f>
        <v>1255</v>
      </c>
      <c r="D1256" s="28">
        <v>-431</v>
      </c>
      <c r="E1256" s="28"/>
      <c r="F1256" s="30"/>
      <c r="G1256" s="28"/>
      <c r="H1256" s="7">
        <f>D1256+E1256+F1256+Table_Fiscal_Year_Total_Consumption_8_20_10[[#This Row],[GAS MBTU]]</f>
        <v>-431</v>
      </c>
      <c r="I1256" s="7">
        <f>SUM(H$2:H1256)</f>
        <v>3463856</v>
      </c>
      <c r="J1256" s="8">
        <f>I1256/SUM(H:H)</f>
        <v>1.0002105033976518</v>
      </c>
      <c r="K1256" s="24"/>
      <c r="L1256" s="31"/>
      <c r="M1256" s="24"/>
      <c r="N1256" s="7">
        <f>K1256+L1256+M1256</f>
        <v>0</v>
      </c>
      <c r="O1256" s="8">
        <f>IF(ISERROR(N1256/H1256),0,N1256/H1256)</f>
        <v>0</v>
      </c>
      <c r="P1256" s="28">
        <v>8706</v>
      </c>
      <c r="Q1256" s="33"/>
      <c r="R1256" s="33" t="s">
        <v>770</v>
      </c>
      <c r="S1256" s="28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-49506.087755570872</v>
      </c>
      <c r="T1256" s="21"/>
      <c r="U1256"/>
      <c r="V1256"/>
      <c r="W1256"/>
      <c r="X1256"/>
      <c r="Y1256"/>
    </row>
    <row r="1257" spans="1:25" x14ac:dyDescent="0.25">
      <c r="A1257" s="27" t="s">
        <v>1770</v>
      </c>
      <c r="B1257" s="27" t="s">
        <v>1771</v>
      </c>
      <c r="C1257" s="3">
        <f>COUNTA(A$2:A1257)</f>
        <v>1256</v>
      </c>
      <c r="D1257" s="29">
        <v>-729</v>
      </c>
      <c r="E1257" s="29"/>
      <c r="F1257" s="30"/>
      <c r="G1257" s="29"/>
      <c r="H1257" s="7">
        <f>D1257+E1257+F1257+Table_Fiscal_Year_Total_Consumption_8_20_10[[#This Row],[GAS MBTU]]</f>
        <v>-729</v>
      </c>
      <c r="I1257" s="7">
        <f>SUM(H$2:H1257)</f>
        <v>3463127</v>
      </c>
      <c r="J1257" s="8">
        <f>I1257/SUM(H:H)</f>
        <v>1</v>
      </c>
      <c r="K1257" s="24"/>
      <c r="L1257" s="32"/>
      <c r="M1257" s="24"/>
      <c r="N1257" s="7">
        <f>K1257+L1257+M1257</f>
        <v>0</v>
      </c>
      <c r="O1257" s="8">
        <f>IF(ISERROR(N1257/H1257),0,N1257/H1257)</f>
        <v>0</v>
      </c>
      <c r="P1257" s="29">
        <v>7669</v>
      </c>
      <c r="Q1257" s="34"/>
      <c r="R1257" s="34" t="s">
        <v>770</v>
      </c>
      <c r="S1257" s="29">
        <f>IF(ISERROR(+Table_Fiscal_Year_Total_Consumption_8_20_10[[#This Row],[Total MBTU]]*1000000/Table_Fiscal_Year_Total_Consumption_8_20_10[[#This Row],[Total GSF]]),0,+Table_Fiscal_Year_Total_Consumption_8_20_10[[#This Row],[Total MBTU]]*1000000/Table_Fiscal_Year_Total_Consumption_8_20_10[[#This Row],[Total GSF]])</f>
        <v>-95058.025818229231</v>
      </c>
      <c r="T1257" s="21"/>
      <c r="U1257"/>
      <c r="V1257"/>
      <c r="W1257"/>
      <c r="X1257"/>
      <c r="Y1257"/>
    </row>
    <row r="1258" spans="1:25" x14ac:dyDescent="0.25">
      <c r="A1258" s="9"/>
      <c r="B1258" s="9"/>
      <c r="C1258" s="10"/>
      <c r="D1258" s="22"/>
      <c r="E1258" s="22"/>
      <c r="F1258" s="22"/>
      <c r="G1258" s="22"/>
      <c r="H1258" s="22"/>
      <c r="I1258" s="22"/>
      <c r="J1258" s="23"/>
      <c r="K1258" s="22"/>
      <c r="L1258" s="22"/>
      <c r="M1258" s="22"/>
      <c r="N1258" s="22"/>
      <c r="O1258" s="23"/>
      <c r="P1258" s="22"/>
      <c r="Q1258" s="22"/>
      <c r="R1258" s="22"/>
      <c r="S1258" s="22"/>
      <c r="T1258" s="21"/>
      <c r="U1258"/>
      <c r="V1258"/>
      <c r="W1258"/>
      <c r="X1258"/>
      <c r="Y1258"/>
    </row>
  </sheetData>
  <pageMargins left="0.7" right="0.7" top="0.75" bottom="0.75" header="0.3" footer="0.3"/>
  <pageSetup scale="57" fitToHeight="0" orientation="landscape" r:id="rId1"/>
  <headerFooter>
    <oddHeader>&amp;C&amp;"-,Bold"&amp;22FY13 Energy Consumption Report
Top 100 Buildings</oddHeader>
    <oddFooter>&amp;L&amp;Z&amp;F&amp;RPage  &amp;P of &amp;N
Print Date: &amp;D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60"/>
  <sheetViews>
    <sheetView tabSelected="1" workbookViewId="0">
      <selection activeCell="G14" sqref="G14"/>
    </sheetView>
  </sheetViews>
  <sheetFormatPr defaultRowHeight="15" x14ac:dyDescent="0.25"/>
  <cols>
    <col min="1" max="1" width="6.28515625" bestFit="1" customWidth="1"/>
    <col min="2" max="2" width="41.5703125" customWidth="1"/>
    <col min="3" max="3" width="8.140625" style="4" customWidth="1"/>
    <col min="4" max="4" width="15.7109375" style="35" bestFit="1" customWidth="1"/>
    <col min="5" max="5" width="14.7109375" style="35" bestFit="1" customWidth="1"/>
    <col min="6" max="6" width="13.42578125" style="35" bestFit="1" customWidth="1"/>
    <col min="7" max="7" width="12.85546875" style="35" bestFit="1" customWidth="1"/>
    <col min="8" max="9" width="12.85546875" style="35" customWidth="1"/>
    <col min="10" max="10" width="12.85546875" style="38" customWidth="1"/>
    <col min="11" max="11" width="14.140625" style="35" customWidth="1"/>
    <col min="12" max="12" width="11.7109375" style="35" customWidth="1"/>
    <col min="13" max="13" width="12.85546875" style="35" customWidth="1"/>
    <col min="14" max="14" width="13.7109375" style="35" customWidth="1"/>
    <col min="15" max="15" width="11.5703125" style="21" bestFit="1" customWidth="1"/>
    <col min="16" max="16" width="13" style="21" customWidth="1"/>
  </cols>
  <sheetData>
    <row r="1" spans="1:16" ht="18.75" x14ac:dyDescent="0.3">
      <c r="B1" s="41"/>
    </row>
    <row r="2" spans="1:16" ht="35.25" customHeight="1" x14ac:dyDescent="0.3">
      <c r="D2" s="42" t="s">
        <v>2463</v>
      </c>
      <c r="E2" s="42"/>
      <c r="F2" s="42"/>
      <c r="G2" s="42"/>
      <c r="H2" s="42"/>
      <c r="I2" s="42"/>
    </row>
    <row r="3" spans="1:16" ht="31.5" customHeight="1" x14ac:dyDescent="0.3">
      <c r="D3" s="43" t="s">
        <v>2464</v>
      </c>
      <c r="E3" s="43"/>
      <c r="F3" s="43"/>
      <c r="G3" s="43"/>
      <c r="H3" s="43"/>
      <c r="I3" s="43"/>
    </row>
    <row r="4" spans="1:16" ht="45" x14ac:dyDescent="0.25">
      <c r="A4" s="4" t="s">
        <v>0</v>
      </c>
      <c r="B4" s="4" t="s">
        <v>1</v>
      </c>
      <c r="C4" s="4" t="s">
        <v>12</v>
      </c>
      <c r="D4" s="36" t="s">
        <v>2</v>
      </c>
      <c r="E4" s="36" t="s">
        <v>3</v>
      </c>
      <c r="F4" s="36" t="s">
        <v>4</v>
      </c>
      <c r="G4" s="36" t="s">
        <v>472</v>
      </c>
      <c r="H4" s="36" t="s">
        <v>9</v>
      </c>
      <c r="I4" s="37" t="s">
        <v>2461</v>
      </c>
      <c r="J4" s="39" t="s">
        <v>2465</v>
      </c>
      <c r="K4" s="37" t="s">
        <v>5</v>
      </c>
      <c r="L4" s="37" t="s">
        <v>6</v>
      </c>
      <c r="M4" s="37" t="s">
        <v>7</v>
      </c>
      <c r="N4" s="37" t="s">
        <v>13</v>
      </c>
      <c r="O4" s="37" t="s">
        <v>8</v>
      </c>
      <c r="P4" s="37" t="s">
        <v>2462</v>
      </c>
    </row>
    <row r="5" spans="1:16" x14ac:dyDescent="0.25">
      <c r="A5" t="s">
        <v>196</v>
      </c>
      <c r="B5" t="s">
        <v>195</v>
      </c>
      <c r="C5" s="4">
        <f>COUNTA(A$5:A5)</f>
        <v>1</v>
      </c>
      <c r="D5" s="35">
        <v>28813</v>
      </c>
      <c r="E5" s="35">
        <v>55335</v>
      </c>
      <c r="F5" s="35">
        <v>37261</v>
      </c>
      <c r="G5" s="35">
        <v>31.7</v>
      </c>
      <c r="H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121440.7</v>
      </c>
      <c r="I5" s="35">
        <f>SUM(H$5:H5)</f>
        <v>121440.7</v>
      </c>
      <c r="J5" s="38">
        <f>I5/SUM(H:H)</f>
        <v>3.30828606181938E-2</v>
      </c>
      <c r="K5" s="35">
        <v>2217</v>
      </c>
      <c r="L5" s="35">
        <v>309</v>
      </c>
      <c r="N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2526</v>
      </c>
      <c r="O5" s="21">
        <v>268297</v>
      </c>
      <c r="P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452635.32577703067</v>
      </c>
    </row>
    <row r="6" spans="1:16" x14ac:dyDescent="0.25">
      <c r="A6" t="s">
        <v>30</v>
      </c>
      <c r="B6" t="s">
        <v>29</v>
      </c>
      <c r="C6" s="4">
        <f>COUNTA(A$5:A6)</f>
        <v>2</v>
      </c>
      <c r="D6" s="35">
        <v>19850</v>
      </c>
      <c r="E6" s="35">
        <v>37756</v>
      </c>
      <c r="F6" s="35">
        <v>48193</v>
      </c>
      <c r="G6" s="35">
        <v>0</v>
      </c>
      <c r="H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105799</v>
      </c>
      <c r="I6" s="35">
        <f>SUM(H$5:H6)</f>
        <v>227239.7</v>
      </c>
      <c r="J6" s="38">
        <f>I6/SUM(H:H)</f>
        <v>6.1904611238408319E-2</v>
      </c>
      <c r="N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" s="21">
        <v>147347</v>
      </c>
      <c r="P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718026.1559448106</v>
      </c>
    </row>
    <row r="7" spans="1:16" x14ac:dyDescent="0.25">
      <c r="A7" t="s">
        <v>178</v>
      </c>
      <c r="B7" t="s">
        <v>177</v>
      </c>
      <c r="C7" s="4">
        <f>COUNTA(A$5:A7)</f>
        <v>3</v>
      </c>
      <c r="D7" s="35">
        <v>20401</v>
      </c>
      <c r="E7" s="35">
        <v>45337</v>
      </c>
      <c r="F7" s="35">
        <v>34570</v>
      </c>
      <c r="G7" s="35">
        <v>0</v>
      </c>
      <c r="H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100308</v>
      </c>
      <c r="I7" s="35">
        <f>SUM(H$5:H7)</f>
        <v>327547.7</v>
      </c>
      <c r="J7" s="38">
        <f>I7/SUM(H:H)</f>
        <v>8.923050431123962E-2</v>
      </c>
      <c r="N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" s="21">
        <v>231316</v>
      </c>
      <c r="P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433640.56096422212</v>
      </c>
    </row>
    <row r="8" spans="1:16" x14ac:dyDescent="0.25">
      <c r="A8" t="s">
        <v>90</v>
      </c>
      <c r="B8" t="s">
        <v>89</v>
      </c>
      <c r="C8" s="4">
        <f>COUNTA(A$5:A8)</f>
        <v>4</v>
      </c>
      <c r="D8" s="35">
        <v>24379</v>
      </c>
      <c r="E8" s="35">
        <v>33525</v>
      </c>
      <c r="F8" s="35">
        <v>29738</v>
      </c>
      <c r="G8" s="35">
        <v>12.8</v>
      </c>
      <c r="H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87654.8</v>
      </c>
      <c r="I8" s="35">
        <f>SUM(H$5:H8)</f>
        <v>415202.5</v>
      </c>
      <c r="J8" s="38">
        <f>I8/SUM(H:H)</f>
        <v>0.1131094141900171</v>
      </c>
      <c r="N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" s="21">
        <v>357600</v>
      </c>
      <c r="P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245119.68680089485</v>
      </c>
    </row>
    <row r="9" spans="1:16" x14ac:dyDescent="0.25">
      <c r="A9" t="s">
        <v>130</v>
      </c>
      <c r="B9" t="s">
        <v>129</v>
      </c>
      <c r="C9" s="4">
        <f>COUNTA(A$5:A9)</f>
        <v>5</v>
      </c>
      <c r="D9" s="35">
        <v>28505</v>
      </c>
      <c r="E9" s="35">
        <v>29623</v>
      </c>
      <c r="F9" s="35">
        <v>28171</v>
      </c>
      <c r="G9" s="35">
        <v>16.8</v>
      </c>
      <c r="H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86315.8</v>
      </c>
      <c r="I9" s="35">
        <f>SUM(H$5:H9)</f>
        <v>501518.3</v>
      </c>
      <c r="J9" s="38">
        <f>I9/SUM(H:H)</f>
        <v>0.13662355385281461</v>
      </c>
      <c r="L9" s="35">
        <v>0</v>
      </c>
      <c r="N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" s="21">
        <v>219789</v>
      </c>
      <c r="P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392721.20078802854</v>
      </c>
    </row>
    <row r="10" spans="1:16" x14ac:dyDescent="0.25">
      <c r="A10" t="s">
        <v>2230</v>
      </c>
      <c r="B10" t="s">
        <v>2231</v>
      </c>
      <c r="C10" s="4">
        <f>COUNTA(A$5:A10)</f>
        <v>6</v>
      </c>
      <c r="D10" s="35">
        <v>14071</v>
      </c>
      <c r="E10" s="35">
        <v>44064</v>
      </c>
      <c r="F10" s="35">
        <v>25957</v>
      </c>
      <c r="H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84092</v>
      </c>
      <c r="I10" s="35">
        <f>SUM(H$5:H10)</f>
        <v>585610.30000000005</v>
      </c>
      <c r="J10" s="38">
        <f>I10/SUM(H:H)</f>
        <v>0.15953188619201517</v>
      </c>
      <c r="N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" s="21">
        <v>442235</v>
      </c>
      <c r="P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190152.29459450292</v>
      </c>
    </row>
    <row r="11" spans="1:16" x14ac:dyDescent="0.25">
      <c r="A11" t="s">
        <v>2370</v>
      </c>
      <c r="B11" t="s">
        <v>2371</v>
      </c>
      <c r="C11" s="4">
        <f>COUNTA(A$5:A11)</f>
        <v>7</v>
      </c>
      <c r="D11" s="35">
        <v>10594</v>
      </c>
      <c r="E11" s="35">
        <v>38932</v>
      </c>
      <c r="F11" s="35">
        <v>24079</v>
      </c>
      <c r="H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73605</v>
      </c>
      <c r="I11" s="35">
        <f>SUM(H$5:H11)</f>
        <v>659215.30000000005</v>
      </c>
      <c r="J11" s="38">
        <f>I11/SUM(H:H)</f>
        <v>0.17958335127581454</v>
      </c>
      <c r="L11" s="35">
        <v>913</v>
      </c>
      <c r="N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913</v>
      </c>
      <c r="O11" s="21">
        <v>305130</v>
      </c>
      <c r="P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241225.05161734342</v>
      </c>
    </row>
    <row r="12" spans="1:16" x14ac:dyDescent="0.25">
      <c r="A12" t="s">
        <v>1096</v>
      </c>
      <c r="B12" t="s">
        <v>1097</v>
      </c>
      <c r="C12" s="4">
        <f>COUNTA(A$5:A12)</f>
        <v>8</v>
      </c>
      <c r="D12" s="35">
        <v>14297</v>
      </c>
      <c r="E12" s="35">
        <v>35537</v>
      </c>
      <c r="F12" s="35">
        <v>22093</v>
      </c>
      <c r="H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71927</v>
      </c>
      <c r="I12" s="35">
        <f>SUM(H$5:H12)</f>
        <v>731142.3</v>
      </c>
      <c r="J12" s="38">
        <f>I12/SUM(H:H)</f>
        <v>0.19917769580515954</v>
      </c>
      <c r="L12" s="35">
        <v>4666</v>
      </c>
      <c r="N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4666</v>
      </c>
      <c r="O12" s="21">
        <v>233703</v>
      </c>
      <c r="P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307770.97427076247</v>
      </c>
    </row>
    <row r="13" spans="1:16" x14ac:dyDescent="0.25">
      <c r="A13" t="s">
        <v>206</v>
      </c>
      <c r="B13" t="s">
        <v>205</v>
      </c>
      <c r="C13" s="4">
        <f>COUNTA(A$5:A13)</f>
        <v>9</v>
      </c>
      <c r="D13" s="35">
        <v>10376</v>
      </c>
      <c r="E13" s="35">
        <v>41606</v>
      </c>
      <c r="F13" s="35">
        <v>18634</v>
      </c>
      <c r="G13" s="35">
        <v>5.5</v>
      </c>
      <c r="H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70621.5</v>
      </c>
      <c r="I13" s="35">
        <f>SUM(H$5:H13)</f>
        <v>801763.8</v>
      </c>
      <c r="J13" s="38">
        <f>I13/SUM(H:H)</f>
        <v>0.21841639618442096</v>
      </c>
      <c r="L13" s="35">
        <v>7725</v>
      </c>
      <c r="M13" s="35">
        <v>3259</v>
      </c>
      <c r="N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10984</v>
      </c>
      <c r="O13" s="21">
        <v>170210</v>
      </c>
      <c r="P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414908.05475588981</v>
      </c>
    </row>
    <row r="14" spans="1:16" x14ac:dyDescent="0.25">
      <c r="A14" t="s">
        <v>188</v>
      </c>
      <c r="B14" t="s">
        <v>187</v>
      </c>
      <c r="C14" s="4">
        <f>COUNTA(A$5:A14)</f>
        <v>10</v>
      </c>
      <c r="D14" s="35">
        <v>12549</v>
      </c>
      <c r="E14" s="35">
        <v>35736</v>
      </c>
      <c r="F14" s="35">
        <v>21566</v>
      </c>
      <c r="G14" s="35">
        <v>0</v>
      </c>
      <c r="H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69851</v>
      </c>
      <c r="I14" s="35">
        <f>SUM(H$5:H14)</f>
        <v>871614.8</v>
      </c>
      <c r="J14" s="38">
        <f>I14/SUM(H:H)</f>
        <v>0.23744519704806433</v>
      </c>
      <c r="L14" s="35">
        <v>7087</v>
      </c>
      <c r="M14" s="35">
        <v>-1031</v>
      </c>
      <c r="N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6056</v>
      </c>
      <c r="O14" s="21">
        <v>123151</v>
      </c>
      <c r="P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567197.99270813877</v>
      </c>
    </row>
    <row r="15" spans="1:16" x14ac:dyDescent="0.25">
      <c r="A15" t="s">
        <v>441</v>
      </c>
      <c r="B15" t="s">
        <v>440</v>
      </c>
      <c r="C15" s="4">
        <f>COUNTA(A$5:A15)</f>
        <v>11</v>
      </c>
      <c r="D15" s="35">
        <v>18852</v>
      </c>
      <c r="E15" s="35">
        <v>28654</v>
      </c>
      <c r="F15" s="35">
        <v>20670</v>
      </c>
      <c r="G15" s="35">
        <v>787</v>
      </c>
      <c r="H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68963</v>
      </c>
      <c r="I15" s="35">
        <f>SUM(H$5:H15)</f>
        <v>940577.8</v>
      </c>
      <c r="J15" s="38">
        <f>I15/SUM(H:H)</f>
        <v>0.25623208906048273</v>
      </c>
      <c r="N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" s="21">
        <v>171007</v>
      </c>
      <c r="P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403275.88929108164</v>
      </c>
    </row>
    <row r="16" spans="1:16" x14ac:dyDescent="0.25">
      <c r="A16" t="s">
        <v>190</v>
      </c>
      <c r="B16" t="s">
        <v>189</v>
      </c>
      <c r="C16" s="4">
        <f>COUNTA(A$5:A16)</f>
        <v>12</v>
      </c>
      <c r="D16" s="35">
        <v>12642</v>
      </c>
      <c r="E16" s="35">
        <v>34337</v>
      </c>
      <c r="F16" s="35">
        <v>16873</v>
      </c>
      <c r="G16" s="35">
        <v>11.1</v>
      </c>
      <c r="H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63863.1</v>
      </c>
      <c r="I16" s="35">
        <f>SUM(H$5:H16)</f>
        <v>1004440.9</v>
      </c>
      <c r="J16" s="38">
        <f>I16/SUM(H:H)</f>
        <v>0.27362966693961033</v>
      </c>
      <c r="K16" s="35">
        <v>924</v>
      </c>
      <c r="L16" s="35">
        <v>1532</v>
      </c>
      <c r="N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2456</v>
      </c>
      <c r="O16" s="21">
        <v>171832</v>
      </c>
      <c r="P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371660.10987476137</v>
      </c>
    </row>
    <row r="17" spans="1:16" x14ac:dyDescent="0.25">
      <c r="A17" t="s">
        <v>1104</v>
      </c>
      <c r="B17" t="s">
        <v>1105</v>
      </c>
      <c r="C17" s="4">
        <f>COUNTA(A$5:A17)</f>
        <v>13</v>
      </c>
      <c r="D17" s="35">
        <v>4053</v>
      </c>
      <c r="E17" s="35">
        <v>36834</v>
      </c>
      <c r="F17" s="35">
        <v>16094</v>
      </c>
      <c r="H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56981</v>
      </c>
      <c r="I17" s="35">
        <f>SUM(H$5:H17)</f>
        <v>1061421.8999999999</v>
      </c>
      <c r="J17" s="38">
        <f>I17/SUM(H:H)</f>
        <v>0.28915242397975666</v>
      </c>
      <c r="M17" s="35">
        <v>230</v>
      </c>
      <c r="N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230</v>
      </c>
      <c r="O17" s="21">
        <v>81998</v>
      </c>
      <c r="P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694907.19285836245</v>
      </c>
    </row>
    <row r="18" spans="1:16" x14ac:dyDescent="0.25">
      <c r="A18" t="s">
        <v>492</v>
      </c>
      <c r="B18" t="s">
        <v>493</v>
      </c>
      <c r="C18" s="4">
        <f>COUNTA(A$5:A18)</f>
        <v>14</v>
      </c>
      <c r="D18" s="35">
        <v>16563</v>
      </c>
      <c r="E18" s="35">
        <v>16749</v>
      </c>
      <c r="F18" s="35">
        <v>23021</v>
      </c>
      <c r="H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56333</v>
      </c>
      <c r="I18" s="35">
        <f>SUM(H$5:H18)</f>
        <v>1117754.8999999999</v>
      </c>
      <c r="J18" s="38">
        <f>I18/SUM(H:H)</f>
        <v>0.30449865293927936</v>
      </c>
      <c r="N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" s="21">
        <v>259413</v>
      </c>
      <c r="P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217155.65526785475</v>
      </c>
    </row>
    <row r="19" spans="1:16" x14ac:dyDescent="0.25">
      <c r="A19" t="s">
        <v>2414</v>
      </c>
      <c r="B19" t="s">
        <v>2415</v>
      </c>
      <c r="C19" s="4">
        <f>COUNTA(A$5:A19)</f>
        <v>15</v>
      </c>
      <c r="D19" s="35">
        <v>10746</v>
      </c>
      <c r="E19" s="35">
        <v>28667</v>
      </c>
      <c r="F19" s="35">
        <v>15543</v>
      </c>
      <c r="H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54956</v>
      </c>
      <c r="I19" s="35">
        <f>SUM(H$5:H19)</f>
        <v>1172710.8999999999</v>
      </c>
      <c r="J19" s="38">
        <f>I19/SUM(H:H)</f>
        <v>0.31946975972747688</v>
      </c>
      <c r="L19" s="35">
        <v>7581</v>
      </c>
      <c r="M19" s="35">
        <v>3546</v>
      </c>
      <c r="N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11127</v>
      </c>
      <c r="O19" s="21">
        <v>499644</v>
      </c>
      <c r="P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109990.31310292929</v>
      </c>
    </row>
    <row r="20" spans="1:16" x14ac:dyDescent="0.25">
      <c r="A20" t="s">
        <v>391</v>
      </c>
      <c r="B20" t="s">
        <v>390</v>
      </c>
      <c r="C20" s="4">
        <f>COUNTA(A$5:A20)</f>
        <v>16</v>
      </c>
      <c r="D20" s="35">
        <v>18155</v>
      </c>
      <c r="E20" s="35">
        <v>14825</v>
      </c>
      <c r="F20" s="35">
        <v>17350</v>
      </c>
      <c r="G20" s="35">
        <v>126.7</v>
      </c>
      <c r="H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50456.7</v>
      </c>
      <c r="I20" s="35">
        <f>SUM(H$5:H20)</f>
        <v>1223167.5999999999</v>
      </c>
      <c r="J20" s="38">
        <f>I20/SUM(H:H)</f>
        <v>0.33321516776081345</v>
      </c>
      <c r="L20" s="35">
        <v>525</v>
      </c>
      <c r="N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525</v>
      </c>
      <c r="O20" s="21">
        <v>208959</v>
      </c>
      <c r="P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241466.98634660387</v>
      </c>
    </row>
    <row r="21" spans="1:16" x14ac:dyDescent="0.25">
      <c r="A21" t="s">
        <v>405</v>
      </c>
      <c r="B21" t="s">
        <v>404</v>
      </c>
      <c r="C21" s="4">
        <f>COUNTA(A$5:A21)</f>
        <v>17</v>
      </c>
      <c r="D21" s="35">
        <v>18695</v>
      </c>
      <c r="E21" s="35">
        <v>22785</v>
      </c>
      <c r="F21" s="35">
        <v>8422</v>
      </c>
      <c r="G21" s="35">
        <v>294.2</v>
      </c>
      <c r="H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50196.2</v>
      </c>
      <c r="I21" s="35">
        <f>SUM(H$5:H21)</f>
        <v>1273363.7999999998</v>
      </c>
      <c r="J21" s="38">
        <f>I21/SUM(H:H)</f>
        <v>0.34688961041605981</v>
      </c>
      <c r="N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" s="21">
        <v>771828</v>
      </c>
      <c r="P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65035.474224827296</v>
      </c>
    </row>
    <row r="22" spans="1:16" x14ac:dyDescent="0.25">
      <c r="A22" t="s">
        <v>389</v>
      </c>
      <c r="B22" t="s">
        <v>388</v>
      </c>
      <c r="C22" s="4">
        <f>COUNTA(A$5:A22)</f>
        <v>18</v>
      </c>
      <c r="D22" s="35">
        <v>17719</v>
      </c>
      <c r="E22" s="35">
        <v>21747</v>
      </c>
      <c r="F22" s="35">
        <v>10477</v>
      </c>
      <c r="G22" s="35">
        <v>22.8</v>
      </c>
      <c r="H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49965.8</v>
      </c>
      <c r="I22" s="35">
        <f>SUM(H$5:H22)</f>
        <v>1323329.5999999999</v>
      </c>
      <c r="J22" s="38">
        <f>I22/SUM(H:H)</f>
        <v>0.36050128753152894</v>
      </c>
      <c r="K22" s="35">
        <v>341</v>
      </c>
      <c r="N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341</v>
      </c>
      <c r="O22" s="21">
        <v>184711</v>
      </c>
      <c r="P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270507.9827406056</v>
      </c>
    </row>
    <row r="23" spans="1:16" x14ac:dyDescent="0.25">
      <c r="A23" t="s">
        <v>44</v>
      </c>
      <c r="B23" t="s">
        <v>43</v>
      </c>
      <c r="C23" s="4">
        <f>COUNTA(A$5:A23)</f>
        <v>19</v>
      </c>
      <c r="D23" s="35">
        <v>6919</v>
      </c>
      <c r="E23" s="35">
        <v>26265</v>
      </c>
      <c r="F23" s="35">
        <v>16104</v>
      </c>
      <c r="G23" s="35">
        <v>0</v>
      </c>
      <c r="H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49288</v>
      </c>
      <c r="I23" s="35">
        <f>SUM(H$5:H23)</f>
        <v>1372617.5999999999</v>
      </c>
      <c r="J23" s="38">
        <f>I23/SUM(H:H)</f>
        <v>0.37392831845402474</v>
      </c>
      <c r="N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3" s="21">
        <v>124246</v>
      </c>
      <c r="P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396696.87555333774</v>
      </c>
    </row>
    <row r="24" spans="1:16" x14ac:dyDescent="0.25">
      <c r="A24" t="s">
        <v>58</v>
      </c>
      <c r="B24" t="s">
        <v>57</v>
      </c>
      <c r="C24" s="4">
        <f>COUNTA(A$5:A24)</f>
        <v>20</v>
      </c>
      <c r="D24" s="35">
        <v>7794</v>
      </c>
      <c r="E24" s="35">
        <v>20471</v>
      </c>
      <c r="F24" s="35">
        <v>13397</v>
      </c>
      <c r="G24" s="35">
        <v>1141</v>
      </c>
      <c r="H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42803</v>
      </c>
      <c r="I24" s="35">
        <f>SUM(H$5:H24)</f>
        <v>1415420.5999999999</v>
      </c>
      <c r="J24" s="38">
        <f>I24/SUM(H:H)</f>
        <v>0.38558870647089677</v>
      </c>
      <c r="N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" s="21">
        <v>562532</v>
      </c>
      <c r="P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76089.893552722337</v>
      </c>
    </row>
    <row r="25" spans="1:16" x14ac:dyDescent="0.25">
      <c r="A25" t="s">
        <v>1848</v>
      </c>
      <c r="B25" t="s">
        <v>1849</v>
      </c>
      <c r="C25" s="4">
        <f>COUNTA(A$5:A25)</f>
        <v>21</v>
      </c>
      <c r="D25" s="35">
        <v>15858</v>
      </c>
      <c r="E25" s="35">
        <v>13791</v>
      </c>
      <c r="F25" s="35">
        <v>11382</v>
      </c>
      <c r="H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41031</v>
      </c>
      <c r="I25" s="35">
        <f>SUM(H$5:H25)</f>
        <v>1456451.5999999999</v>
      </c>
      <c r="J25" s="38">
        <f>I25/SUM(H:H)</f>
        <v>0.39676636646482888</v>
      </c>
      <c r="L25" s="35">
        <v>1184</v>
      </c>
      <c r="M25" s="35">
        <v>450</v>
      </c>
      <c r="N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1634</v>
      </c>
      <c r="O25" s="21">
        <v>266825</v>
      </c>
      <c r="P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153774.94612573786</v>
      </c>
    </row>
    <row r="26" spans="1:16" x14ac:dyDescent="0.25">
      <c r="A26" t="s">
        <v>106</v>
      </c>
      <c r="B26" t="s">
        <v>105</v>
      </c>
      <c r="C26" s="4">
        <f>COUNTA(A$5:A26)</f>
        <v>22</v>
      </c>
      <c r="D26" s="35">
        <v>9817</v>
      </c>
      <c r="E26" s="35">
        <v>19730</v>
      </c>
      <c r="F26" s="35">
        <v>10969</v>
      </c>
      <c r="G26" s="35">
        <v>9</v>
      </c>
      <c r="H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40525</v>
      </c>
      <c r="I26" s="35">
        <f>SUM(H$5:H26)</f>
        <v>1496976.5999999999</v>
      </c>
      <c r="J26" s="38">
        <f>I26/SUM(H:H)</f>
        <v>0.40780618200074314</v>
      </c>
      <c r="N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" s="21">
        <v>180003</v>
      </c>
      <c r="P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225135.1366366116</v>
      </c>
    </row>
    <row r="27" spans="1:16" x14ac:dyDescent="0.25">
      <c r="A27" t="s">
        <v>180</v>
      </c>
      <c r="B27" t="s">
        <v>179</v>
      </c>
      <c r="C27" s="4">
        <f>COUNTA(A$5:A27)</f>
        <v>23</v>
      </c>
      <c r="D27" s="35">
        <v>10142</v>
      </c>
      <c r="E27" s="35">
        <v>14510</v>
      </c>
      <c r="F27" s="35">
        <v>14908</v>
      </c>
      <c r="G27" s="35">
        <v>7.1</v>
      </c>
      <c r="H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39567.1</v>
      </c>
      <c r="I27" s="35">
        <f>SUM(H$5:H27)</f>
        <v>1536543.7</v>
      </c>
      <c r="J27" s="38">
        <f>I27/SUM(H:H)</f>
        <v>0.41858504653599482</v>
      </c>
      <c r="N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" s="21">
        <v>175513</v>
      </c>
      <c r="P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225436.86222672963</v>
      </c>
    </row>
    <row r="28" spans="1:16" x14ac:dyDescent="0.25">
      <c r="A28" t="s">
        <v>2278</v>
      </c>
      <c r="B28" t="s">
        <v>2279</v>
      </c>
      <c r="C28" s="4">
        <f>COUNTA(A$5:A28)</f>
        <v>24</v>
      </c>
      <c r="D28" s="35">
        <v>4064</v>
      </c>
      <c r="E28" s="35">
        <v>31048</v>
      </c>
      <c r="F28" s="35">
        <v>3737</v>
      </c>
      <c r="H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38849</v>
      </c>
      <c r="I28" s="35">
        <f>SUM(H$5:H28)</f>
        <v>1575392.7</v>
      </c>
      <c r="J28" s="38">
        <f>I28/SUM(H:H)</f>
        <v>0.42916828635720972</v>
      </c>
      <c r="K28" s="35">
        <v>133</v>
      </c>
      <c r="N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133</v>
      </c>
      <c r="O28" s="21">
        <v>50928</v>
      </c>
      <c r="P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762822.02324850764</v>
      </c>
    </row>
    <row r="29" spans="1:16" x14ac:dyDescent="0.25">
      <c r="A29" t="s">
        <v>118</v>
      </c>
      <c r="B29" t="s">
        <v>117</v>
      </c>
      <c r="C29" s="4">
        <f>COUNTA(A$5:A29)</f>
        <v>25</v>
      </c>
      <c r="D29" s="35">
        <v>9043</v>
      </c>
      <c r="E29" s="35">
        <v>12437</v>
      </c>
      <c r="F29" s="35">
        <v>12442</v>
      </c>
      <c r="G29" s="35">
        <v>3906.9610000000002</v>
      </c>
      <c r="H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37828.960999999996</v>
      </c>
      <c r="I29" s="35">
        <f>SUM(H$5:H29)</f>
        <v>1613221.6609999998</v>
      </c>
      <c r="J29" s="38">
        <f>I29/SUM(H:H)</f>
        <v>0.43947364727899363</v>
      </c>
      <c r="K29" s="35">
        <v>0</v>
      </c>
      <c r="L29" s="35">
        <v>2874</v>
      </c>
      <c r="N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2874</v>
      </c>
      <c r="O29" s="21">
        <v>139557</v>
      </c>
      <c r="P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271064.59009580308</v>
      </c>
    </row>
    <row r="30" spans="1:16" x14ac:dyDescent="0.25">
      <c r="A30" t="s">
        <v>72</v>
      </c>
      <c r="B30" t="s">
        <v>71</v>
      </c>
      <c r="C30" s="4">
        <f>COUNTA(A$5:A30)</f>
        <v>26</v>
      </c>
      <c r="D30" s="35">
        <v>7177</v>
      </c>
      <c r="E30" s="35">
        <v>14919</v>
      </c>
      <c r="F30" s="35">
        <v>15312</v>
      </c>
      <c r="G30" s="35">
        <v>0</v>
      </c>
      <c r="H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37408</v>
      </c>
      <c r="I30" s="35">
        <f>SUM(H$5:H30)</f>
        <v>1650629.6609999998</v>
      </c>
      <c r="J30" s="38">
        <f>I30/SUM(H:H)</f>
        <v>0.44966433005672296</v>
      </c>
      <c r="K30" s="35">
        <v>424</v>
      </c>
      <c r="N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424</v>
      </c>
      <c r="O30" s="21">
        <v>107724</v>
      </c>
      <c r="P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347257.80698822916</v>
      </c>
    </row>
    <row r="31" spans="1:16" x14ac:dyDescent="0.25">
      <c r="A31" t="s">
        <v>403</v>
      </c>
      <c r="B31" t="s">
        <v>402</v>
      </c>
      <c r="C31" s="4">
        <f>COUNTA(A$5:A31)</f>
        <v>27</v>
      </c>
      <c r="D31" s="35">
        <v>6275</v>
      </c>
      <c r="E31" s="35">
        <v>18963</v>
      </c>
      <c r="F31" s="35">
        <v>10828</v>
      </c>
      <c r="G31" s="35">
        <v>1332.3</v>
      </c>
      <c r="H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37398.300000000003</v>
      </c>
      <c r="I31" s="35">
        <f>SUM(H$5:H31)</f>
        <v>1688027.9609999999</v>
      </c>
      <c r="J31" s="38">
        <f>I31/SUM(H:H)</f>
        <v>0.45985237036164045</v>
      </c>
      <c r="N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" s="21">
        <v>154523</v>
      </c>
      <c r="P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242024.16468745752</v>
      </c>
    </row>
    <row r="32" spans="1:16" x14ac:dyDescent="0.25">
      <c r="A32" t="s">
        <v>2306</v>
      </c>
      <c r="B32" t="s">
        <v>2307</v>
      </c>
      <c r="C32" s="4">
        <f>COUNTA(A$5:A32)</f>
        <v>28</v>
      </c>
      <c r="D32" s="35">
        <v>13223</v>
      </c>
      <c r="E32" s="35">
        <v>21922</v>
      </c>
      <c r="H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35145</v>
      </c>
      <c r="I32" s="35">
        <f>SUM(H$5:H32)</f>
        <v>1723172.9609999999</v>
      </c>
      <c r="J32" s="38">
        <f>I32/SUM(H:H)</f>
        <v>0.46942656695657464</v>
      </c>
      <c r="N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" s="21">
        <v>315821</v>
      </c>
      <c r="P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111281.39040785762</v>
      </c>
    </row>
    <row r="33" spans="1:16" x14ac:dyDescent="0.25">
      <c r="A33" t="s">
        <v>110</v>
      </c>
      <c r="B33" t="s">
        <v>109</v>
      </c>
      <c r="C33" s="4">
        <f>COUNTA(A$5:A33)</f>
        <v>29</v>
      </c>
      <c r="D33" s="35">
        <v>11043</v>
      </c>
      <c r="E33" s="35">
        <v>11173</v>
      </c>
      <c r="F33" s="35">
        <v>12785</v>
      </c>
      <c r="G33" s="35">
        <v>15.4</v>
      </c>
      <c r="H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35016.400000000001</v>
      </c>
      <c r="I33" s="35">
        <f>SUM(H$5:H33)</f>
        <v>1758189.3609999998</v>
      </c>
      <c r="J33" s="38">
        <f>I33/SUM(H:H)</f>
        <v>0.47896573035526158</v>
      </c>
      <c r="N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" s="21">
        <v>194280</v>
      </c>
      <c r="P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180236.77166975499</v>
      </c>
    </row>
    <row r="34" spans="1:16" x14ac:dyDescent="0.25">
      <c r="A34" t="s">
        <v>556</v>
      </c>
      <c r="B34" t="s">
        <v>557</v>
      </c>
      <c r="C34" s="4">
        <f>COUNTA(A$5:A34)</f>
        <v>30</v>
      </c>
      <c r="D34" s="35">
        <v>3220</v>
      </c>
      <c r="E34" s="35">
        <v>31322</v>
      </c>
      <c r="H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34542</v>
      </c>
      <c r="I34" s="35">
        <f>SUM(H$5:H34)</f>
        <v>1792731.3609999998</v>
      </c>
      <c r="J34" s="38">
        <f>I34/SUM(H:H)</f>
        <v>0.48837565776405983</v>
      </c>
      <c r="L34" s="35">
        <v>2333</v>
      </c>
      <c r="N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2333</v>
      </c>
      <c r="O34" s="21">
        <v>48015</v>
      </c>
      <c r="P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719400.18744142458</v>
      </c>
    </row>
    <row r="35" spans="1:16" x14ac:dyDescent="0.25">
      <c r="A35" t="s">
        <v>192</v>
      </c>
      <c r="B35" t="s">
        <v>191</v>
      </c>
      <c r="C35" s="4">
        <f>COUNTA(A$5:A35)</f>
        <v>31</v>
      </c>
      <c r="D35" s="35">
        <v>6892</v>
      </c>
      <c r="E35" s="35">
        <v>15813</v>
      </c>
      <c r="F35" s="35">
        <v>11510</v>
      </c>
      <c r="G35" s="35">
        <v>3.5</v>
      </c>
      <c r="H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34218.5</v>
      </c>
      <c r="I35" s="35">
        <f>SUM(H$5:H35)</f>
        <v>1826949.8609999998</v>
      </c>
      <c r="J35" s="38">
        <f>I35/SUM(H:H)</f>
        <v>0.49769745734248505</v>
      </c>
      <c r="N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" s="21">
        <v>98855</v>
      </c>
      <c r="P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346148.39917050226</v>
      </c>
    </row>
    <row r="36" spans="1:16" x14ac:dyDescent="0.25">
      <c r="A36" t="s">
        <v>482</v>
      </c>
      <c r="B36" t="s">
        <v>483</v>
      </c>
      <c r="C36" s="4">
        <f>COUNTA(A$5:A36)</f>
        <v>32</v>
      </c>
      <c r="D36" s="35">
        <v>4586</v>
      </c>
      <c r="E36" s="35">
        <v>13343</v>
      </c>
      <c r="F36" s="35">
        <v>15541</v>
      </c>
      <c r="H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33470</v>
      </c>
      <c r="I36" s="35">
        <f>SUM(H$5:H36)</f>
        <v>1860419.8609999998</v>
      </c>
      <c r="J36" s="38">
        <f>I36/SUM(H:H)</f>
        <v>0.50681535064259731</v>
      </c>
      <c r="N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" s="21">
        <v>104575</v>
      </c>
      <c r="P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320057.37508964859</v>
      </c>
    </row>
    <row r="37" spans="1:16" x14ac:dyDescent="0.25">
      <c r="A37" t="s">
        <v>2376</v>
      </c>
      <c r="B37" t="s">
        <v>2377</v>
      </c>
      <c r="C37" s="4">
        <f>COUNTA(A$5:A37)</f>
        <v>33</v>
      </c>
      <c r="D37" s="35">
        <v>16782</v>
      </c>
      <c r="E37" s="35">
        <v>4513</v>
      </c>
      <c r="F37" s="35">
        <v>12013</v>
      </c>
      <c r="H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33308</v>
      </c>
      <c r="I37" s="35">
        <f>SUM(H$5:H37)</f>
        <v>1893727.8609999998</v>
      </c>
      <c r="J37" s="38">
        <f>I37/SUM(H:H)</f>
        <v>0.51588911192255371</v>
      </c>
      <c r="M37" s="35">
        <v>700</v>
      </c>
      <c r="N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700</v>
      </c>
      <c r="O37" s="21">
        <v>45346</v>
      </c>
      <c r="P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734530.05777797382</v>
      </c>
    </row>
    <row r="38" spans="1:16" x14ac:dyDescent="0.25">
      <c r="A38" t="s">
        <v>82</v>
      </c>
      <c r="B38" t="s">
        <v>81</v>
      </c>
      <c r="C38" s="4">
        <f>COUNTA(A$5:A38)</f>
        <v>34</v>
      </c>
      <c r="D38" s="35">
        <v>5483</v>
      </c>
      <c r="E38" s="35">
        <v>18514</v>
      </c>
      <c r="F38" s="35">
        <v>8068</v>
      </c>
      <c r="G38" s="35">
        <v>306.8</v>
      </c>
      <c r="H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32371.8</v>
      </c>
      <c r="I38" s="35">
        <f>SUM(H$5:H38)</f>
        <v>1926099.6609999998</v>
      </c>
      <c r="J38" s="38">
        <f>I38/SUM(H:H)</f>
        <v>0.52470783371318941</v>
      </c>
      <c r="N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" s="21">
        <v>156771</v>
      </c>
      <c r="P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206490.99642153204</v>
      </c>
    </row>
    <row r="39" spans="1:16" x14ac:dyDescent="0.25">
      <c r="A39" t="s">
        <v>2320</v>
      </c>
      <c r="B39" t="s">
        <v>2321</v>
      </c>
      <c r="C39" s="4">
        <f>COUNTA(A$5:A39)</f>
        <v>35</v>
      </c>
      <c r="D39" s="35">
        <v>9372</v>
      </c>
      <c r="E39" s="35">
        <v>9501</v>
      </c>
      <c r="F39" s="35">
        <v>11871</v>
      </c>
      <c r="H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30744</v>
      </c>
      <c r="I39" s="35">
        <f>SUM(H$5:H39)</f>
        <v>1956843.6609999998</v>
      </c>
      <c r="J39" s="38">
        <f>I39/SUM(H:H)</f>
        <v>0.53308311042722145</v>
      </c>
      <c r="N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" s="21">
        <v>124008</v>
      </c>
      <c r="P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247919.4890652216</v>
      </c>
    </row>
    <row r="40" spans="1:16" x14ac:dyDescent="0.25">
      <c r="A40" t="s">
        <v>2338</v>
      </c>
      <c r="B40" t="s">
        <v>2339</v>
      </c>
      <c r="C40" s="4">
        <f>COUNTA(A$5:A40)</f>
        <v>36</v>
      </c>
      <c r="D40" s="35">
        <v>4465</v>
      </c>
      <c r="E40" s="35">
        <v>18339</v>
      </c>
      <c r="F40" s="35">
        <v>7340</v>
      </c>
      <c r="H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30144</v>
      </c>
      <c r="I40" s="35">
        <f>SUM(H$5:H40)</f>
        <v>1986987.6609999998</v>
      </c>
      <c r="J40" s="38">
        <f>I40/SUM(H:H)</f>
        <v>0.54129493521475014</v>
      </c>
      <c r="L40" s="35">
        <v>5562</v>
      </c>
      <c r="N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5562</v>
      </c>
      <c r="O40" s="21">
        <v>175836</v>
      </c>
      <c r="P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171432.47116631406</v>
      </c>
    </row>
    <row r="41" spans="1:16" x14ac:dyDescent="0.25">
      <c r="A41" t="s">
        <v>387</v>
      </c>
      <c r="B41" t="s">
        <v>386</v>
      </c>
      <c r="C41" s="4">
        <f>COUNTA(A$5:A41)</f>
        <v>37</v>
      </c>
      <c r="D41" s="35">
        <v>5133</v>
      </c>
      <c r="E41" s="35">
        <v>19684</v>
      </c>
      <c r="F41" s="35">
        <v>4838</v>
      </c>
      <c r="G41" s="35">
        <v>32.1</v>
      </c>
      <c r="H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29687.1</v>
      </c>
      <c r="I41" s="35">
        <f>SUM(H$5:H41)</f>
        <v>2016674.7609999999</v>
      </c>
      <c r="J41" s="38">
        <f>I41/SUM(H:H)</f>
        <v>0.54938229136024652</v>
      </c>
      <c r="L41" s="35">
        <v>6335</v>
      </c>
      <c r="N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6335</v>
      </c>
      <c r="O41" s="21">
        <v>110943</v>
      </c>
      <c r="P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267588.76179659826</v>
      </c>
    </row>
    <row r="42" spans="1:16" x14ac:dyDescent="0.25">
      <c r="A42" t="s">
        <v>208</v>
      </c>
      <c r="B42" t="s">
        <v>207</v>
      </c>
      <c r="C42" s="4">
        <f>COUNTA(A$5:A42)</f>
        <v>38</v>
      </c>
      <c r="D42" s="35">
        <v>9503</v>
      </c>
      <c r="E42" s="35">
        <v>18888</v>
      </c>
      <c r="G42" s="35">
        <v>3.5</v>
      </c>
      <c r="H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28394.5</v>
      </c>
      <c r="I42" s="35">
        <f>SUM(H$5:H42)</f>
        <v>2045069.2609999999</v>
      </c>
      <c r="J42" s="38">
        <f>I42/SUM(H:H)</f>
        <v>0.55711751757207917</v>
      </c>
      <c r="N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" s="21">
        <v>100848</v>
      </c>
      <c r="P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281557.39330477553</v>
      </c>
    </row>
    <row r="43" spans="1:16" x14ac:dyDescent="0.25">
      <c r="A43" t="s">
        <v>429</v>
      </c>
      <c r="B43" t="s">
        <v>428</v>
      </c>
      <c r="C43" s="4">
        <f>COUNTA(A$5:A43)</f>
        <v>39</v>
      </c>
      <c r="D43" s="35">
        <v>10838</v>
      </c>
      <c r="E43" s="35">
        <v>16877</v>
      </c>
      <c r="G43" s="35">
        <v>170</v>
      </c>
      <c r="H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27885</v>
      </c>
      <c r="I43" s="35">
        <f>SUM(H$5:H43)</f>
        <v>2072954.2609999999</v>
      </c>
      <c r="J43" s="38">
        <f>I43/SUM(H:H)</f>
        <v>0.56471394585632273</v>
      </c>
      <c r="N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" s="21">
        <v>189730</v>
      </c>
      <c r="P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146972.01286038055</v>
      </c>
    </row>
    <row r="44" spans="1:16" x14ac:dyDescent="0.25">
      <c r="A44" t="s">
        <v>2292</v>
      </c>
      <c r="B44" t="s">
        <v>2293</v>
      </c>
      <c r="C44" s="4">
        <f>COUNTA(A$5:A44)</f>
        <v>40</v>
      </c>
      <c r="D44" s="35">
        <v>3694</v>
      </c>
      <c r="E44" s="35">
        <v>13071</v>
      </c>
      <c r="F44" s="35">
        <v>9942</v>
      </c>
      <c r="H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26707</v>
      </c>
      <c r="I44" s="35">
        <f>SUM(H$5:H44)</f>
        <v>2099661.2609999999</v>
      </c>
      <c r="J44" s="38">
        <f>I44/SUM(H:H)</f>
        <v>0.57198946352486457</v>
      </c>
      <c r="N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" s="21">
        <v>94059</v>
      </c>
      <c r="P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283938.80436747149</v>
      </c>
    </row>
    <row r="45" spans="1:16" x14ac:dyDescent="0.25">
      <c r="A45" t="s">
        <v>2224</v>
      </c>
      <c r="B45" t="s">
        <v>2225</v>
      </c>
      <c r="C45" s="4">
        <f>COUNTA(A$5:A45)</f>
        <v>41</v>
      </c>
      <c r="D45" s="35">
        <v>8522</v>
      </c>
      <c r="E45" s="35">
        <v>10447</v>
      </c>
      <c r="F45" s="35">
        <v>7708</v>
      </c>
      <c r="H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26677</v>
      </c>
      <c r="I45" s="35">
        <f>SUM(H$5:H45)</f>
        <v>2126338.2609999999</v>
      </c>
      <c r="J45" s="38">
        <f>I45/SUM(H:H)</f>
        <v>0.5792568085970814</v>
      </c>
      <c r="L45" s="35">
        <v>550</v>
      </c>
      <c r="N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550</v>
      </c>
      <c r="O45" s="21">
        <v>100518</v>
      </c>
      <c r="P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265395.25259157561</v>
      </c>
    </row>
    <row r="46" spans="1:16" x14ac:dyDescent="0.25">
      <c r="A46" t="s">
        <v>1947</v>
      </c>
      <c r="B46" t="s">
        <v>1948</v>
      </c>
      <c r="C46" s="4">
        <f>COUNTA(A$5:A46)</f>
        <v>42</v>
      </c>
      <c r="D46" s="35">
        <v>6457</v>
      </c>
      <c r="E46" s="35">
        <v>9099</v>
      </c>
      <c r="F46" s="35">
        <v>10481</v>
      </c>
      <c r="H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26037</v>
      </c>
      <c r="I46" s="35">
        <f>SUM(H$5:H46)</f>
        <v>2152375.2609999999</v>
      </c>
      <c r="J46" s="38">
        <f>I46/SUM(H:H)</f>
        <v>0.58634980494769462</v>
      </c>
      <c r="N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" s="21">
        <v>141708</v>
      </c>
      <c r="P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183736.98026928614</v>
      </c>
    </row>
    <row r="47" spans="1:16" x14ac:dyDescent="0.25">
      <c r="A47" t="s">
        <v>108</v>
      </c>
      <c r="B47" t="s">
        <v>107</v>
      </c>
      <c r="C47" s="4">
        <f>COUNTA(A$5:A47)</f>
        <v>43</v>
      </c>
      <c r="D47" s="35">
        <v>6977</v>
      </c>
      <c r="E47" s="35">
        <v>11641</v>
      </c>
      <c r="F47" s="35">
        <v>7161</v>
      </c>
      <c r="G47" s="35">
        <v>2</v>
      </c>
      <c r="H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25781</v>
      </c>
      <c r="I47" s="35">
        <f>SUM(H$5:H47)</f>
        <v>2178156.2609999999</v>
      </c>
      <c r="J47" s="38">
        <f>I47/SUM(H:H)</f>
        <v>0.59337306180966631</v>
      </c>
      <c r="N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" s="21">
        <v>114784</v>
      </c>
      <c r="P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224604.47449121828</v>
      </c>
    </row>
    <row r="48" spans="1:16" x14ac:dyDescent="0.25">
      <c r="A48" t="s">
        <v>303</v>
      </c>
      <c r="B48" t="s">
        <v>302</v>
      </c>
      <c r="C48" s="4">
        <f>COUNTA(A$5:A48)</f>
        <v>44</v>
      </c>
      <c r="D48" s="35">
        <v>3590</v>
      </c>
      <c r="G48" s="35">
        <v>21580</v>
      </c>
      <c r="H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25170</v>
      </c>
      <c r="I48" s="35">
        <f>SUM(H$5:H48)</f>
        <v>2203326.2609999999</v>
      </c>
      <c r="J48" s="38">
        <f>I48/SUM(H:H)</f>
        <v>0.60022987012648221</v>
      </c>
      <c r="N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" s="21">
        <v>65416</v>
      </c>
      <c r="P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384768.25241531123</v>
      </c>
    </row>
    <row r="49" spans="1:16" x14ac:dyDescent="0.25">
      <c r="A49" t="s">
        <v>70</v>
      </c>
      <c r="B49" t="s">
        <v>69</v>
      </c>
      <c r="C49" s="4">
        <f>COUNTA(A$5:A49)</f>
        <v>45</v>
      </c>
      <c r="D49" s="35">
        <v>7759</v>
      </c>
      <c r="E49" s="35">
        <v>9438</v>
      </c>
      <c r="F49" s="35">
        <v>7152</v>
      </c>
      <c r="G49" s="35">
        <v>0.7</v>
      </c>
      <c r="H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24349.7</v>
      </c>
      <c r="I49" s="35">
        <f>SUM(H$5:H49)</f>
        <v>2227675.9610000001</v>
      </c>
      <c r="J49" s="38">
        <f>I49/SUM(H:H)</f>
        <v>0.6068632124177803</v>
      </c>
      <c r="N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" s="21">
        <v>149211</v>
      </c>
      <c r="P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163189.71121432065</v>
      </c>
    </row>
    <row r="50" spans="1:16" x14ac:dyDescent="0.25">
      <c r="A50" t="s">
        <v>2360</v>
      </c>
      <c r="B50" t="s">
        <v>2361</v>
      </c>
      <c r="C50" s="4">
        <f>COUNTA(A$5:A50)</f>
        <v>46</v>
      </c>
      <c r="D50" s="35">
        <v>3974</v>
      </c>
      <c r="E50" s="35">
        <v>12275</v>
      </c>
      <c r="F50" s="35">
        <v>7294</v>
      </c>
      <c r="H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23543</v>
      </c>
      <c r="I50" s="35">
        <f>SUM(H$5:H50)</f>
        <v>2251218.9610000001</v>
      </c>
      <c r="J50" s="38">
        <f>I50/SUM(H:H)</f>
        <v>0.61327679359389453</v>
      </c>
      <c r="L50" s="35">
        <v>453</v>
      </c>
      <c r="N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453</v>
      </c>
      <c r="O50" s="21">
        <v>84225</v>
      </c>
      <c r="P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279525.08162659541</v>
      </c>
    </row>
    <row r="51" spans="1:16" x14ac:dyDescent="0.25">
      <c r="A51" t="s">
        <v>2250</v>
      </c>
      <c r="B51" t="s">
        <v>2251</v>
      </c>
      <c r="C51" s="4">
        <f>COUNTA(A$5:A51)</f>
        <v>47</v>
      </c>
      <c r="D51" s="35">
        <v>6552</v>
      </c>
      <c r="E51" s="35">
        <v>16665</v>
      </c>
      <c r="H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23217</v>
      </c>
      <c r="I51" s="35">
        <f>SUM(H$5:H51)</f>
        <v>2274435.9610000001</v>
      </c>
      <c r="J51" s="38">
        <f>I51/SUM(H:H)</f>
        <v>0.61960156588994186</v>
      </c>
      <c r="N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" s="21">
        <v>67188</v>
      </c>
      <c r="P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345552.77728165744</v>
      </c>
    </row>
    <row r="52" spans="1:16" x14ac:dyDescent="0.25">
      <c r="A52" t="s">
        <v>439</v>
      </c>
      <c r="B52" t="s">
        <v>438</v>
      </c>
      <c r="C52" s="4">
        <f>COUNTA(A$5:A52)</f>
        <v>48</v>
      </c>
      <c r="D52" s="35">
        <v>5902</v>
      </c>
      <c r="E52" s="35">
        <v>11333</v>
      </c>
      <c r="F52" s="35">
        <v>4912</v>
      </c>
      <c r="G52" s="35">
        <v>28.2</v>
      </c>
      <c r="H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22175.200000000001</v>
      </c>
      <c r="I52" s="35">
        <f>SUM(H$5:H52)</f>
        <v>2296611.1610000003</v>
      </c>
      <c r="J52" s="38">
        <f>I52/SUM(H:H)</f>
        <v>0.62564253115760404</v>
      </c>
      <c r="M52" s="35">
        <v>124</v>
      </c>
      <c r="N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124</v>
      </c>
      <c r="O52" s="21">
        <v>162883</v>
      </c>
      <c r="P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136141.89326080683</v>
      </c>
    </row>
    <row r="53" spans="1:16" x14ac:dyDescent="0.25">
      <c r="A53" t="s">
        <v>2342</v>
      </c>
      <c r="B53" t="s">
        <v>2343</v>
      </c>
      <c r="C53" s="4">
        <f>COUNTA(A$5:A53)</f>
        <v>49</v>
      </c>
      <c r="D53" s="35">
        <v>6783</v>
      </c>
      <c r="E53" s="35">
        <v>8021</v>
      </c>
      <c r="F53" s="35">
        <v>7078</v>
      </c>
      <c r="H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21882</v>
      </c>
      <c r="I53" s="35">
        <f>SUM(H$5:H53)</f>
        <v>2318493.1610000003</v>
      </c>
      <c r="J53" s="38">
        <f>I53/SUM(H:H)</f>
        <v>0.63160362291718153</v>
      </c>
      <c r="L53" s="35">
        <v>3805</v>
      </c>
      <c r="N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3805</v>
      </c>
      <c r="O53" s="21">
        <v>151860</v>
      </c>
      <c r="P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144093.24377716318</v>
      </c>
    </row>
    <row r="54" spans="1:16" x14ac:dyDescent="0.25">
      <c r="A54" t="s">
        <v>1720</v>
      </c>
      <c r="B54" t="s">
        <v>1721</v>
      </c>
      <c r="C54" s="4">
        <f>COUNTA(A$5:A54)</f>
        <v>50</v>
      </c>
      <c r="D54" s="35">
        <v>7078</v>
      </c>
      <c r="E54" s="35">
        <v>5571</v>
      </c>
      <c r="F54" s="35">
        <v>8846</v>
      </c>
      <c r="H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21495</v>
      </c>
      <c r="I54" s="35">
        <f>SUM(H$5:H54)</f>
        <v>2339988.1610000003</v>
      </c>
      <c r="J54" s="38">
        <f>I54/SUM(H:H)</f>
        <v>0.63745928818416431</v>
      </c>
      <c r="N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" s="21">
        <v>115517</v>
      </c>
      <c r="P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186076.50821956943</v>
      </c>
    </row>
    <row r="55" spans="1:16" x14ac:dyDescent="0.25">
      <c r="A55" t="s">
        <v>1716</v>
      </c>
      <c r="B55" t="s">
        <v>1717</v>
      </c>
      <c r="C55" s="4">
        <f>COUNTA(A$5:A55)</f>
        <v>51</v>
      </c>
      <c r="D55" s="35">
        <v>21371</v>
      </c>
      <c r="H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21371</v>
      </c>
      <c r="I55" s="35">
        <f>SUM(H$5:H55)</f>
        <v>2361359.1610000003</v>
      </c>
      <c r="J55" s="38">
        <f>I55/SUM(H:H)</f>
        <v>0.64328117338633639</v>
      </c>
      <c r="N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" s="21">
        <v>94377</v>
      </c>
      <c r="P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226442.8833296248</v>
      </c>
    </row>
    <row r="56" spans="1:16" x14ac:dyDescent="0.25">
      <c r="A56" t="s">
        <v>2304</v>
      </c>
      <c r="B56" t="s">
        <v>2305</v>
      </c>
      <c r="C56" s="4">
        <f>COUNTA(A$5:A56)</f>
        <v>52</v>
      </c>
      <c r="D56" s="35">
        <v>4503</v>
      </c>
      <c r="E56" s="35">
        <v>8837</v>
      </c>
      <c r="F56" s="35">
        <v>7420</v>
      </c>
      <c r="H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20760</v>
      </c>
      <c r="I56" s="35">
        <f>SUM(H$5:H56)</f>
        <v>2382119.1610000003</v>
      </c>
      <c r="J56" s="38">
        <f>I56/SUM(H:H)</f>
        <v>0.64893661004335257</v>
      </c>
      <c r="N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" s="21">
        <v>82742</v>
      </c>
      <c r="P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250900.38916148993</v>
      </c>
    </row>
    <row r="57" spans="1:16" x14ac:dyDescent="0.25">
      <c r="A57" t="s">
        <v>2410</v>
      </c>
      <c r="B57" t="s">
        <v>2411</v>
      </c>
      <c r="C57" s="4">
        <f>COUNTA(A$5:A57)</f>
        <v>53</v>
      </c>
      <c r="D57" s="35">
        <v>5467</v>
      </c>
      <c r="E57" s="35">
        <v>11553</v>
      </c>
      <c r="F57" s="35">
        <v>3338</v>
      </c>
      <c r="H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20358</v>
      </c>
      <c r="I57" s="35">
        <f>SUM(H$5:H57)</f>
        <v>2402477.1610000003</v>
      </c>
      <c r="J57" s="38">
        <f>I57/SUM(H:H)</f>
        <v>0.65448253390961142</v>
      </c>
      <c r="N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" s="21">
        <v>160497</v>
      </c>
      <c r="P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126843.49240172714</v>
      </c>
    </row>
    <row r="58" spans="1:16" x14ac:dyDescent="0.25">
      <c r="A58" t="s">
        <v>2354</v>
      </c>
      <c r="B58" t="s">
        <v>2355</v>
      </c>
      <c r="C58" s="4">
        <f>COUNTA(A$5:A58)</f>
        <v>54</v>
      </c>
      <c r="D58" s="35">
        <v>3261</v>
      </c>
      <c r="E58" s="35">
        <v>10547</v>
      </c>
      <c r="F58" s="35">
        <v>6435</v>
      </c>
      <c r="H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20243</v>
      </c>
      <c r="I58" s="35">
        <f>SUM(H$5:H58)</f>
        <v>2422720.1610000003</v>
      </c>
      <c r="J58" s="38">
        <f>I58/SUM(H:H)</f>
        <v>0.65999712948995726</v>
      </c>
      <c r="L58" s="35">
        <v>670</v>
      </c>
      <c r="N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670</v>
      </c>
      <c r="O58" s="21">
        <v>105343</v>
      </c>
      <c r="P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192162.74455825257</v>
      </c>
    </row>
    <row r="59" spans="1:16" x14ac:dyDescent="0.25">
      <c r="A59" t="s">
        <v>863</v>
      </c>
      <c r="B59" t="s">
        <v>864</v>
      </c>
      <c r="C59" s="4">
        <f>COUNTA(A$5:A59)</f>
        <v>55</v>
      </c>
      <c r="E59" s="35">
        <v>12647</v>
      </c>
      <c r="F59" s="35">
        <v>7430</v>
      </c>
      <c r="H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20077</v>
      </c>
      <c r="I59" s="35">
        <f>SUM(H$5:H59)</f>
        <v>2442797.1610000003</v>
      </c>
      <c r="J59" s="38">
        <f>I59/SUM(H:H)</f>
        <v>0.66546650337063706</v>
      </c>
      <c r="L59" s="35">
        <v>2691</v>
      </c>
      <c r="N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2691</v>
      </c>
      <c r="O59" s="21">
        <v>0</v>
      </c>
      <c r="P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" spans="1:16" x14ac:dyDescent="0.25">
      <c r="A60" t="s">
        <v>2302</v>
      </c>
      <c r="B60" t="s">
        <v>2303</v>
      </c>
      <c r="C60" s="4">
        <f>COUNTA(A$5:A60)</f>
        <v>56</v>
      </c>
      <c r="D60" s="35">
        <v>5628</v>
      </c>
      <c r="E60" s="35">
        <v>7739</v>
      </c>
      <c r="F60" s="35">
        <v>5491</v>
      </c>
      <c r="H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18858</v>
      </c>
      <c r="I60" s="35">
        <f>SUM(H$5:H60)</f>
        <v>2461655.1610000003</v>
      </c>
      <c r="J60" s="38">
        <f>I60/SUM(H:H)</f>
        <v>0.67060379742063758</v>
      </c>
      <c r="K60" s="35">
        <v>130</v>
      </c>
      <c r="N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130</v>
      </c>
      <c r="O60" s="21">
        <v>117715</v>
      </c>
      <c r="P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160200.48422036273</v>
      </c>
    </row>
    <row r="61" spans="1:16" x14ac:dyDescent="0.25">
      <c r="A61" t="s">
        <v>2426</v>
      </c>
      <c r="B61" t="s">
        <v>2427</v>
      </c>
      <c r="C61" s="4">
        <f>COUNTA(A$5:A61)</f>
        <v>57</v>
      </c>
      <c r="D61" s="35">
        <v>1865</v>
      </c>
      <c r="E61" s="35">
        <v>11430</v>
      </c>
      <c r="F61" s="35">
        <v>4578</v>
      </c>
      <c r="H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17873</v>
      </c>
      <c r="I61" s="35">
        <f>SUM(H$5:H61)</f>
        <v>2479528.1610000003</v>
      </c>
      <c r="J61" s="38">
        <f>I61/SUM(H:H)</f>
        <v>0.67547275789129513</v>
      </c>
      <c r="N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" s="21">
        <v>76307</v>
      </c>
      <c r="P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234224.90728242495</v>
      </c>
    </row>
    <row r="62" spans="1:16" x14ac:dyDescent="0.25">
      <c r="A62" t="s">
        <v>2290</v>
      </c>
      <c r="B62" t="s">
        <v>2291</v>
      </c>
      <c r="C62" s="4">
        <f>COUNTA(A$5:A62)</f>
        <v>58</v>
      </c>
      <c r="D62" s="35">
        <v>3751</v>
      </c>
      <c r="E62" s="35">
        <v>9364</v>
      </c>
      <c r="F62" s="35">
        <v>4737</v>
      </c>
      <c r="H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17852</v>
      </c>
      <c r="I62" s="35">
        <f>SUM(H$5:H62)</f>
        <v>2497380.1610000003</v>
      </c>
      <c r="J62" s="38">
        <f>I62/SUM(H:H)</f>
        <v>0.68033599754452501</v>
      </c>
      <c r="N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" s="21">
        <v>99551</v>
      </c>
      <c r="P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179325.17001335998</v>
      </c>
    </row>
    <row r="63" spans="1:16" x14ac:dyDescent="0.25">
      <c r="A63" t="s">
        <v>347</v>
      </c>
      <c r="B63" t="s">
        <v>346</v>
      </c>
      <c r="C63" s="4">
        <f>COUNTA(A$5:A63)</f>
        <v>59</v>
      </c>
      <c r="D63" s="35">
        <v>7437</v>
      </c>
      <c r="G63" s="35">
        <v>10340</v>
      </c>
      <c r="H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17777</v>
      </c>
      <c r="I63" s="35">
        <f>SUM(H$5:H63)</f>
        <v>2515157.1610000003</v>
      </c>
      <c r="J63" s="38">
        <f>I63/SUM(H:H)</f>
        <v>0.68517880570694201</v>
      </c>
      <c r="N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" s="21">
        <v>10923</v>
      </c>
      <c r="P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1627483.2921358601</v>
      </c>
    </row>
    <row r="64" spans="1:16" x14ac:dyDescent="0.25">
      <c r="A64" t="s">
        <v>2266</v>
      </c>
      <c r="B64" t="s">
        <v>2267</v>
      </c>
      <c r="C64" s="4">
        <f>COUNTA(A$5:A64)</f>
        <v>60</v>
      </c>
      <c r="D64" s="35">
        <v>4134</v>
      </c>
      <c r="E64" s="35">
        <v>7542</v>
      </c>
      <c r="F64" s="35">
        <v>5824</v>
      </c>
      <c r="H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17500</v>
      </c>
      <c r="I64" s="35">
        <f>SUM(H$5:H64)</f>
        <v>2532657.1610000003</v>
      </c>
      <c r="J64" s="38">
        <f>I64/SUM(H:H)</f>
        <v>0.68994615356328992</v>
      </c>
      <c r="L64" s="35">
        <v>669</v>
      </c>
      <c r="N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669</v>
      </c>
      <c r="O64" s="21">
        <v>95906</v>
      </c>
      <c r="P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182470.33553687987</v>
      </c>
    </row>
    <row r="65" spans="1:16" x14ac:dyDescent="0.25">
      <c r="A65" t="s">
        <v>50</v>
      </c>
      <c r="B65" t="s">
        <v>49</v>
      </c>
      <c r="C65" s="4">
        <f>COUNTA(A$5:A65)</f>
        <v>61</v>
      </c>
      <c r="D65" s="35">
        <v>4979</v>
      </c>
      <c r="E65" s="35">
        <v>9445</v>
      </c>
      <c r="F65" s="35">
        <v>2840</v>
      </c>
      <c r="G65" s="35">
        <v>0.6</v>
      </c>
      <c r="H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17264.599999999999</v>
      </c>
      <c r="I65" s="35">
        <f>SUM(H$5:H65)</f>
        <v>2549921.7610000004</v>
      </c>
      <c r="J65" s="38">
        <f>I65/SUM(H:H)</f>
        <v>0.69464937378047298</v>
      </c>
      <c r="N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" s="21">
        <v>101803</v>
      </c>
      <c r="P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169588.32254452226</v>
      </c>
    </row>
    <row r="66" spans="1:16" x14ac:dyDescent="0.25">
      <c r="A66" t="s">
        <v>550</v>
      </c>
      <c r="B66" t="s">
        <v>551</v>
      </c>
      <c r="C66" s="4">
        <f>COUNTA(A$5:A66)</f>
        <v>62</v>
      </c>
      <c r="D66" s="35">
        <v>2954</v>
      </c>
      <c r="F66" s="35">
        <v>14082</v>
      </c>
      <c r="H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17036</v>
      </c>
      <c r="I66" s="35">
        <f>SUM(H$5:H66)</f>
        <v>2566957.7610000004</v>
      </c>
      <c r="J66" s="38">
        <f>I66/SUM(H:H)</f>
        <v>0.69929031881365833</v>
      </c>
      <c r="N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" s="21">
        <v>112616</v>
      </c>
      <c r="P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151275.12964410029</v>
      </c>
    </row>
    <row r="67" spans="1:16" x14ac:dyDescent="0.25">
      <c r="A67" t="s">
        <v>2418</v>
      </c>
      <c r="B67" t="s">
        <v>2419</v>
      </c>
      <c r="C67" s="4">
        <f>COUNTA(A$5:A67)</f>
        <v>63</v>
      </c>
      <c r="D67" s="35">
        <v>2717</v>
      </c>
      <c r="E67" s="35">
        <v>10050</v>
      </c>
      <c r="F67" s="35">
        <v>3381</v>
      </c>
      <c r="H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16148</v>
      </c>
      <c r="I67" s="35">
        <f>SUM(H$5:H67)</f>
        <v>2583105.7610000004</v>
      </c>
      <c r="J67" s="38">
        <f>I67/SUM(H:H)</f>
        <v>0.70368935499561869</v>
      </c>
      <c r="N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" s="21">
        <v>80590</v>
      </c>
      <c r="P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200372.25462216156</v>
      </c>
    </row>
    <row r="68" spans="1:16" x14ac:dyDescent="0.25">
      <c r="A68" t="s">
        <v>1122</v>
      </c>
      <c r="B68" t="s">
        <v>1123</v>
      </c>
      <c r="C68" s="4">
        <f>COUNTA(A$5:A68)</f>
        <v>64</v>
      </c>
      <c r="D68" s="35">
        <v>3100</v>
      </c>
      <c r="E68" s="35">
        <v>5776</v>
      </c>
      <c r="F68" s="35">
        <v>7067</v>
      </c>
      <c r="H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15943</v>
      </c>
      <c r="I68" s="35">
        <f>SUM(H$5:H68)</f>
        <v>2599048.7610000004</v>
      </c>
      <c r="J68" s="38">
        <f>I68/SUM(H:H)</f>
        <v>0.70803254510269042</v>
      </c>
      <c r="N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" s="21">
        <v>126838</v>
      </c>
      <c r="P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125695.7694066447</v>
      </c>
    </row>
    <row r="69" spans="1:16" x14ac:dyDescent="0.25">
      <c r="A69" t="s">
        <v>2422</v>
      </c>
      <c r="B69" t="s">
        <v>2423</v>
      </c>
      <c r="C69" s="4">
        <f>COUNTA(A$5:A69)</f>
        <v>65</v>
      </c>
      <c r="D69" s="35">
        <v>4059</v>
      </c>
      <c r="E69" s="35">
        <v>9598</v>
      </c>
      <c r="F69" s="35">
        <v>2225</v>
      </c>
      <c r="H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15882</v>
      </c>
      <c r="I69" s="35">
        <f>SUM(H$5:H69)</f>
        <v>2614930.7610000004</v>
      </c>
      <c r="J69" s="38">
        <f>I69/SUM(H:H)</f>
        <v>0.71235911759723425</v>
      </c>
      <c r="N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" s="21">
        <v>182536</v>
      </c>
      <c r="P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87007.494412061176</v>
      </c>
    </row>
    <row r="70" spans="1:16" x14ac:dyDescent="0.25">
      <c r="A70" t="s">
        <v>1651</v>
      </c>
      <c r="B70" t="s">
        <v>1652</v>
      </c>
      <c r="C70" s="4">
        <f>COUNTA(A$5:A70)</f>
        <v>66</v>
      </c>
      <c r="D70" s="35">
        <v>4551</v>
      </c>
      <c r="E70" s="35">
        <v>5840</v>
      </c>
      <c r="F70" s="35">
        <v>5489</v>
      </c>
      <c r="H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15880</v>
      </c>
      <c r="I70" s="35">
        <f>SUM(H$5:H70)</f>
        <v>2630810.7610000004</v>
      </c>
      <c r="J70" s="38">
        <f>I70/SUM(H:H)</f>
        <v>0.7166851452520232</v>
      </c>
      <c r="N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" s="21">
        <v>162250</v>
      </c>
      <c r="P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97873.651771956851</v>
      </c>
    </row>
    <row r="71" spans="1:16" x14ac:dyDescent="0.25">
      <c r="A71" t="s">
        <v>397</v>
      </c>
      <c r="B71" t="s">
        <v>396</v>
      </c>
      <c r="C71" s="4">
        <f>COUNTA(A$5:A71)</f>
        <v>67</v>
      </c>
      <c r="D71" s="35">
        <v>3292</v>
      </c>
      <c r="E71" s="35">
        <v>8756</v>
      </c>
      <c r="F71" s="35">
        <v>3596</v>
      </c>
      <c r="G71" s="35">
        <v>14.7</v>
      </c>
      <c r="H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15658.7</v>
      </c>
      <c r="I71" s="35">
        <f>SUM(H$5:H71)</f>
        <v>2646469.4610000006</v>
      </c>
      <c r="J71" s="38">
        <f>I71/SUM(H:H)</f>
        <v>0.72095088638792004</v>
      </c>
      <c r="N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" s="21">
        <v>106019</v>
      </c>
      <c r="P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147697.1108952169</v>
      </c>
    </row>
    <row r="72" spans="1:16" x14ac:dyDescent="0.25">
      <c r="A72" t="s">
        <v>393</v>
      </c>
      <c r="B72" t="s">
        <v>392</v>
      </c>
      <c r="C72" s="4">
        <f>COUNTA(A$5:A72)</f>
        <v>68</v>
      </c>
      <c r="D72" s="35">
        <v>3837</v>
      </c>
      <c r="E72" s="35">
        <v>9158</v>
      </c>
      <c r="F72" s="35">
        <v>2643</v>
      </c>
      <c r="G72" s="35">
        <v>18.2</v>
      </c>
      <c r="H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15656.2</v>
      </c>
      <c r="I72" s="35">
        <f>SUM(H$5:H72)</f>
        <v>2662125.6610000008</v>
      </c>
      <c r="J72" s="38">
        <f>I72/SUM(H:H)</f>
        <v>0.72521594647412324</v>
      </c>
      <c r="L72" s="35">
        <v>360</v>
      </c>
      <c r="N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360</v>
      </c>
      <c r="O72" s="21">
        <v>110529</v>
      </c>
      <c r="P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141647.89331306715</v>
      </c>
    </row>
    <row r="73" spans="1:16" x14ac:dyDescent="0.25">
      <c r="A73" t="s">
        <v>524</v>
      </c>
      <c r="B73" t="s">
        <v>525</v>
      </c>
      <c r="C73" s="4">
        <f>COUNTA(A$5:A73)</f>
        <v>69</v>
      </c>
      <c r="D73" s="35">
        <v>3726</v>
      </c>
      <c r="E73" s="35">
        <v>11609</v>
      </c>
      <c r="H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15335</v>
      </c>
      <c r="I73" s="35">
        <f>SUM(H$5:H73)</f>
        <v>2677460.6610000008</v>
      </c>
      <c r="J73" s="38">
        <f>I73/SUM(H:H)</f>
        <v>0.7293935052956716</v>
      </c>
      <c r="N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" s="21">
        <v>112091</v>
      </c>
      <c r="P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136808.48596229849</v>
      </c>
    </row>
    <row r="74" spans="1:16" x14ac:dyDescent="0.25">
      <c r="A74" t="s">
        <v>42</v>
      </c>
      <c r="B74" t="s">
        <v>41</v>
      </c>
      <c r="C74" s="4">
        <f>COUNTA(A$5:A74)</f>
        <v>70</v>
      </c>
      <c r="D74" s="35">
        <v>3701</v>
      </c>
      <c r="E74" s="35">
        <v>11198</v>
      </c>
      <c r="F74" s="35">
        <v>288</v>
      </c>
      <c r="G74" s="35">
        <v>6.4</v>
      </c>
      <c r="H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15193.4</v>
      </c>
      <c r="I74" s="35">
        <f>SUM(H$5:H74)</f>
        <v>2692654.0610000007</v>
      </c>
      <c r="J74" s="38">
        <f>I74/SUM(H:H)</f>
        <v>0.733532489462565</v>
      </c>
      <c r="N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" s="21">
        <v>153284</v>
      </c>
      <c r="P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99119.28185590147</v>
      </c>
    </row>
    <row r="75" spans="1:16" x14ac:dyDescent="0.25">
      <c r="A75" t="s">
        <v>1112</v>
      </c>
      <c r="B75" t="s">
        <v>1113</v>
      </c>
      <c r="C75" s="4">
        <f>COUNTA(A$5:A75)</f>
        <v>71</v>
      </c>
      <c r="D75" s="35">
        <v>3440</v>
      </c>
      <c r="E75" s="35">
        <v>8777</v>
      </c>
      <c r="F75" s="35">
        <v>2714</v>
      </c>
      <c r="H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14931</v>
      </c>
      <c r="I75" s="35">
        <f>SUM(H$5:H75)</f>
        <v>2707585.0610000007</v>
      </c>
      <c r="J75" s="38">
        <f>I75/SUM(H:H)</f>
        <v>0.73759999065360105</v>
      </c>
      <c r="M75" s="35">
        <v>316</v>
      </c>
      <c r="N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316</v>
      </c>
      <c r="O75" s="21">
        <v>112081</v>
      </c>
      <c r="P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133216.15617276792</v>
      </c>
    </row>
    <row r="76" spans="1:16" x14ac:dyDescent="0.25">
      <c r="A76" t="s">
        <v>2316</v>
      </c>
      <c r="B76" t="s">
        <v>2317</v>
      </c>
      <c r="C76" s="4">
        <f>COUNTA(A$5:A76)</f>
        <v>72</v>
      </c>
      <c r="D76" s="35">
        <v>3949</v>
      </c>
      <c r="E76" s="35">
        <v>9555</v>
      </c>
      <c r="F76" s="35">
        <v>1316</v>
      </c>
      <c r="H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14820</v>
      </c>
      <c r="I76" s="35">
        <f>SUM(H$5:H76)</f>
        <v>2722405.0610000007</v>
      </c>
      <c r="J76" s="38">
        <f>I76/SUM(H:H)</f>
        <v>0.74163725323823404</v>
      </c>
      <c r="K76" s="35">
        <v>341</v>
      </c>
      <c r="L76" s="35">
        <v>989</v>
      </c>
      <c r="N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1330</v>
      </c>
      <c r="O76" s="21">
        <v>157023</v>
      </c>
      <c r="P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94381.077931258478</v>
      </c>
    </row>
    <row r="77" spans="1:16" x14ac:dyDescent="0.25">
      <c r="A77" t="s">
        <v>425</v>
      </c>
      <c r="B77" t="s">
        <v>424</v>
      </c>
      <c r="C77" s="4">
        <f>COUNTA(A$5:A77)</f>
        <v>73</v>
      </c>
      <c r="D77" s="35">
        <v>4745</v>
      </c>
      <c r="G77" s="35">
        <v>9590.0700000000015</v>
      </c>
      <c r="H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14335.070000000002</v>
      </c>
      <c r="I77" s="35">
        <f>SUM(H$5:H77)</f>
        <v>2736740.1310000005</v>
      </c>
      <c r="J77" s="38">
        <f>I77/SUM(H:H)</f>
        <v>0.74554241125166809</v>
      </c>
      <c r="N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" s="21">
        <v>52887</v>
      </c>
      <c r="P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271050.91988579428</v>
      </c>
    </row>
    <row r="78" spans="1:16" x14ac:dyDescent="0.25">
      <c r="A78" t="s">
        <v>1102</v>
      </c>
      <c r="B78" t="s">
        <v>1103</v>
      </c>
      <c r="C78" s="4">
        <f>COUNTA(A$5:A78)</f>
        <v>74</v>
      </c>
      <c r="D78" s="35">
        <v>2954</v>
      </c>
      <c r="E78" s="35">
        <v>7269</v>
      </c>
      <c r="F78" s="35">
        <v>4077</v>
      </c>
      <c r="H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14300</v>
      </c>
      <c r="I78" s="35">
        <f>SUM(H$5:H78)</f>
        <v>2751040.1310000005</v>
      </c>
      <c r="J78" s="38">
        <f>I78/SUM(H:H)</f>
        <v>0.74943801549999811</v>
      </c>
      <c r="N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" s="21">
        <v>115812</v>
      </c>
      <c r="P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123475.9783096743</v>
      </c>
    </row>
    <row r="79" spans="1:16" x14ac:dyDescent="0.25">
      <c r="A79" t="s">
        <v>2238</v>
      </c>
      <c r="B79" t="s">
        <v>2239</v>
      </c>
      <c r="C79" s="4">
        <f>COUNTA(A$5:A79)</f>
        <v>75</v>
      </c>
      <c r="D79" s="35">
        <v>4801</v>
      </c>
      <c r="E79" s="35">
        <v>9338</v>
      </c>
      <c r="H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14139</v>
      </c>
      <c r="I79" s="35">
        <f>SUM(H$5:H79)</f>
        <v>2765179.1310000005</v>
      </c>
      <c r="J79" s="38">
        <f>I79/SUM(H:H)</f>
        <v>0.75328976014804971</v>
      </c>
      <c r="L79" s="35">
        <v>1542</v>
      </c>
      <c r="N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1542</v>
      </c>
      <c r="O79" s="21">
        <v>140587</v>
      </c>
      <c r="P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100571.17656682339</v>
      </c>
    </row>
    <row r="80" spans="1:16" x14ac:dyDescent="0.25">
      <c r="A80" t="s">
        <v>2366</v>
      </c>
      <c r="B80" t="s">
        <v>2367</v>
      </c>
      <c r="C80" s="4">
        <f>COUNTA(A$5:A80)</f>
        <v>76</v>
      </c>
      <c r="D80" s="35">
        <v>3957</v>
      </c>
      <c r="E80" s="35">
        <v>7390</v>
      </c>
      <c r="F80" s="35">
        <v>2691</v>
      </c>
      <c r="H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14038</v>
      </c>
      <c r="I80" s="35">
        <f>SUM(H$5:H80)</f>
        <v>2779217.1310000005</v>
      </c>
      <c r="J80" s="38">
        <f>I80/SUM(H:H)</f>
        <v>0.75711399038847327</v>
      </c>
      <c r="L80" s="35">
        <v>1696</v>
      </c>
      <c r="N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1696</v>
      </c>
      <c r="O80" s="21">
        <v>258510</v>
      </c>
      <c r="P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54303.508568333913</v>
      </c>
    </row>
    <row r="81" spans="1:16" x14ac:dyDescent="0.25">
      <c r="A81" t="s">
        <v>377</v>
      </c>
      <c r="B81" t="s">
        <v>376</v>
      </c>
      <c r="C81" s="4">
        <f>COUNTA(A$5:A81)</f>
        <v>77</v>
      </c>
      <c r="D81" s="35">
        <v>6221</v>
      </c>
      <c r="E81" s="35">
        <v>5766</v>
      </c>
      <c r="G81" s="35">
        <v>1675.2</v>
      </c>
      <c r="H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13662.2</v>
      </c>
      <c r="I81" s="35">
        <f>SUM(H$5:H81)</f>
        <v>2792879.3310000007</v>
      </c>
      <c r="J81" s="38">
        <f>I81/SUM(H:H)</f>
        <v>0.76083584523893033</v>
      </c>
      <c r="N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" s="21">
        <v>51676</v>
      </c>
      <c r="P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264381.91810511652</v>
      </c>
    </row>
    <row r="82" spans="1:16" x14ac:dyDescent="0.25">
      <c r="A82" t="s">
        <v>2430</v>
      </c>
      <c r="B82" t="s">
        <v>2431</v>
      </c>
      <c r="C82" s="4">
        <f>COUNTA(A$5:A82)</f>
        <v>78</v>
      </c>
      <c r="D82" s="35">
        <v>2695</v>
      </c>
      <c r="E82" s="35">
        <v>8895</v>
      </c>
      <c r="F82" s="35">
        <v>2071</v>
      </c>
      <c r="H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13661</v>
      </c>
      <c r="I82" s="35">
        <f>SUM(H$5:H82)</f>
        <v>2806540.3310000007</v>
      </c>
      <c r="J82" s="38">
        <f>I82/SUM(H:H)</f>
        <v>0.76455737318553429</v>
      </c>
      <c r="L82" s="35">
        <v>1596</v>
      </c>
      <c r="M82" s="35">
        <v>510</v>
      </c>
      <c r="N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2106</v>
      </c>
      <c r="O82" s="21">
        <v>93890</v>
      </c>
      <c r="P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145500.05325380765</v>
      </c>
    </row>
    <row r="83" spans="1:16" x14ac:dyDescent="0.25">
      <c r="A83" t="s">
        <v>518</v>
      </c>
      <c r="B83" t="s">
        <v>519</v>
      </c>
      <c r="C83" s="4">
        <f>COUNTA(A$5:A83)</f>
        <v>79</v>
      </c>
      <c r="D83" s="35">
        <v>2415</v>
      </c>
      <c r="E83" s="35">
        <v>9897</v>
      </c>
      <c r="F83" s="35">
        <v>1262</v>
      </c>
      <c r="H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13574</v>
      </c>
      <c r="I83" s="35">
        <f>SUM(H$5:H83)</f>
        <v>2820114.3310000007</v>
      </c>
      <c r="J83" s="38">
        <f>I83/SUM(H:H)</f>
        <v>0.76825520060279517</v>
      </c>
      <c r="N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" s="21">
        <v>75077</v>
      </c>
      <c r="P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180801.04426122515</v>
      </c>
    </row>
    <row r="84" spans="1:16" x14ac:dyDescent="0.25">
      <c r="A84" t="s">
        <v>1724</v>
      </c>
      <c r="B84" t="s">
        <v>1725</v>
      </c>
      <c r="C84" s="4">
        <f>COUNTA(A$5:A84)</f>
        <v>80</v>
      </c>
      <c r="D84" s="35">
        <v>5075</v>
      </c>
      <c r="E84" s="35">
        <v>4171</v>
      </c>
      <c r="F84" s="35">
        <v>4256</v>
      </c>
      <c r="H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13502</v>
      </c>
      <c r="I84" s="35">
        <f>SUM(H$5:H84)</f>
        <v>2833616.3310000007</v>
      </c>
      <c r="J84" s="38">
        <f>I84/SUM(H:H)</f>
        <v>0.77193341378887581</v>
      </c>
      <c r="L84" s="35">
        <v>927</v>
      </c>
      <c r="N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927</v>
      </c>
      <c r="O84" s="21">
        <v>186114</v>
      </c>
      <c r="P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72546.933599836659</v>
      </c>
    </row>
    <row r="85" spans="1:16" x14ac:dyDescent="0.25">
      <c r="A85" t="s">
        <v>471</v>
      </c>
      <c r="B85" t="s">
        <v>470</v>
      </c>
      <c r="C85" s="4">
        <f>COUNTA(A$5:A85)</f>
        <v>81</v>
      </c>
      <c r="D85" s="35">
        <v>7938</v>
      </c>
      <c r="G85" s="35">
        <v>5370</v>
      </c>
      <c r="H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13308</v>
      </c>
      <c r="I85" s="35">
        <f>SUM(H$5:H85)</f>
        <v>2846924.3310000007</v>
      </c>
      <c r="J85" s="38">
        <f>I85/SUM(H:H)</f>
        <v>0.77555877751872027</v>
      </c>
      <c r="N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" s="21">
        <v>79660</v>
      </c>
      <c r="P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167060.00502134071</v>
      </c>
    </row>
    <row r="86" spans="1:16" x14ac:dyDescent="0.25">
      <c r="A86" t="s">
        <v>2380</v>
      </c>
      <c r="B86" t="s">
        <v>2381</v>
      </c>
      <c r="C86" s="4">
        <f>COUNTA(A$5:A86)</f>
        <v>82</v>
      </c>
      <c r="D86" s="35">
        <v>5041</v>
      </c>
      <c r="E86" s="35">
        <v>7598</v>
      </c>
      <c r="F86" s="35">
        <v>493</v>
      </c>
      <c r="H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13132</v>
      </c>
      <c r="I86" s="35">
        <f>SUM(H$5:H86)</f>
        <v>2860056.3310000007</v>
      </c>
      <c r="J86" s="38">
        <f>I86/SUM(H:H)</f>
        <v>0.77913619535012368</v>
      </c>
      <c r="N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" s="21">
        <v>121013</v>
      </c>
      <c r="P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108517.26673993703</v>
      </c>
    </row>
    <row r="87" spans="1:16" x14ac:dyDescent="0.25">
      <c r="A87" t="s">
        <v>431</v>
      </c>
      <c r="B87" t="s">
        <v>430</v>
      </c>
      <c r="C87" s="4">
        <f>COUNTA(A$5:A87)</f>
        <v>83</v>
      </c>
      <c r="D87" s="35">
        <v>5445</v>
      </c>
      <c r="E87" s="35">
        <v>6165</v>
      </c>
      <c r="G87" s="35">
        <v>1490.8</v>
      </c>
      <c r="H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13100.8</v>
      </c>
      <c r="I87" s="35">
        <f>SUM(H$5:H87)</f>
        <v>2873157.1310000005</v>
      </c>
      <c r="J87" s="38">
        <f>I87/SUM(H:H)</f>
        <v>0.78270511368134899</v>
      </c>
      <c r="L87" s="35">
        <v>4647</v>
      </c>
      <c r="N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4647</v>
      </c>
      <c r="O87" s="21">
        <v>51162</v>
      </c>
      <c r="P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256065.04827801883</v>
      </c>
    </row>
    <row r="88" spans="1:16" x14ac:dyDescent="0.25">
      <c r="A88" t="s">
        <v>451</v>
      </c>
      <c r="B88" t="s">
        <v>450</v>
      </c>
      <c r="C88" s="4">
        <f>COUNTA(A$5:A88)</f>
        <v>84</v>
      </c>
      <c r="D88" s="35">
        <v>5065</v>
      </c>
      <c r="G88" s="35">
        <v>7923.3249999999998</v>
      </c>
      <c r="H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12988.325000000001</v>
      </c>
      <c r="I88" s="35">
        <f>SUM(H$5:H88)</f>
        <v>2886145.4560000007</v>
      </c>
      <c r="J88" s="38">
        <f>I88/SUM(H:H)</f>
        <v>0.78624339158685186</v>
      </c>
      <c r="N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" s="21">
        <v>68812</v>
      </c>
      <c r="P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188750.87194094053</v>
      </c>
    </row>
    <row r="89" spans="1:16" x14ac:dyDescent="0.25">
      <c r="A89" t="s">
        <v>2314</v>
      </c>
      <c r="B89" t="s">
        <v>2315</v>
      </c>
      <c r="C89" s="4">
        <f>COUNTA(A$5:A89)</f>
        <v>85</v>
      </c>
      <c r="D89" s="35">
        <v>3421</v>
      </c>
      <c r="E89" s="35">
        <v>9117</v>
      </c>
      <c r="H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12538</v>
      </c>
      <c r="I89" s="35">
        <f>SUM(H$5:H89)</f>
        <v>2898683.4560000007</v>
      </c>
      <c r="J89" s="38">
        <f>I89/SUM(H:H)</f>
        <v>0.78965899201101708</v>
      </c>
      <c r="K89" s="35">
        <v>341</v>
      </c>
      <c r="L89" s="35">
        <v>2215</v>
      </c>
      <c r="N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2556</v>
      </c>
      <c r="O89" s="21">
        <v>150139</v>
      </c>
      <c r="P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83509.281399236701</v>
      </c>
    </row>
    <row r="90" spans="1:16" x14ac:dyDescent="0.25">
      <c r="A90" t="s">
        <v>1860</v>
      </c>
      <c r="B90" t="s">
        <v>1861</v>
      </c>
      <c r="C90" s="4">
        <f>COUNTA(A$5:A90)</f>
        <v>86</v>
      </c>
      <c r="D90" s="35">
        <v>3683</v>
      </c>
      <c r="E90" s="35">
        <v>8812</v>
      </c>
      <c r="H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12495</v>
      </c>
      <c r="I90" s="35">
        <f>SUM(H$5:H90)</f>
        <v>2911178.4560000007</v>
      </c>
      <c r="J90" s="38">
        <f>I90/SUM(H:H)</f>
        <v>0.79306287838044942</v>
      </c>
      <c r="N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" s="21">
        <v>75931</v>
      </c>
      <c r="P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164557.29543928039</v>
      </c>
    </row>
    <row r="91" spans="1:16" x14ac:dyDescent="0.25">
      <c r="A91" t="s">
        <v>1228</v>
      </c>
      <c r="B91" t="s">
        <v>1229</v>
      </c>
      <c r="C91" s="4">
        <f>COUNTA(A$5:A91)</f>
        <v>87</v>
      </c>
      <c r="D91" s="35">
        <v>4176</v>
      </c>
      <c r="E91" s="35">
        <v>6304</v>
      </c>
      <c r="F91" s="35">
        <v>1702</v>
      </c>
      <c r="H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12182</v>
      </c>
      <c r="I91" s="35">
        <f>SUM(H$5:H91)</f>
        <v>2923360.4560000007</v>
      </c>
      <c r="J91" s="38">
        <f>I91/SUM(H:H)</f>
        <v>0.79638149732822261</v>
      </c>
      <c r="L91" s="35">
        <v>975</v>
      </c>
      <c r="M91" s="35">
        <v>1440</v>
      </c>
      <c r="N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2415</v>
      </c>
      <c r="O91" s="21">
        <v>521441</v>
      </c>
      <c r="P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23362.182873997252</v>
      </c>
    </row>
    <row r="92" spans="1:16" x14ac:dyDescent="0.25">
      <c r="A92" t="s">
        <v>494</v>
      </c>
      <c r="B92" t="s">
        <v>495</v>
      </c>
      <c r="C92" s="4">
        <f>COUNTA(A$5:A92)</f>
        <v>88</v>
      </c>
      <c r="D92" s="35">
        <v>4940</v>
      </c>
      <c r="E92" s="35">
        <v>7189</v>
      </c>
      <c r="H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12129</v>
      </c>
      <c r="I92" s="35">
        <f>SUM(H$5:H92)</f>
        <v>2935489.4560000007</v>
      </c>
      <c r="J92" s="38">
        <f>I92/SUM(H:H)</f>
        <v>0.79968567802248802</v>
      </c>
      <c r="N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" s="21">
        <v>94195</v>
      </c>
      <c r="P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128764.79643293169</v>
      </c>
    </row>
    <row r="93" spans="1:16" x14ac:dyDescent="0.25">
      <c r="A93" t="s">
        <v>2384</v>
      </c>
      <c r="B93" t="s">
        <v>2385</v>
      </c>
      <c r="C93" s="4">
        <f>COUNTA(A$5:A93)</f>
        <v>89</v>
      </c>
      <c r="D93" s="35">
        <v>3167</v>
      </c>
      <c r="E93" s="35">
        <v>7983</v>
      </c>
      <c r="F93" s="35">
        <v>557</v>
      </c>
      <c r="H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11707</v>
      </c>
      <c r="I93" s="35">
        <f>SUM(H$5:H93)</f>
        <v>2947196.4560000007</v>
      </c>
      <c r="J93" s="38">
        <f>I93/SUM(H:H)</f>
        <v>0.80287489752844599</v>
      </c>
      <c r="M93" s="35">
        <v>10</v>
      </c>
      <c r="N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10</v>
      </c>
      <c r="O93" s="21">
        <v>51445</v>
      </c>
      <c r="P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227563.41724171446</v>
      </c>
    </row>
    <row r="94" spans="1:16" x14ac:dyDescent="0.25">
      <c r="A94" t="s">
        <v>1713</v>
      </c>
      <c r="B94" t="s">
        <v>1714</v>
      </c>
      <c r="C94" s="4">
        <f>COUNTA(A$5:A94)</f>
        <v>90</v>
      </c>
      <c r="D94" s="35">
        <v>4911</v>
      </c>
      <c r="E94" s="35">
        <v>3545</v>
      </c>
      <c r="F94" s="35">
        <v>3121</v>
      </c>
      <c r="H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11577</v>
      </c>
      <c r="I94" s="35">
        <f>SUM(H$5:H94)</f>
        <v>2958773.4560000007</v>
      </c>
      <c r="J94" s="38">
        <f>I94/SUM(H:H)</f>
        <v>0.80602870245032832</v>
      </c>
      <c r="N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" s="21">
        <v>37200</v>
      </c>
      <c r="P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311209.67741935485</v>
      </c>
    </row>
    <row r="95" spans="1:16" x14ac:dyDescent="0.25">
      <c r="A95" t="s">
        <v>1100</v>
      </c>
      <c r="B95" t="s">
        <v>1101</v>
      </c>
      <c r="C95" s="4">
        <f>COUNTA(A$5:A95)</f>
        <v>91</v>
      </c>
      <c r="D95" s="35">
        <v>3131</v>
      </c>
      <c r="E95" s="35">
        <v>4498</v>
      </c>
      <c r="F95" s="35">
        <v>3701</v>
      </c>
      <c r="H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11330</v>
      </c>
      <c r="I95" s="35">
        <f>SUM(H$5:H95)</f>
        <v>2970103.4560000007</v>
      </c>
      <c r="J95" s="38">
        <f>I95/SUM(H:H)</f>
        <v>0.80911521966246669</v>
      </c>
      <c r="N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" s="21">
        <v>116480</v>
      </c>
      <c r="P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97269.917582417576</v>
      </c>
    </row>
    <row r="96" spans="1:16" x14ac:dyDescent="0.25">
      <c r="A96" t="s">
        <v>2390</v>
      </c>
      <c r="B96" t="s">
        <v>2391</v>
      </c>
      <c r="C96" s="4">
        <f>COUNTA(A$5:A96)</f>
        <v>92</v>
      </c>
      <c r="D96" s="35">
        <v>4618</v>
      </c>
      <c r="E96" s="35">
        <v>6705</v>
      </c>
      <c r="H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11323</v>
      </c>
      <c r="I96" s="35">
        <f>SUM(H$5:H96)</f>
        <v>2981426.4560000007</v>
      </c>
      <c r="J96" s="38">
        <f>I96/SUM(H:H)</f>
        <v>0.81219982993546258</v>
      </c>
      <c r="K96" s="35">
        <v>1245</v>
      </c>
      <c r="N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1245</v>
      </c>
      <c r="O96" s="21">
        <v>91361</v>
      </c>
      <c r="P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123936.9096222677</v>
      </c>
    </row>
    <row r="97" spans="1:16" x14ac:dyDescent="0.25">
      <c r="A97" t="s">
        <v>1398</v>
      </c>
      <c r="B97" t="s">
        <v>1399</v>
      </c>
      <c r="C97" s="4">
        <f>COUNTA(A$5:A97)</f>
        <v>93</v>
      </c>
      <c r="D97" s="35">
        <v>11304</v>
      </c>
      <c r="H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11304</v>
      </c>
      <c r="I97" s="35">
        <f>SUM(H$5:H97)</f>
        <v>2992730.4560000007</v>
      </c>
      <c r="J97" s="38">
        <f>I97/SUM(H:H)</f>
        <v>0.81527926423078578</v>
      </c>
      <c r="N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" s="21">
        <v>9565</v>
      </c>
      <c r="P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1181808.6774699425</v>
      </c>
    </row>
    <row r="98" spans="1:16" x14ac:dyDescent="0.25">
      <c r="A98" t="s">
        <v>2344</v>
      </c>
      <c r="B98" t="s">
        <v>2345</v>
      </c>
      <c r="C98" s="4">
        <f>COUNTA(A$5:A98)</f>
        <v>94</v>
      </c>
      <c r="D98" s="35">
        <v>1439</v>
      </c>
      <c r="E98" s="35">
        <v>5914</v>
      </c>
      <c r="F98" s="35">
        <v>3781</v>
      </c>
      <c r="H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11134</v>
      </c>
      <c r="I98" s="35">
        <f>SUM(H$5:H98)</f>
        <v>3003864.4560000007</v>
      </c>
      <c r="J98" s="38">
        <f>I98/SUM(H:H)</f>
        <v>0.81831238714693311</v>
      </c>
      <c r="K98" s="35">
        <v>-55</v>
      </c>
      <c r="M98" s="35">
        <v>328</v>
      </c>
      <c r="N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273</v>
      </c>
      <c r="O98" s="21">
        <v>40266</v>
      </c>
      <c r="P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276511.20051656483</v>
      </c>
    </row>
    <row r="99" spans="1:16" x14ac:dyDescent="0.25">
      <c r="A99" t="s">
        <v>2280</v>
      </c>
      <c r="B99" t="s">
        <v>2281</v>
      </c>
      <c r="C99" s="4">
        <f>COUNTA(A$5:A99)</f>
        <v>95</v>
      </c>
      <c r="D99" s="35">
        <v>6247</v>
      </c>
      <c r="E99" s="35">
        <v>4739</v>
      </c>
      <c r="H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10986</v>
      </c>
      <c r="I99" s="35">
        <f>SUM(H$5:H99)</f>
        <v>3014850.4560000007</v>
      </c>
      <c r="J99" s="38">
        <f>I99/SUM(H:H)</f>
        <v>0.82130519192120954</v>
      </c>
      <c r="N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" s="21">
        <v>96407</v>
      </c>
      <c r="P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113954.38090595081</v>
      </c>
    </row>
    <row r="100" spans="1:16" x14ac:dyDescent="0.25">
      <c r="A100" t="s">
        <v>399</v>
      </c>
      <c r="B100" t="s">
        <v>398</v>
      </c>
      <c r="C100" s="4">
        <f>COUNTA(A$5:A100)</f>
        <v>96</v>
      </c>
      <c r="D100" s="35">
        <v>2750</v>
      </c>
      <c r="E100" s="35">
        <v>6069</v>
      </c>
      <c r="F100" s="35">
        <v>2078</v>
      </c>
      <c r="G100" s="35">
        <v>0</v>
      </c>
      <c r="H1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10897</v>
      </c>
      <c r="I100" s="35">
        <f>SUM(H$5:H100)</f>
        <v>3025747.4560000007</v>
      </c>
      <c r="J100" s="38">
        <f>I100/SUM(H:H)</f>
        <v>0.82427375132638803</v>
      </c>
      <c r="L100" s="35">
        <v>412</v>
      </c>
      <c r="N1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412</v>
      </c>
      <c r="O100" s="21">
        <v>93189</v>
      </c>
      <c r="P1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116934.40212900664</v>
      </c>
    </row>
    <row r="101" spans="1:16" x14ac:dyDescent="0.25">
      <c r="A101" t="s">
        <v>455</v>
      </c>
      <c r="B101" t="s">
        <v>454</v>
      </c>
      <c r="C101" s="4">
        <f>COUNTA(A$5:A101)</f>
        <v>97</v>
      </c>
      <c r="D101" s="35">
        <v>5005</v>
      </c>
      <c r="G101" s="35">
        <v>5790</v>
      </c>
      <c r="H1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10795</v>
      </c>
      <c r="I101" s="35">
        <f>SUM(H$5:H101)</f>
        <v>3036542.4560000007</v>
      </c>
      <c r="J101" s="38">
        <f>I101/SUM(H:H)</f>
        <v>0.82721452390406092</v>
      </c>
      <c r="N1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" s="21">
        <v>40731</v>
      </c>
      <c r="P1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265031.54845203902</v>
      </c>
    </row>
    <row r="102" spans="1:16" x14ac:dyDescent="0.25">
      <c r="A102" t="s">
        <v>2264</v>
      </c>
      <c r="B102" t="s">
        <v>2265</v>
      </c>
      <c r="C102" s="4">
        <f>COUNTA(A$5:A102)</f>
        <v>98</v>
      </c>
      <c r="D102" s="35">
        <v>2593</v>
      </c>
      <c r="E102" s="35">
        <v>8027</v>
      </c>
      <c r="H1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10620</v>
      </c>
      <c r="I102" s="35">
        <f>SUM(H$5:H102)</f>
        <v>3047162.4560000007</v>
      </c>
      <c r="J102" s="38">
        <f>I102/SUM(H:H)</f>
        <v>0.83010762300317043</v>
      </c>
      <c r="K102" s="35">
        <v>0</v>
      </c>
      <c r="L102" s="35">
        <v>1043</v>
      </c>
      <c r="N1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1043</v>
      </c>
      <c r="O102" s="21">
        <v>59347</v>
      </c>
      <c r="P1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178947.54579001467</v>
      </c>
    </row>
    <row r="103" spans="1:16" x14ac:dyDescent="0.25">
      <c r="A103" t="s">
        <v>2420</v>
      </c>
      <c r="B103" t="s">
        <v>2421</v>
      </c>
      <c r="C103" s="4">
        <f>COUNTA(A$5:A103)</f>
        <v>99</v>
      </c>
      <c r="D103" s="35">
        <v>1984</v>
      </c>
      <c r="E103" s="35">
        <v>5831</v>
      </c>
      <c r="F103" s="35">
        <v>2453</v>
      </c>
      <c r="H1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10268</v>
      </c>
      <c r="I103" s="35">
        <f>SUM(H$5:H103)</f>
        <v>3057430.4560000007</v>
      </c>
      <c r="J103" s="38">
        <f>I103/SUM(H:H)</f>
        <v>0.83290483030539786</v>
      </c>
      <c r="L103" s="35">
        <v>814</v>
      </c>
      <c r="M103" s="35">
        <v>857</v>
      </c>
      <c r="N1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1671</v>
      </c>
      <c r="O103" s="21">
        <v>110044</v>
      </c>
      <c r="P1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93308.131292937367</v>
      </c>
    </row>
    <row r="104" spans="1:16" x14ac:dyDescent="0.25">
      <c r="A104" t="s">
        <v>369</v>
      </c>
      <c r="B104" t="s">
        <v>368</v>
      </c>
      <c r="C104" s="4">
        <f>COUNTA(A$5:A104)</f>
        <v>100</v>
      </c>
      <c r="D104" s="35">
        <v>257</v>
      </c>
      <c r="G104" s="35">
        <v>9912</v>
      </c>
      <c r="H1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10169</v>
      </c>
      <c r="I104" s="35">
        <f>SUM(H$5:H104)</f>
        <v>3067599.4560000007</v>
      </c>
      <c r="J104" s="38">
        <f>I104/SUM(H:H)</f>
        <v>0.83567506803975222</v>
      </c>
      <c r="N1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" s="21">
        <v>7627</v>
      </c>
      <c r="P1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1333289.6289497837</v>
      </c>
    </row>
    <row r="105" spans="1:16" hidden="1" x14ac:dyDescent="0.25">
      <c r="A105" t="s">
        <v>2392</v>
      </c>
      <c r="B105" t="s">
        <v>2393</v>
      </c>
      <c r="C105" s="4">
        <f>COUNTA(A$5:A105)</f>
        <v>101</v>
      </c>
      <c r="D105" s="35">
        <v>3484</v>
      </c>
      <c r="E105" s="35">
        <v>6514</v>
      </c>
      <c r="H1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9998</v>
      </c>
      <c r="I105" s="35">
        <f>SUM(H$5:H105)</f>
        <v>3077597.4560000007</v>
      </c>
      <c r="J105" s="38">
        <f>I105/SUM(H:H)</f>
        <v>0.83839872197505316</v>
      </c>
      <c r="N1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" s="21">
        <v>90854</v>
      </c>
      <c r="P1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110044.6870803707</v>
      </c>
    </row>
    <row r="106" spans="1:16" hidden="1" x14ac:dyDescent="0.25">
      <c r="A106" t="s">
        <v>68</v>
      </c>
      <c r="B106" t="s">
        <v>67</v>
      </c>
      <c r="C106" s="4">
        <f>COUNTA(A$5:A106)</f>
        <v>102</v>
      </c>
      <c r="D106" s="35">
        <v>5636</v>
      </c>
      <c r="G106" s="35">
        <v>4111</v>
      </c>
      <c r="H1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9747</v>
      </c>
      <c r="I106" s="35">
        <f>SUM(H$5:H106)</f>
        <v>3087344.4560000007</v>
      </c>
      <c r="J106" s="38">
        <f>I106/SUM(H:H)</f>
        <v>0.84105399852110019</v>
      </c>
      <c r="N1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" s="21">
        <v>51308</v>
      </c>
      <c r="P1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189970.37499025493</v>
      </c>
    </row>
    <row r="107" spans="1:16" hidden="1" x14ac:dyDescent="0.25">
      <c r="A107" t="s">
        <v>2262</v>
      </c>
      <c r="B107" t="s">
        <v>2263</v>
      </c>
      <c r="C107" s="4">
        <f>COUNTA(A$5:A107)</f>
        <v>103</v>
      </c>
      <c r="D107" s="35">
        <v>2516</v>
      </c>
      <c r="E107" s="35">
        <v>3636</v>
      </c>
      <c r="F107" s="35">
        <v>3511</v>
      </c>
      <c r="H1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9663</v>
      </c>
      <c r="I107" s="35">
        <f>SUM(H$5:H107)</f>
        <v>3097007.4560000007</v>
      </c>
      <c r="J107" s="38">
        <f>I107/SUM(H:H)</f>
        <v>0.84368639179743676</v>
      </c>
      <c r="L107" s="35">
        <v>1545</v>
      </c>
      <c r="M107" s="35">
        <v>3511</v>
      </c>
      <c r="N1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5056</v>
      </c>
      <c r="O107" s="21">
        <v>34081</v>
      </c>
      <c r="P1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283530.41283999884</v>
      </c>
    </row>
    <row r="108" spans="1:16" hidden="1" x14ac:dyDescent="0.25">
      <c r="A108" t="s">
        <v>997</v>
      </c>
      <c r="B108" t="s">
        <v>998</v>
      </c>
      <c r="C108" s="4">
        <f>COUNTA(A$5:A108)</f>
        <v>104</v>
      </c>
      <c r="D108" s="35">
        <v>14949</v>
      </c>
      <c r="F108" s="35">
        <v>-5493</v>
      </c>
      <c r="H1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9456</v>
      </c>
      <c r="I108" s="35">
        <f>SUM(H$5:H108)</f>
        <v>3106463.4560000007</v>
      </c>
      <c r="J108" s="38">
        <f>I108/SUM(H:H)</f>
        <v>0.84626239415912974</v>
      </c>
      <c r="N1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" s="21">
        <v>0</v>
      </c>
      <c r="P1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" spans="1:16" hidden="1" x14ac:dyDescent="0.25">
      <c r="A109" t="s">
        <v>176</v>
      </c>
      <c r="B109" t="s">
        <v>175</v>
      </c>
      <c r="C109" s="4">
        <f>COUNTA(A$5:A109)</f>
        <v>105</v>
      </c>
      <c r="D109" s="35">
        <v>2258</v>
      </c>
      <c r="E109" s="35">
        <v>6932</v>
      </c>
      <c r="G109" s="35">
        <v>32.4</v>
      </c>
      <c r="H1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9222.4</v>
      </c>
      <c r="I109" s="35">
        <f>SUM(H$5:H109)</f>
        <v>3115685.8560000006</v>
      </c>
      <c r="J109" s="38">
        <f>I109/SUM(H:H)</f>
        <v>0.84877475923743728</v>
      </c>
      <c r="L109" s="35">
        <v>618</v>
      </c>
      <c r="N1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618</v>
      </c>
      <c r="O109" s="21">
        <v>24281</v>
      </c>
      <c r="P1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379819.61204233766</v>
      </c>
    </row>
    <row r="110" spans="1:16" hidden="1" x14ac:dyDescent="0.25">
      <c r="A110" t="s">
        <v>2402</v>
      </c>
      <c r="B110" t="s">
        <v>2403</v>
      </c>
      <c r="C110" s="4">
        <f>COUNTA(A$5:A110)</f>
        <v>106</v>
      </c>
      <c r="D110" s="35">
        <v>1700</v>
      </c>
      <c r="E110" s="35">
        <v>7310</v>
      </c>
      <c r="H1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9010</v>
      </c>
      <c r="I110" s="35">
        <f>SUM(H$5:H110)</f>
        <v>3124695.8560000006</v>
      </c>
      <c r="J110" s="38">
        <f>I110/SUM(H:H)</f>
        <v>0.85122926233376273</v>
      </c>
      <c r="N1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" s="21">
        <v>83827</v>
      </c>
      <c r="P1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107483.26911377003</v>
      </c>
    </row>
    <row r="111" spans="1:16" hidden="1" x14ac:dyDescent="0.25">
      <c r="A111" t="s">
        <v>2336</v>
      </c>
      <c r="B111" t="s">
        <v>2337</v>
      </c>
      <c r="C111" s="4">
        <f>COUNTA(A$5:A111)</f>
        <v>107</v>
      </c>
      <c r="D111" s="35">
        <v>1556</v>
      </c>
      <c r="E111" s="35">
        <v>5639</v>
      </c>
      <c r="F111" s="35">
        <v>1691</v>
      </c>
      <c r="H1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8886</v>
      </c>
      <c r="I111" s="35">
        <f>SUM(H$5:H111)</f>
        <v>3133581.8560000006</v>
      </c>
      <c r="J111" s="38">
        <f>I111/SUM(H:H)</f>
        <v>0.85364998536527747</v>
      </c>
      <c r="N1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" s="21">
        <v>79721</v>
      </c>
      <c r="P1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111463.72975752938</v>
      </c>
    </row>
    <row r="112" spans="1:16" hidden="1" x14ac:dyDescent="0.25">
      <c r="A112" t="s">
        <v>311</v>
      </c>
      <c r="B112" t="s">
        <v>310</v>
      </c>
      <c r="C112" s="4">
        <f>COUNTA(A$5:A112)</f>
        <v>108</v>
      </c>
      <c r="D112" s="35">
        <v>4887</v>
      </c>
      <c r="G112" s="35">
        <v>3567.9379999999996</v>
      </c>
      <c r="H1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8454.9380000000001</v>
      </c>
      <c r="I112" s="35">
        <f>SUM(H$5:H112)</f>
        <v>3142036.7940000007</v>
      </c>
      <c r="J112" s="38">
        <f>I112/SUM(H:H)</f>
        <v>0.85595327853955483</v>
      </c>
      <c r="N1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" s="21">
        <v>40084</v>
      </c>
      <c r="P1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210930.49595848718</v>
      </c>
    </row>
    <row r="113" spans="1:16" hidden="1" x14ac:dyDescent="0.25">
      <c r="A113" t="s">
        <v>86</v>
      </c>
      <c r="B113" t="s">
        <v>85</v>
      </c>
      <c r="C113" s="4">
        <f>COUNTA(A$5:A113)</f>
        <v>109</v>
      </c>
      <c r="D113" s="35">
        <v>1178</v>
      </c>
      <c r="E113" s="35">
        <v>7207</v>
      </c>
      <c r="G113" s="35">
        <v>0</v>
      </c>
      <c r="H1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8385</v>
      </c>
      <c r="I113" s="35">
        <f>SUM(H$5:H113)</f>
        <v>3150421.7940000007</v>
      </c>
      <c r="J113" s="38">
        <f>I113/SUM(H:H)</f>
        <v>0.85823751921243929</v>
      </c>
      <c r="N1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" s="21">
        <v>23942</v>
      </c>
      <c r="P1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350221.36830674129</v>
      </c>
    </row>
    <row r="114" spans="1:16" hidden="1" x14ac:dyDescent="0.25">
      <c r="A114" t="s">
        <v>321</v>
      </c>
      <c r="B114" t="s">
        <v>320</v>
      </c>
      <c r="C114" s="4">
        <f>COUNTA(A$5:A114)</f>
        <v>110</v>
      </c>
      <c r="D114" s="35">
        <v>4482</v>
      </c>
      <c r="G114" s="35">
        <v>3781</v>
      </c>
      <c r="H1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8263</v>
      </c>
      <c r="I114" s="35">
        <f>SUM(H$5:H114)</f>
        <v>3158684.7940000007</v>
      </c>
      <c r="J114" s="38">
        <f>I114/SUM(H:H)</f>
        <v>0.86048852466026804</v>
      </c>
      <c r="N1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" s="21">
        <v>24473</v>
      </c>
      <c r="P1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337637.39631430554</v>
      </c>
    </row>
    <row r="115" spans="1:16" hidden="1" x14ac:dyDescent="0.25">
      <c r="A115" t="s">
        <v>172</v>
      </c>
      <c r="B115" t="s">
        <v>171</v>
      </c>
      <c r="C115" s="4">
        <f>COUNTA(A$5:A115)</f>
        <v>111</v>
      </c>
      <c r="D115" s="35">
        <v>1797</v>
      </c>
      <c r="E115" s="35">
        <v>4066</v>
      </c>
      <c r="F115" s="35">
        <v>2178</v>
      </c>
      <c r="G115" s="35">
        <v>130</v>
      </c>
      <c r="H1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8171</v>
      </c>
      <c r="I115" s="35">
        <f>SUM(H$5:H115)</f>
        <v>3166855.7940000007</v>
      </c>
      <c r="J115" s="38">
        <f>I115/SUM(H:H)</f>
        <v>0.86271446747936631</v>
      </c>
      <c r="L115" s="35">
        <v>227</v>
      </c>
      <c r="N1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227</v>
      </c>
      <c r="O115" s="21">
        <v>68859</v>
      </c>
      <c r="P1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118662.77465545535</v>
      </c>
    </row>
    <row r="116" spans="1:16" hidden="1" x14ac:dyDescent="0.25">
      <c r="A116" t="s">
        <v>2372</v>
      </c>
      <c r="B116" t="s">
        <v>2373</v>
      </c>
      <c r="C116" s="4">
        <f>COUNTA(A$5:A116)</f>
        <v>112</v>
      </c>
      <c r="D116" s="35">
        <v>2793</v>
      </c>
      <c r="E116" s="35">
        <v>5290</v>
      </c>
      <c r="H1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8083</v>
      </c>
      <c r="I116" s="35">
        <f>SUM(H$5:H116)</f>
        <v>3174938.7940000007</v>
      </c>
      <c r="J116" s="38">
        <f>I116/SUM(H:H)</f>
        <v>0.86491643734924395</v>
      </c>
      <c r="L116" s="35">
        <v>152</v>
      </c>
      <c r="N1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152</v>
      </c>
      <c r="O116" s="21">
        <v>42466</v>
      </c>
      <c r="P1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190340.50770027787</v>
      </c>
    </row>
    <row r="117" spans="1:16" hidden="1" x14ac:dyDescent="0.25">
      <c r="A117" t="s">
        <v>1604</v>
      </c>
      <c r="B117" t="s">
        <v>1605</v>
      </c>
      <c r="C117" s="4">
        <f>COUNTA(A$5:A117)</f>
        <v>113</v>
      </c>
      <c r="D117" s="35">
        <v>3993</v>
      </c>
      <c r="F117" s="35">
        <v>3997</v>
      </c>
      <c r="H1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7990</v>
      </c>
      <c r="I117" s="35">
        <f>SUM(H$5:H117)</f>
        <v>3182928.7940000007</v>
      </c>
      <c r="J117" s="38">
        <f>I117/SUM(H:H)</f>
        <v>0.86709307217051368</v>
      </c>
      <c r="N1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" s="21">
        <v>78753</v>
      </c>
      <c r="P1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101456.45245260498</v>
      </c>
    </row>
    <row r="118" spans="1:16" hidden="1" x14ac:dyDescent="0.25">
      <c r="A118" t="s">
        <v>478</v>
      </c>
      <c r="B118" t="s">
        <v>479</v>
      </c>
      <c r="C118" s="4">
        <f>COUNTA(A$5:A118)</f>
        <v>114</v>
      </c>
      <c r="D118" s="35">
        <v>1728</v>
      </c>
      <c r="E118" s="35">
        <v>3598</v>
      </c>
      <c r="F118" s="35">
        <v>2539</v>
      </c>
      <c r="H1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7865</v>
      </c>
      <c r="I118" s="35">
        <f>SUM(H$5:H118)</f>
        <v>3190793.7940000007</v>
      </c>
      <c r="J118" s="38">
        <f>I118/SUM(H:H)</f>
        <v>0.86923565450709517</v>
      </c>
      <c r="N1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" s="21">
        <v>53922</v>
      </c>
      <c r="P1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145858.83312933496</v>
      </c>
    </row>
    <row r="119" spans="1:16" hidden="1" x14ac:dyDescent="0.25">
      <c r="A119" t="s">
        <v>2386</v>
      </c>
      <c r="B119" t="s">
        <v>2387</v>
      </c>
      <c r="C119" s="4">
        <f>COUNTA(A$5:A119)</f>
        <v>115</v>
      </c>
      <c r="D119" s="35">
        <v>2254</v>
      </c>
      <c r="E119" s="35">
        <v>4861</v>
      </c>
      <c r="F119" s="35">
        <v>412</v>
      </c>
      <c r="H1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7527</v>
      </c>
      <c r="I119" s="35">
        <f>SUM(H$5:H119)</f>
        <v>3198320.7940000007</v>
      </c>
      <c r="J119" s="38">
        <f>I119/SUM(H:H)</f>
        <v>0.87128615892507988</v>
      </c>
      <c r="L119" s="35">
        <v>1907</v>
      </c>
      <c r="N1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1907</v>
      </c>
      <c r="O119" s="21">
        <v>100151</v>
      </c>
      <c r="P1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75156.513664366808</v>
      </c>
    </row>
    <row r="120" spans="1:16" hidden="1" x14ac:dyDescent="0.25">
      <c r="A120" t="s">
        <v>2334</v>
      </c>
      <c r="B120" t="s">
        <v>2335</v>
      </c>
      <c r="C120" s="4">
        <f>COUNTA(A$5:A120)</f>
        <v>116</v>
      </c>
      <c r="D120" s="35">
        <v>1906</v>
      </c>
      <c r="E120" s="35">
        <v>3570</v>
      </c>
      <c r="F120" s="35">
        <v>1943</v>
      </c>
      <c r="H1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7419</v>
      </c>
      <c r="I120" s="35">
        <f>SUM(H$5:H120)</f>
        <v>3205739.7940000007</v>
      </c>
      <c r="J120" s="38">
        <f>I120/SUM(H:H)</f>
        <v>0.87330724199629384</v>
      </c>
      <c r="L120" s="35">
        <v>1261</v>
      </c>
      <c r="N1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1261</v>
      </c>
      <c r="O120" s="21">
        <v>33189</v>
      </c>
      <c r="P1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223537.91919009309</v>
      </c>
    </row>
    <row r="121" spans="1:16" hidden="1" x14ac:dyDescent="0.25">
      <c r="A121" t="s">
        <v>411</v>
      </c>
      <c r="B121" t="s">
        <v>410</v>
      </c>
      <c r="C121" s="4">
        <f>COUNTA(A$5:A121)</f>
        <v>117</v>
      </c>
      <c r="D121" s="35">
        <v>3425</v>
      </c>
      <c r="E121" s="35">
        <v>3974</v>
      </c>
      <c r="G121" s="35">
        <v>0</v>
      </c>
      <c r="H1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7399</v>
      </c>
      <c r="I121" s="35">
        <f>SUM(H$5:H121)</f>
        <v>3213138.7940000007</v>
      </c>
      <c r="J121" s="38">
        <f>I121/SUM(H:H)</f>
        <v>0.87532287666995778</v>
      </c>
      <c r="N1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" s="21">
        <v>59376</v>
      </c>
      <c r="P1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124612.63810293721</v>
      </c>
    </row>
    <row r="122" spans="1:16" hidden="1" x14ac:dyDescent="0.25">
      <c r="A122" t="s">
        <v>186</v>
      </c>
      <c r="B122" t="s">
        <v>185</v>
      </c>
      <c r="C122" s="4">
        <f>COUNTA(A$5:A122)</f>
        <v>118</v>
      </c>
      <c r="D122" s="35">
        <v>1278</v>
      </c>
      <c r="E122" s="35">
        <v>5918</v>
      </c>
      <c r="G122" s="35">
        <v>0</v>
      </c>
      <c r="H1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7196</v>
      </c>
      <c r="I122" s="35">
        <f>SUM(H$5:H122)</f>
        <v>3220334.7940000007</v>
      </c>
      <c r="J122" s="38">
        <f>I122/SUM(H:H)</f>
        <v>0.87728321010848798</v>
      </c>
      <c r="N1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" s="21">
        <v>54017</v>
      </c>
      <c r="P1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133217.32047318437</v>
      </c>
    </row>
    <row r="123" spans="1:16" hidden="1" x14ac:dyDescent="0.25">
      <c r="A123" t="s">
        <v>2394</v>
      </c>
      <c r="B123" t="s">
        <v>2395</v>
      </c>
      <c r="C123" s="4">
        <f>COUNTA(A$5:A123)</f>
        <v>119</v>
      </c>
      <c r="E123" s="35">
        <v>7061</v>
      </c>
      <c r="H1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7061</v>
      </c>
      <c r="I123" s="35">
        <f>SUM(H$5:H123)</f>
        <v>3227395.7940000007</v>
      </c>
      <c r="J123" s="38">
        <f>I123/SUM(H:H)</f>
        <v>0.87920676686355503</v>
      </c>
      <c r="N1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" s="21">
        <v>90900</v>
      </c>
      <c r="P1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77678.767876787679</v>
      </c>
    </row>
    <row r="124" spans="1:16" hidden="1" x14ac:dyDescent="0.25">
      <c r="A124" t="s">
        <v>2456</v>
      </c>
      <c r="B124" t="s">
        <v>2457</v>
      </c>
      <c r="C124" s="4">
        <f>COUNTA(A$5:A124)</f>
        <v>120</v>
      </c>
      <c r="D124" s="35">
        <v>1950</v>
      </c>
      <c r="E124" s="35">
        <v>5050</v>
      </c>
      <c r="H1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7000</v>
      </c>
      <c r="I124" s="35">
        <f>SUM(H$5:H124)</f>
        <v>3234395.7940000007</v>
      </c>
      <c r="J124" s="38">
        <f>I124/SUM(H:H)</f>
        <v>0.88111370600609418</v>
      </c>
      <c r="N1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" s="21">
        <v>42080</v>
      </c>
      <c r="P1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166349.80988593155</v>
      </c>
    </row>
    <row r="125" spans="1:16" hidden="1" x14ac:dyDescent="0.25">
      <c r="A125" t="s">
        <v>184</v>
      </c>
      <c r="B125" t="s">
        <v>183</v>
      </c>
      <c r="C125" s="4">
        <f>COUNTA(A$5:A125)</f>
        <v>121</v>
      </c>
      <c r="D125" s="35">
        <v>1228</v>
      </c>
      <c r="E125" s="35">
        <v>5655</v>
      </c>
      <c r="G125" s="35">
        <v>0.2</v>
      </c>
      <c r="H1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6883.2</v>
      </c>
      <c r="I125" s="35">
        <f>SUM(H$5:H125)</f>
        <v>3241278.9940000009</v>
      </c>
      <c r="J125" s="38">
        <f>I125/SUM(H:H)</f>
        <v>0.88298882650694077</v>
      </c>
      <c r="L125" s="35">
        <v>335</v>
      </c>
      <c r="N1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335</v>
      </c>
      <c r="O125" s="21">
        <v>53113</v>
      </c>
      <c r="P1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129595.39095889895</v>
      </c>
    </row>
    <row r="126" spans="1:16" hidden="1" x14ac:dyDescent="0.25">
      <c r="A126" t="s">
        <v>2260</v>
      </c>
      <c r="B126" t="s">
        <v>2261</v>
      </c>
      <c r="C126" s="4">
        <f>COUNTA(A$5:A126)</f>
        <v>122</v>
      </c>
      <c r="D126" s="35">
        <v>753</v>
      </c>
      <c r="E126" s="35">
        <v>6108</v>
      </c>
      <c r="H1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6861</v>
      </c>
      <c r="I126" s="35">
        <f>SUM(H$5:H126)</f>
        <v>3248139.9940000009</v>
      </c>
      <c r="J126" s="38">
        <f>I126/SUM(H:H)</f>
        <v>0.8848578992865066</v>
      </c>
      <c r="K126" s="35">
        <v>-37</v>
      </c>
      <c r="N1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-37</v>
      </c>
      <c r="O126" s="21">
        <v>37529</v>
      </c>
      <c r="P1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182818.62026699353</v>
      </c>
    </row>
    <row r="127" spans="1:16" hidden="1" x14ac:dyDescent="0.25">
      <c r="A127" t="s">
        <v>1230</v>
      </c>
      <c r="B127" t="s">
        <v>1231</v>
      </c>
      <c r="C127" s="4">
        <f>COUNTA(A$5:A127)</f>
        <v>123</v>
      </c>
      <c r="D127" s="35">
        <v>6634</v>
      </c>
      <c r="H1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6634</v>
      </c>
      <c r="I127" s="35">
        <f>SUM(H$5:H127)</f>
        <v>3254773.9940000009</v>
      </c>
      <c r="J127" s="38">
        <f>I127/SUM(H:H)</f>
        <v>0.88666513275387882</v>
      </c>
      <c r="N1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7" s="21">
        <v>57256</v>
      </c>
      <c r="P1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115865.5861394439</v>
      </c>
    </row>
    <row r="128" spans="1:16" hidden="1" x14ac:dyDescent="0.25">
      <c r="A128" t="s">
        <v>2242</v>
      </c>
      <c r="B128" t="s">
        <v>2243</v>
      </c>
      <c r="C128" s="4">
        <f>COUNTA(A$5:A128)</f>
        <v>124</v>
      </c>
      <c r="D128" s="35">
        <v>1163</v>
      </c>
      <c r="E128" s="35">
        <v>2677</v>
      </c>
      <c r="F128" s="35">
        <v>2548</v>
      </c>
      <c r="H1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6388</v>
      </c>
      <c r="I128" s="35">
        <f>SUM(H$5:H128)</f>
        <v>3261161.9940000009</v>
      </c>
      <c r="J128" s="38">
        <f>I128/SUM(H:H)</f>
        <v>0.88840535093138451</v>
      </c>
      <c r="L128" s="35">
        <v>484</v>
      </c>
      <c r="M128" s="35">
        <v>250</v>
      </c>
      <c r="N1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734</v>
      </c>
      <c r="O128" s="21">
        <v>35912</v>
      </c>
      <c r="P1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177879.26041434618</v>
      </c>
    </row>
    <row r="129" spans="1:16" hidden="1" x14ac:dyDescent="0.25">
      <c r="A129" t="s">
        <v>76</v>
      </c>
      <c r="B129" t="s">
        <v>75</v>
      </c>
      <c r="C129" s="4">
        <f>COUNTA(A$5:A129)</f>
        <v>125</v>
      </c>
      <c r="D129" s="35">
        <v>1947</v>
      </c>
      <c r="E129" s="35">
        <v>4433</v>
      </c>
      <c r="G129" s="35">
        <v>0</v>
      </c>
      <c r="H1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6380</v>
      </c>
      <c r="I129" s="35">
        <f>SUM(H$5:H129)</f>
        <v>3267541.9940000009</v>
      </c>
      <c r="J129" s="38">
        <f>I129/SUM(H:H)</f>
        <v>0.89014338974987017</v>
      </c>
      <c r="N1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9" s="21">
        <v>26277</v>
      </c>
      <c r="P1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242797.88408113559</v>
      </c>
    </row>
    <row r="130" spans="1:16" hidden="1" x14ac:dyDescent="0.25">
      <c r="A130" t="s">
        <v>540</v>
      </c>
      <c r="B130" t="s">
        <v>541</v>
      </c>
      <c r="C130" s="4">
        <f>COUNTA(A$5:A130)</f>
        <v>126</v>
      </c>
      <c r="D130" s="35">
        <v>1462</v>
      </c>
      <c r="E130" s="35">
        <v>2694</v>
      </c>
      <c r="F130" s="35">
        <v>2176</v>
      </c>
      <c r="H1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6332</v>
      </c>
      <c r="I130" s="35">
        <f>SUM(H$5:H130)</f>
        <v>3273873.9940000009</v>
      </c>
      <c r="J130" s="38">
        <f>I130/SUM(H:H)</f>
        <v>0.89186835241423568</v>
      </c>
      <c r="L130" s="35">
        <v>1159</v>
      </c>
      <c r="M130" s="35">
        <v>895</v>
      </c>
      <c r="N1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2054</v>
      </c>
      <c r="O130" s="21">
        <v>41265</v>
      </c>
      <c r="P1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153447.23130982672</v>
      </c>
    </row>
    <row r="131" spans="1:16" hidden="1" x14ac:dyDescent="0.25">
      <c r="A131" t="s">
        <v>2412</v>
      </c>
      <c r="B131" t="s">
        <v>2413</v>
      </c>
      <c r="C131" s="4">
        <f>COUNTA(A$5:A131)</f>
        <v>127</v>
      </c>
      <c r="D131" s="35">
        <v>1464</v>
      </c>
      <c r="E131" s="35">
        <v>4866</v>
      </c>
      <c r="H1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6330</v>
      </c>
      <c r="I131" s="35">
        <f>SUM(H$5:H131)</f>
        <v>3280203.9940000009</v>
      </c>
      <c r="J131" s="38">
        <f>I131/SUM(H:H)</f>
        <v>0.89359277023884609</v>
      </c>
      <c r="N1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1" s="21">
        <v>73845</v>
      </c>
      <c r="P1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85720.0893763965</v>
      </c>
    </row>
    <row r="132" spans="1:16" hidden="1" x14ac:dyDescent="0.25">
      <c r="A132" t="s">
        <v>1596</v>
      </c>
      <c r="B132" t="s">
        <v>1597</v>
      </c>
      <c r="C132" s="4">
        <f>COUNTA(A$5:A132)</f>
        <v>128</v>
      </c>
      <c r="D132" s="35">
        <v>6287</v>
      </c>
      <c r="H1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6287</v>
      </c>
      <c r="I132" s="35">
        <f>SUM(H$5:H132)</f>
        <v>3286490.9940000009</v>
      </c>
      <c r="J132" s="38">
        <f>I132/SUM(H:H)</f>
        <v>0.89530547400872373</v>
      </c>
      <c r="N1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2" s="21">
        <v>13496</v>
      </c>
      <c r="P1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465841.73088322463</v>
      </c>
    </row>
    <row r="133" spans="1:16" hidden="1" x14ac:dyDescent="0.25">
      <c r="A133" t="s">
        <v>520</v>
      </c>
      <c r="B133" t="s">
        <v>521</v>
      </c>
      <c r="C133" s="4">
        <f>COUNTA(A$5:A133)</f>
        <v>129</v>
      </c>
      <c r="D133" s="35">
        <v>1080</v>
      </c>
      <c r="F133" s="35">
        <v>5150</v>
      </c>
      <c r="H1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6230</v>
      </c>
      <c r="I133" s="35">
        <f>SUM(H$5:H133)</f>
        <v>3292720.9940000009</v>
      </c>
      <c r="J133" s="38">
        <f>I133/SUM(H:H)</f>
        <v>0.89700264984558364</v>
      </c>
      <c r="N1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3" s="21">
        <v>62440</v>
      </c>
      <c r="P1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99775.78475336323</v>
      </c>
    </row>
    <row r="134" spans="1:16" hidden="1" x14ac:dyDescent="0.25">
      <c r="A134" t="s">
        <v>1602</v>
      </c>
      <c r="B134" t="s">
        <v>1603</v>
      </c>
      <c r="C134" s="4">
        <f>COUNTA(A$5:A134)</f>
        <v>130</v>
      </c>
      <c r="D134" s="35">
        <v>2835</v>
      </c>
      <c r="F134" s="35">
        <v>3351</v>
      </c>
      <c r="H1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6186</v>
      </c>
      <c r="I134" s="35">
        <f>SUM(H$5:H134)</f>
        <v>3298906.9940000009</v>
      </c>
      <c r="J134" s="38">
        <f>I134/SUM(H:H)</f>
        <v>0.89868783920783324</v>
      </c>
      <c r="N1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4" s="21">
        <v>37960</v>
      </c>
      <c r="P1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162961.01159114859</v>
      </c>
    </row>
    <row r="135" spans="1:16" hidden="1" x14ac:dyDescent="0.25">
      <c r="A135" t="s">
        <v>228</v>
      </c>
      <c r="B135" t="s">
        <v>227</v>
      </c>
      <c r="C135" s="4">
        <f>COUNTA(A$5:A135)</f>
        <v>131</v>
      </c>
      <c r="D135" s="35">
        <v>951</v>
      </c>
      <c r="G135" s="35">
        <v>5227</v>
      </c>
      <c r="H1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6178</v>
      </c>
      <c r="I135" s="35">
        <f>SUM(H$5:H135)</f>
        <v>3305084.9940000009</v>
      </c>
      <c r="J135" s="38">
        <f>I135/SUM(H:H)</f>
        <v>0.90037084921106281</v>
      </c>
      <c r="N1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5" s="21">
        <v>46557</v>
      </c>
      <c r="P1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132697.55353652511</v>
      </c>
    </row>
    <row r="136" spans="1:16" hidden="1" x14ac:dyDescent="0.25">
      <c r="A136" t="s">
        <v>1190</v>
      </c>
      <c r="B136" t="s">
        <v>1191</v>
      </c>
      <c r="C136" s="4">
        <f>COUNTA(A$5:A136)</f>
        <v>132</v>
      </c>
      <c r="D136" s="35">
        <v>6169</v>
      </c>
      <c r="H1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6169</v>
      </c>
      <c r="I136" s="35">
        <f>SUM(H$5:H136)</f>
        <v>3311253.9940000009</v>
      </c>
      <c r="J136" s="38">
        <f>I136/SUM(H:H)</f>
        <v>0.9020514074353948</v>
      </c>
      <c r="N1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6" s="21">
        <v>16798</v>
      </c>
      <c r="P1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367246.10072627693</v>
      </c>
    </row>
    <row r="137" spans="1:16" hidden="1" x14ac:dyDescent="0.25">
      <c r="A137" t="s">
        <v>343</v>
      </c>
      <c r="B137" t="s">
        <v>342</v>
      </c>
      <c r="C137" s="4">
        <f>COUNTA(A$5:A137)</f>
        <v>133</v>
      </c>
      <c r="D137" s="35">
        <v>2448</v>
      </c>
      <c r="G137" s="35">
        <v>3695.8</v>
      </c>
      <c r="H1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6143.8</v>
      </c>
      <c r="I137" s="35">
        <f>SUM(H$5:H137)</f>
        <v>3317397.7940000007</v>
      </c>
      <c r="J137" s="38">
        <f>I137/SUM(H:H)</f>
        <v>0.90372510067881362</v>
      </c>
      <c r="N1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7" s="21">
        <v>32095</v>
      </c>
      <c r="P1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191425.4556784546</v>
      </c>
    </row>
    <row r="138" spans="1:16" hidden="1" x14ac:dyDescent="0.25">
      <c r="A138" t="s">
        <v>614</v>
      </c>
      <c r="B138" t="s">
        <v>615</v>
      </c>
      <c r="C138" s="4">
        <f>COUNTA(A$5:A138)</f>
        <v>134</v>
      </c>
      <c r="D138" s="35">
        <v>6137</v>
      </c>
      <c r="H1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6137</v>
      </c>
      <c r="I138" s="35">
        <f>SUM(H$5:H138)</f>
        <v>3323534.7940000007</v>
      </c>
      <c r="J138" s="38">
        <f>I138/SUM(H:H)</f>
        <v>0.90539694146706551</v>
      </c>
      <c r="N1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8" s="21">
        <v>5007</v>
      </c>
      <c r="P1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1225684.0423407231</v>
      </c>
    </row>
    <row r="139" spans="1:16" hidden="1" x14ac:dyDescent="0.25">
      <c r="A139" t="s">
        <v>154</v>
      </c>
      <c r="B139" t="s">
        <v>153</v>
      </c>
      <c r="C139" s="4">
        <f>COUNTA(A$5:A139)</f>
        <v>135</v>
      </c>
      <c r="D139" s="35">
        <v>2193</v>
      </c>
      <c r="G139" s="35">
        <v>3806.7369999999996</v>
      </c>
      <c r="H1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5999.7369999999992</v>
      </c>
      <c r="I139" s="35">
        <f>SUM(H$5:H139)</f>
        <v>3329534.5310000009</v>
      </c>
      <c r="J139" s="38">
        <f>I139/SUM(H:H)</f>
        <v>0.90703138908567138</v>
      </c>
      <c r="N1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39" s="21">
        <v>39067</v>
      </c>
      <c r="P1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153575.57529372614</v>
      </c>
    </row>
    <row r="140" spans="1:16" hidden="1" x14ac:dyDescent="0.25">
      <c r="A140" t="s">
        <v>2268</v>
      </c>
      <c r="B140" t="s">
        <v>2269</v>
      </c>
      <c r="C140" s="4">
        <f>COUNTA(A$5:A140)</f>
        <v>136</v>
      </c>
      <c r="D140" s="35">
        <v>1955</v>
      </c>
      <c r="E140" s="35">
        <v>3990</v>
      </c>
      <c r="H1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5945</v>
      </c>
      <c r="I140" s="35">
        <f>SUM(H$5:H140)</f>
        <v>3335479.5310000009</v>
      </c>
      <c r="J140" s="38">
        <f>I140/SUM(H:H)</f>
        <v>0.90865092525744207</v>
      </c>
      <c r="N1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40" s="21">
        <v>36605</v>
      </c>
      <c r="P1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162409.50689796475</v>
      </c>
    </row>
    <row r="141" spans="1:16" hidden="1" x14ac:dyDescent="0.25">
      <c r="A141" t="s">
        <v>1394</v>
      </c>
      <c r="B141" t="s">
        <v>1395</v>
      </c>
      <c r="C141" s="4">
        <f>COUNTA(A$5:A141)</f>
        <v>137</v>
      </c>
      <c r="D141" s="35">
        <v>5889</v>
      </c>
      <c r="H1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5889</v>
      </c>
      <c r="I141" s="35">
        <f>SUM(H$5:H141)</f>
        <v>3341368.5310000009</v>
      </c>
      <c r="J141" s="38">
        <f>I141/SUM(H:H)</f>
        <v>0.91025520591607256</v>
      </c>
      <c r="N1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41" s="21">
        <v>65151</v>
      </c>
      <c r="P1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90390.01703734402</v>
      </c>
    </row>
    <row r="142" spans="1:16" hidden="1" x14ac:dyDescent="0.25">
      <c r="A142" t="s">
        <v>1889</v>
      </c>
      <c r="B142" t="s">
        <v>1890</v>
      </c>
      <c r="C142" s="4">
        <f>COUNTA(A$5:A142)</f>
        <v>138</v>
      </c>
      <c r="D142" s="35">
        <v>1452</v>
      </c>
      <c r="E142" s="35">
        <v>2539</v>
      </c>
      <c r="F142" s="35">
        <v>1748</v>
      </c>
      <c r="H1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5739</v>
      </c>
      <c r="I142" s="35">
        <f>SUM(H$5:H142)</f>
        <v>3347107.5310000009</v>
      </c>
      <c r="J142" s="38">
        <f>I142/SUM(H:H)</f>
        <v>0.91181862359307719</v>
      </c>
      <c r="M142" s="35">
        <v>400</v>
      </c>
      <c r="N1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400</v>
      </c>
      <c r="O142" s="21">
        <v>32930</v>
      </c>
      <c r="P1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174278.77315517765</v>
      </c>
    </row>
    <row r="143" spans="1:16" hidden="1" x14ac:dyDescent="0.25">
      <c r="A143" t="s">
        <v>2374</v>
      </c>
      <c r="B143" t="s">
        <v>2375</v>
      </c>
      <c r="C143" s="4">
        <f>COUNTA(A$5:A143)</f>
        <v>139</v>
      </c>
      <c r="D143" s="35">
        <v>693</v>
      </c>
      <c r="E143" s="35">
        <v>5009</v>
      </c>
      <c r="H1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5702</v>
      </c>
      <c r="I143" s="35">
        <f>SUM(H$5:H143)</f>
        <v>3352809.5310000009</v>
      </c>
      <c r="J143" s="38">
        <f>I143/SUM(H:H)</f>
        <v>0.9133719617346141</v>
      </c>
      <c r="L143" s="35">
        <v>125</v>
      </c>
      <c r="N1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125</v>
      </c>
      <c r="O143" s="21">
        <v>49507</v>
      </c>
      <c r="P1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115175.63172884642</v>
      </c>
    </row>
    <row r="144" spans="1:16" hidden="1" x14ac:dyDescent="0.25">
      <c r="A144" t="s">
        <v>134</v>
      </c>
      <c r="B144" t="s">
        <v>133</v>
      </c>
      <c r="C144" s="4">
        <f>COUNTA(A$5:A144)</f>
        <v>140</v>
      </c>
      <c r="D144" s="35">
        <v>958</v>
      </c>
      <c r="E144" s="35">
        <v>1388</v>
      </c>
      <c r="F144" s="35">
        <v>3240</v>
      </c>
      <c r="G144" s="35">
        <v>38.1</v>
      </c>
      <c r="H1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5624.1</v>
      </c>
      <c r="I144" s="35">
        <f>SUM(H$5:H144)</f>
        <v>3358433.631000001</v>
      </c>
      <c r="J144" s="38">
        <f>I144/SUM(H:H)</f>
        <v>0.91490407836769327</v>
      </c>
      <c r="L144" s="35">
        <v>66</v>
      </c>
      <c r="M144" s="35">
        <v>742</v>
      </c>
      <c r="N1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808</v>
      </c>
      <c r="O144" s="21">
        <v>23182</v>
      </c>
      <c r="P1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242606.33249935295</v>
      </c>
    </row>
    <row r="145" spans="1:16" hidden="1" x14ac:dyDescent="0.25">
      <c r="A145" t="s">
        <v>52</v>
      </c>
      <c r="B145" t="s">
        <v>51</v>
      </c>
      <c r="C145" s="4">
        <f>COUNTA(A$5:A145)</f>
        <v>141</v>
      </c>
      <c r="D145" s="35">
        <v>2195</v>
      </c>
      <c r="G145" s="35">
        <v>3338</v>
      </c>
      <c r="H1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5533</v>
      </c>
      <c r="I145" s="35">
        <f>SUM(H$5:H145)</f>
        <v>3363966.631000001</v>
      </c>
      <c r="J145" s="38">
        <f>I145/SUM(H:H)</f>
        <v>0.91641137754993174</v>
      </c>
      <c r="N1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45" s="21">
        <v>16520</v>
      </c>
      <c r="P1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334927.3607748184</v>
      </c>
    </row>
    <row r="146" spans="1:16" hidden="1" x14ac:dyDescent="0.25">
      <c r="A146" t="s">
        <v>252</v>
      </c>
      <c r="B146" t="s">
        <v>251</v>
      </c>
      <c r="C146" s="4">
        <f>COUNTA(A$5:A146)</f>
        <v>142</v>
      </c>
      <c r="D146" s="35">
        <v>2282</v>
      </c>
      <c r="G146" s="35">
        <v>3204</v>
      </c>
      <c r="H1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5486</v>
      </c>
      <c r="I146" s="35">
        <f>SUM(H$5:H146)</f>
        <v>3369452.631000001</v>
      </c>
      <c r="J146" s="38">
        <f>I146/SUM(H:H)</f>
        <v>0.91790587299792747</v>
      </c>
      <c r="N1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46" s="21">
        <v>24772</v>
      </c>
      <c r="P1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221459.71257871791</v>
      </c>
    </row>
    <row r="147" spans="1:16" hidden="1" x14ac:dyDescent="0.25">
      <c r="A147" t="s">
        <v>2282</v>
      </c>
      <c r="B147" t="s">
        <v>2283</v>
      </c>
      <c r="C147" s="4">
        <f>COUNTA(A$5:A147)</f>
        <v>143</v>
      </c>
      <c r="D147" s="35">
        <v>2113</v>
      </c>
      <c r="E147" s="35">
        <v>3342</v>
      </c>
      <c r="H1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5455</v>
      </c>
      <c r="I147" s="35">
        <f>SUM(H$5:H147)</f>
        <v>3374907.631000001</v>
      </c>
      <c r="J147" s="38">
        <f>I147/SUM(H:H)</f>
        <v>0.91939192342972054</v>
      </c>
      <c r="L147" s="35">
        <v>3013</v>
      </c>
      <c r="N1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3013</v>
      </c>
      <c r="O147" s="21">
        <v>41970</v>
      </c>
      <c r="P1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129973.79080295449</v>
      </c>
    </row>
    <row r="148" spans="1:16" hidden="1" x14ac:dyDescent="0.25">
      <c r="A148" t="s">
        <v>2432</v>
      </c>
      <c r="B148" t="s">
        <v>2433</v>
      </c>
      <c r="C148" s="4">
        <f>COUNTA(A$5:A148)</f>
        <v>144</v>
      </c>
      <c r="D148" s="35">
        <v>2653</v>
      </c>
      <c r="E148" s="35">
        <v>2781</v>
      </c>
      <c r="H1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5434</v>
      </c>
      <c r="I148" s="35">
        <f>SUM(H$5:H148)</f>
        <v>3380341.631000001</v>
      </c>
      <c r="J148" s="38">
        <f>I148/SUM(H:H)</f>
        <v>0.92087225304408593</v>
      </c>
      <c r="N1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48" s="21">
        <v>49753</v>
      </c>
      <c r="P1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109219.54455007738</v>
      </c>
    </row>
    <row r="149" spans="1:16" hidden="1" x14ac:dyDescent="0.25">
      <c r="A149" t="s">
        <v>516</v>
      </c>
      <c r="B149" t="s">
        <v>517</v>
      </c>
      <c r="C149" s="4">
        <f>COUNTA(A$5:A149)</f>
        <v>145</v>
      </c>
      <c r="D149" s="35">
        <v>663</v>
      </c>
      <c r="E149" s="35">
        <v>2717</v>
      </c>
      <c r="F149" s="35">
        <v>1954</v>
      </c>
      <c r="H1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5334</v>
      </c>
      <c r="I149" s="35">
        <f>SUM(H$5:H149)</f>
        <v>3385675.631000001</v>
      </c>
      <c r="J149" s="38">
        <f>I149/SUM(H:H)</f>
        <v>0.92232534067070071</v>
      </c>
      <c r="N1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49" s="21">
        <v>25258</v>
      </c>
      <c r="P1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211180.61604244201</v>
      </c>
    </row>
    <row r="150" spans="1:16" hidden="1" x14ac:dyDescent="0.25">
      <c r="A150" t="s">
        <v>419</v>
      </c>
      <c r="B150" t="s">
        <v>418</v>
      </c>
      <c r="C150" s="4">
        <f>COUNTA(A$5:A150)</f>
        <v>146</v>
      </c>
      <c r="D150" s="35">
        <v>1786</v>
      </c>
      <c r="G150" s="35">
        <v>3468.5</v>
      </c>
      <c r="H1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5254.5</v>
      </c>
      <c r="I150" s="35">
        <f>SUM(H$5:H150)</f>
        <v>3390930.131000001</v>
      </c>
      <c r="J150" s="38">
        <f>I150/SUM(H:H)</f>
        <v>0.92375677091705388</v>
      </c>
      <c r="N1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0" s="21">
        <v>33805</v>
      </c>
      <c r="P1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155435.58645170834</v>
      </c>
    </row>
    <row r="151" spans="1:16" hidden="1" x14ac:dyDescent="0.25">
      <c r="A151" t="s">
        <v>315</v>
      </c>
      <c r="B151" t="s">
        <v>314</v>
      </c>
      <c r="C151" s="4">
        <f>COUNTA(A$5:A151)</f>
        <v>147</v>
      </c>
      <c r="D151" s="35">
        <v>1457</v>
      </c>
      <c r="G151" s="35">
        <v>3795</v>
      </c>
      <c r="H1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5252</v>
      </c>
      <c r="I151" s="35">
        <f>SUM(H$5:H151)</f>
        <v>3396182.131000001</v>
      </c>
      <c r="J151" s="38">
        <f>I151/SUM(H:H)</f>
        <v>0.9251875201137133</v>
      </c>
      <c r="N1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1" s="21">
        <v>11660</v>
      </c>
      <c r="P1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450428.81646655232</v>
      </c>
    </row>
    <row r="152" spans="1:16" hidden="1" x14ac:dyDescent="0.25">
      <c r="A152" t="s">
        <v>486</v>
      </c>
      <c r="B152" t="s">
        <v>487</v>
      </c>
      <c r="C152" s="4">
        <f>COUNTA(A$5:A152)</f>
        <v>148</v>
      </c>
      <c r="D152" s="35">
        <v>2063</v>
      </c>
      <c r="E152" s="35">
        <v>3089</v>
      </c>
      <c r="H1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5152</v>
      </c>
      <c r="I152" s="35">
        <f>SUM(H$5:H152)</f>
        <v>3401334.131000001</v>
      </c>
      <c r="J152" s="38">
        <f>I152/SUM(H:H)</f>
        <v>0.92659102732262211</v>
      </c>
      <c r="L152" s="35">
        <v>1824</v>
      </c>
      <c r="N1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1824</v>
      </c>
      <c r="O152" s="21">
        <v>51376</v>
      </c>
      <c r="P1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100280.28651510432</v>
      </c>
    </row>
    <row r="153" spans="1:16" hidden="1" x14ac:dyDescent="0.25">
      <c r="A153" t="s">
        <v>1280</v>
      </c>
      <c r="B153" t="s">
        <v>1281</v>
      </c>
      <c r="C153" s="4">
        <f>COUNTA(A$5:A153)</f>
        <v>149</v>
      </c>
      <c r="D153" s="35">
        <v>1408</v>
      </c>
      <c r="E153" s="35">
        <v>1894</v>
      </c>
      <c r="F153" s="35">
        <v>1785</v>
      </c>
      <c r="H1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5087</v>
      </c>
      <c r="I153" s="35">
        <f>SUM(H$5:H153)</f>
        <v>3406421.131000001</v>
      </c>
      <c r="J153" s="38">
        <f>I153/SUM(H:H)</f>
        <v>0.92797682723949304</v>
      </c>
      <c r="L153" s="35">
        <v>191</v>
      </c>
      <c r="M153" s="35">
        <v>230</v>
      </c>
      <c r="N1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421</v>
      </c>
      <c r="O153" s="21">
        <v>5008</v>
      </c>
      <c r="P1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1015774.7603833866</v>
      </c>
    </row>
    <row r="154" spans="1:16" hidden="1" x14ac:dyDescent="0.25">
      <c r="A154" t="s">
        <v>1288</v>
      </c>
      <c r="B154" t="s">
        <v>1289</v>
      </c>
      <c r="C154" s="4">
        <f>COUNTA(A$5:A154)</f>
        <v>150</v>
      </c>
      <c r="D154" s="35">
        <v>1031</v>
      </c>
      <c r="E154" s="35">
        <v>2385</v>
      </c>
      <c r="F154" s="35">
        <v>1647</v>
      </c>
      <c r="H1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5063</v>
      </c>
      <c r="I154" s="35">
        <f>SUM(H$5:H154)</f>
        <v>3411484.131000001</v>
      </c>
      <c r="J154" s="38">
        <f>I154/SUM(H:H)</f>
        <v>0.92935608907930389</v>
      </c>
      <c r="N1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4" s="21">
        <v>26173</v>
      </c>
      <c r="P1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193443.62510984603</v>
      </c>
    </row>
    <row r="155" spans="1:16" hidden="1" x14ac:dyDescent="0.25">
      <c r="A155" t="s">
        <v>2362</v>
      </c>
      <c r="B155" t="s">
        <v>2363</v>
      </c>
      <c r="C155" s="4">
        <f>COUNTA(A$5:A155)</f>
        <v>151</v>
      </c>
      <c r="D155" s="35">
        <v>1470</v>
      </c>
      <c r="E155" s="35">
        <v>3591</v>
      </c>
      <c r="H1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5061</v>
      </c>
      <c r="I155" s="35">
        <f>SUM(H$5:H155)</f>
        <v>3416545.131000001</v>
      </c>
      <c r="J155" s="38">
        <f>I155/SUM(H:H)</f>
        <v>0.93073480607935977</v>
      </c>
      <c r="N1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5" s="21">
        <v>27840</v>
      </c>
      <c r="P1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181788.79310344829</v>
      </c>
    </row>
    <row r="156" spans="1:16" hidden="1" x14ac:dyDescent="0.25">
      <c r="A156" t="s">
        <v>2368</v>
      </c>
      <c r="B156" t="s">
        <v>2369</v>
      </c>
      <c r="C156" s="4">
        <f>COUNTA(A$5:A156)</f>
        <v>152</v>
      </c>
      <c r="D156" s="35">
        <v>1184</v>
      </c>
      <c r="E156" s="35">
        <v>2660</v>
      </c>
      <c r="F156" s="35">
        <v>1214</v>
      </c>
      <c r="H1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5058</v>
      </c>
      <c r="I156" s="35">
        <f>SUM(H$5:H156)</f>
        <v>3421603.131000001</v>
      </c>
      <c r="J156" s="38">
        <f>I156/SUM(H:H)</f>
        <v>0.93211270581978301</v>
      </c>
      <c r="N1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6" s="21">
        <v>51765</v>
      </c>
      <c r="P1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97710.808461315566</v>
      </c>
    </row>
    <row r="157" spans="1:16" hidden="1" x14ac:dyDescent="0.25">
      <c r="A157" t="s">
        <v>36</v>
      </c>
      <c r="B157" t="s">
        <v>35</v>
      </c>
      <c r="C157" s="4">
        <f>COUNTA(A$5:A157)</f>
        <v>153</v>
      </c>
      <c r="D157" s="35">
        <v>1615</v>
      </c>
      <c r="G157" s="35">
        <v>3398</v>
      </c>
      <c r="H1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5013</v>
      </c>
      <c r="I157" s="35">
        <f>SUM(H$5:H157)</f>
        <v>3426616.131000001</v>
      </c>
      <c r="J157" s="38">
        <f>I157/SUM(H:H)</f>
        <v>0.93347834666571861</v>
      </c>
      <c r="N1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7" s="21">
        <v>46806</v>
      </c>
      <c r="P1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107101.65363414946</v>
      </c>
    </row>
    <row r="158" spans="1:16" hidden="1" x14ac:dyDescent="0.25">
      <c r="A158" t="s">
        <v>385</v>
      </c>
      <c r="B158" t="s">
        <v>384</v>
      </c>
      <c r="C158" s="4">
        <f>COUNTA(A$5:A158)</f>
        <v>154</v>
      </c>
      <c r="D158" s="35">
        <v>733</v>
      </c>
      <c r="E158" s="35">
        <v>4209</v>
      </c>
      <c r="G158" s="35">
        <v>0</v>
      </c>
      <c r="H1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4942</v>
      </c>
      <c r="I158" s="35">
        <f>SUM(H$5:H158)</f>
        <v>3431558.131000001</v>
      </c>
      <c r="J158" s="38">
        <f>I158/SUM(H:H)</f>
        <v>0.93482464570035129</v>
      </c>
      <c r="N1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8" s="21">
        <v>24278</v>
      </c>
      <c r="P1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203558.77749402751</v>
      </c>
    </row>
    <row r="159" spans="1:16" hidden="1" x14ac:dyDescent="0.25">
      <c r="A159" t="s">
        <v>463</v>
      </c>
      <c r="B159" t="s">
        <v>462</v>
      </c>
      <c r="C159" s="4">
        <f>COUNTA(A$5:A159)</f>
        <v>155</v>
      </c>
      <c r="G159" s="35">
        <v>4856.7</v>
      </c>
      <c r="H1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4856.7</v>
      </c>
      <c r="I159" s="35">
        <f>SUM(H$5:H159)</f>
        <v>3436414.8310000012</v>
      </c>
      <c r="J159" s="38">
        <f>I159/SUM(H:H)</f>
        <v>0.93614770731943275</v>
      </c>
      <c r="N1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59" s="21">
        <v>51811</v>
      </c>
      <c r="P1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93738.781339869907</v>
      </c>
    </row>
    <row r="160" spans="1:16" hidden="1" x14ac:dyDescent="0.25">
      <c r="A160" t="s">
        <v>1396</v>
      </c>
      <c r="B160" t="s">
        <v>1397</v>
      </c>
      <c r="C160" s="4">
        <f>COUNTA(A$5:A160)</f>
        <v>156</v>
      </c>
      <c r="D160" s="35">
        <v>4765</v>
      </c>
      <c r="H1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4765</v>
      </c>
      <c r="I160" s="35">
        <f>SUM(H$5:H160)</f>
        <v>3441179.8310000012</v>
      </c>
      <c r="J160" s="38">
        <f>I160/SUM(H:H)</f>
        <v>0.93744578803574685</v>
      </c>
      <c r="N1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0" s="21">
        <v>24512</v>
      </c>
      <c r="P1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194394.58224543082</v>
      </c>
    </row>
    <row r="161" spans="1:16" hidden="1" x14ac:dyDescent="0.25">
      <c r="A161" t="s">
        <v>122</v>
      </c>
      <c r="B161" t="s">
        <v>121</v>
      </c>
      <c r="C161" s="4">
        <f>COUNTA(A$5:A161)</f>
        <v>157</v>
      </c>
      <c r="D161" s="35">
        <v>1856</v>
      </c>
      <c r="G161" s="35">
        <v>2905.6</v>
      </c>
      <c r="H1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4761.6000000000004</v>
      </c>
      <c r="I161" s="35">
        <f>SUM(H$5:H161)</f>
        <v>3445941.4310000013</v>
      </c>
      <c r="J161" s="38">
        <f>I161/SUM(H:H)</f>
        <v>0.93874294252447754</v>
      </c>
      <c r="N1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1" s="21">
        <v>19169</v>
      </c>
      <c r="P1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248401.06421826908</v>
      </c>
    </row>
    <row r="162" spans="1:16" hidden="1" x14ac:dyDescent="0.25">
      <c r="A162" t="s">
        <v>2324</v>
      </c>
      <c r="B162" t="s">
        <v>2325</v>
      </c>
      <c r="C162" s="4">
        <f>COUNTA(A$5:A162)</f>
        <v>158</v>
      </c>
      <c r="D162" s="35">
        <v>908</v>
      </c>
      <c r="E162" s="35">
        <v>3175</v>
      </c>
      <c r="F162" s="35">
        <v>528</v>
      </c>
      <c r="H1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4611</v>
      </c>
      <c r="I162" s="35">
        <f>SUM(H$5:H162)</f>
        <v>3450552.4310000013</v>
      </c>
      <c r="J162" s="38">
        <f>I162/SUM(H:H)</f>
        <v>0.93999907057965582</v>
      </c>
      <c r="L162" s="35">
        <v>299</v>
      </c>
      <c r="N1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299</v>
      </c>
      <c r="O162" s="21">
        <v>31847</v>
      </c>
      <c r="P1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144786.00810123404</v>
      </c>
    </row>
    <row r="163" spans="1:16" hidden="1" x14ac:dyDescent="0.25">
      <c r="A163" t="s">
        <v>1637</v>
      </c>
      <c r="B163" t="s">
        <v>1638</v>
      </c>
      <c r="C163" s="4">
        <f>COUNTA(A$5:A163)</f>
        <v>159</v>
      </c>
      <c r="D163" s="35">
        <v>4542</v>
      </c>
      <c r="H1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4542</v>
      </c>
      <c r="I163" s="35">
        <f>SUM(H$5:H163)</f>
        <v>3455094.4310000013</v>
      </c>
      <c r="J163" s="38">
        <f>I163/SUM(H:H)</f>
        <v>0.94123640166328626</v>
      </c>
      <c r="N1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3" s="21">
        <v>0</v>
      </c>
      <c r="P1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64" spans="1:16" hidden="1" x14ac:dyDescent="0.25">
      <c r="A164" t="s">
        <v>443</v>
      </c>
      <c r="B164" t="s">
        <v>442</v>
      </c>
      <c r="C164" s="4">
        <f>COUNTA(A$5:A164)</f>
        <v>160</v>
      </c>
      <c r="D164" s="35">
        <v>2105</v>
      </c>
      <c r="G164" s="35">
        <v>2144.9</v>
      </c>
      <c r="H1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4249.8999999999996</v>
      </c>
      <c r="I164" s="35">
        <f>SUM(H$5:H164)</f>
        <v>3459344.3310000012</v>
      </c>
      <c r="J164" s="38">
        <f>I164/SUM(H:H)</f>
        <v>0.94239415890069733</v>
      </c>
      <c r="N1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4" s="21">
        <v>20729</v>
      </c>
      <c r="P1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205021.94992522552</v>
      </c>
    </row>
    <row r="165" spans="1:16" hidden="1" x14ac:dyDescent="0.25">
      <c r="A165" t="s">
        <v>2256</v>
      </c>
      <c r="B165" t="s">
        <v>2257</v>
      </c>
      <c r="C165" s="4">
        <f>COUNTA(A$5:A165)</f>
        <v>161</v>
      </c>
      <c r="D165" s="35">
        <v>562</v>
      </c>
      <c r="E165" s="35">
        <v>3675</v>
      </c>
      <c r="H1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4237</v>
      </c>
      <c r="I165" s="35">
        <f>SUM(H$5:H165)</f>
        <v>3463581.3310000012</v>
      </c>
      <c r="J165" s="38">
        <f>I165/SUM(H:H)</f>
        <v>0.94354840192168854</v>
      </c>
      <c r="N1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5" s="21">
        <v>46933</v>
      </c>
      <c r="P1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90277.629812711733</v>
      </c>
    </row>
    <row r="166" spans="1:16" hidden="1" x14ac:dyDescent="0.25">
      <c r="A166" t="s">
        <v>427</v>
      </c>
      <c r="B166" t="s">
        <v>426</v>
      </c>
      <c r="C166" s="4">
        <f>COUNTA(A$5:A166)</f>
        <v>162</v>
      </c>
      <c r="D166" s="35">
        <v>1037</v>
      </c>
      <c r="G166" s="35">
        <v>3180</v>
      </c>
      <c r="H1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4217</v>
      </c>
      <c r="I166" s="35">
        <f>SUM(H$5:H166)</f>
        <v>3467798.3310000012</v>
      </c>
      <c r="J166" s="38">
        <f>I166/SUM(H:H)</f>
        <v>0.94469719654512962</v>
      </c>
      <c r="N1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6" s="21">
        <v>27395</v>
      </c>
      <c r="P1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153933.19948895785</v>
      </c>
    </row>
    <row r="167" spans="1:16" hidden="1" x14ac:dyDescent="0.25">
      <c r="A167" t="s">
        <v>2356</v>
      </c>
      <c r="B167" t="s">
        <v>2357</v>
      </c>
      <c r="C167" s="4">
        <f>COUNTA(A$5:A167)</f>
        <v>163</v>
      </c>
      <c r="D167" s="35">
        <v>345</v>
      </c>
      <c r="E167" s="35">
        <v>3734</v>
      </c>
      <c r="H1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4079</v>
      </c>
      <c r="I167" s="35">
        <f>SUM(H$5:H167)</f>
        <v>3471877.3310000012</v>
      </c>
      <c r="J167" s="38">
        <f>I167/SUM(H:H)</f>
        <v>0.94580839722547494</v>
      </c>
      <c r="N1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7" s="21">
        <v>43547</v>
      </c>
      <c r="P1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93668.909454152978</v>
      </c>
    </row>
    <row r="168" spans="1:16" hidden="1" x14ac:dyDescent="0.25">
      <c r="A168" t="s">
        <v>2284</v>
      </c>
      <c r="B168" t="s">
        <v>2285</v>
      </c>
      <c r="C168" s="4">
        <f>COUNTA(A$5:A168)</f>
        <v>164</v>
      </c>
      <c r="D168" s="35">
        <v>482</v>
      </c>
      <c r="E168" s="35">
        <v>3474</v>
      </c>
      <c r="H1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3956</v>
      </c>
      <c r="I168" s="35">
        <f>SUM(H$5:H168)</f>
        <v>3475833.3310000012</v>
      </c>
      <c r="J168" s="38">
        <f>I168/SUM(H:H)</f>
        <v>0.9468860902608871</v>
      </c>
      <c r="N1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8" s="21">
        <v>73070</v>
      </c>
      <c r="P1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54139.865882030928</v>
      </c>
    </row>
    <row r="169" spans="1:16" hidden="1" x14ac:dyDescent="0.25">
      <c r="A169" t="s">
        <v>2228</v>
      </c>
      <c r="B169" t="s">
        <v>2229</v>
      </c>
      <c r="C169" s="4">
        <f>COUNTA(A$5:A169)</f>
        <v>165</v>
      </c>
      <c r="F169" s="35">
        <v>3941</v>
      </c>
      <c r="H1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3941</v>
      </c>
      <c r="I169" s="35">
        <f>SUM(H$5:H169)</f>
        <v>3479774.3310000012</v>
      </c>
      <c r="J169" s="38">
        <f>I169/SUM(H:H)</f>
        <v>0.94795969699813665</v>
      </c>
      <c r="N1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69" s="21">
        <v>53352</v>
      </c>
      <c r="P1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73867.89623631729</v>
      </c>
    </row>
    <row r="170" spans="1:16" hidden="1" x14ac:dyDescent="0.25">
      <c r="A170" t="s">
        <v>508</v>
      </c>
      <c r="B170" t="s">
        <v>509</v>
      </c>
      <c r="C170" s="4">
        <f>COUNTA(A$5:A170)</f>
        <v>166</v>
      </c>
      <c r="D170" s="35">
        <v>1365</v>
      </c>
      <c r="E170" s="35">
        <v>1603</v>
      </c>
      <c r="F170" s="35">
        <v>905</v>
      </c>
      <c r="H1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3873</v>
      </c>
      <c r="I170" s="35">
        <f>SUM(H$5:H170)</f>
        <v>3483647.3310000012</v>
      </c>
      <c r="J170" s="38">
        <f>I170/SUM(H:H)</f>
        <v>0.9490147791837158</v>
      </c>
      <c r="N1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0" s="21">
        <v>30211</v>
      </c>
      <c r="P1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128198.33835357982</v>
      </c>
    </row>
    <row r="171" spans="1:16" hidden="1" x14ac:dyDescent="0.25">
      <c r="A171" t="s">
        <v>216</v>
      </c>
      <c r="B171" t="s">
        <v>215</v>
      </c>
      <c r="C171" s="4">
        <f>COUNTA(A$5:A171)</f>
        <v>167</v>
      </c>
      <c r="D171" s="35">
        <v>1414</v>
      </c>
      <c r="E171" s="35">
        <v>2229</v>
      </c>
      <c r="G171" s="35">
        <v>0.6</v>
      </c>
      <c r="H1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3643.6</v>
      </c>
      <c r="I171" s="35">
        <f>SUM(H$5:H171)</f>
        <v>3487290.9310000013</v>
      </c>
      <c r="J171" s="38">
        <f>I171/SUM(H:H)</f>
        <v>0.95000736824939525</v>
      </c>
      <c r="N1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1" s="21">
        <v>47541</v>
      </c>
      <c r="P1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76641.214951305185</v>
      </c>
    </row>
    <row r="172" spans="1:16" hidden="1" x14ac:dyDescent="0.25">
      <c r="A172" t="s">
        <v>323</v>
      </c>
      <c r="B172" t="s">
        <v>322</v>
      </c>
      <c r="C172" s="4">
        <f>COUNTA(A$5:A172)</f>
        <v>168</v>
      </c>
      <c r="D172" s="35">
        <v>1422</v>
      </c>
      <c r="G172" s="35">
        <v>2175.6</v>
      </c>
      <c r="H1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3597.6</v>
      </c>
      <c r="I172" s="35">
        <f>SUM(H$5:H172)</f>
        <v>3490888.5310000014</v>
      </c>
      <c r="J172" s="38">
        <f>I172/SUM(H:H)</f>
        <v>0.9509874260007094</v>
      </c>
      <c r="N1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2" s="21">
        <v>26856</v>
      </c>
      <c r="P1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133958.89186773906</v>
      </c>
    </row>
    <row r="173" spans="1:16" hidden="1" x14ac:dyDescent="0.25">
      <c r="A173" t="s">
        <v>2388</v>
      </c>
      <c r="B173" t="s">
        <v>2389</v>
      </c>
      <c r="C173" s="4">
        <f>COUNTA(A$5:A173)</f>
        <v>169</v>
      </c>
      <c r="D173" s="35">
        <v>0</v>
      </c>
      <c r="E173" s="35">
        <v>3049</v>
      </c>
      <c r="F173" s="35">
        <v>201</v>
      </c>
      <c r="H1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3250</v>
      </c>
      <c r="I173" s="35">
        <f>SUM(H$5:H173)</f>
        <v>3494138.5310000014</v>
      </c>
      <c r="J173" s="38">
        <f>I173/SUM(H:H)</f>
        <v>0.95187279060260255</v>
      </c>
      <c r="L173" s="35">
        <v>515</v>
      </c>
      <c r="N1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515</v>
      </c>
      <c r="O173" s="21">
        <v>27525</v>
      </c>
      <c r="P1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118074.47774750227</v>
      </c>
    </row>
    <row r="174" spans="1:16" hidden="1" x14ac:dyDescent="0.25">
      <c r="A174" t="s">
        <v>1226</v>
      </c>
      <c r="B174" t="s">
        <v>1227</v>
      </c>
      <c r="C174" s="4">
        <f>COUNTA(A$5:A174)</f>
        <v>170</v>
      </c>
      <c r="D174" s="35">
        <v>327</v>
      </c>
      <c r="E174" s="35">
        <v>2009</v>
      </c>
      <c r="F174" s="35">
        <v>778</v>
      </c>
      <c r="H1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3114</v>
      </c>
      <c r="I174" s="35">
        <f>SUM(H$5:H174)</f>
        <v>3497252.5310000014</v>
      </c>
      <c r="J174" s="38">
        <f>I174/SUM(H:H)</f>
        <v>0.95272110610115501</v>
      </c>
      <c r="N1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4" s="21">
        <v>6936</v>
      </c>
      <c r="P1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448961.937716263</v>
      </c>
    </row>
    <row r="175" spans="1:16" hidden="1" x14ac:dyDescent="0.25">
      <c r="A175" t="s">
        <v>62</v>
      </c>
      <c r="B175" t="s">
        <v>61</v>
      </c>
      <c r="C175" s="4">
        <f>COUNTA(A$5:A175)</f>
        <v>171</v>
      </c>
      <c r="D175" s="35">
        <v>0</v>
      </c>
      <c r="G175" s="35">
        <v>3032.9</v>
      </c>
      <c r="H1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3032.9</v>
      </c>
      <c r="I175" s="35">
        <f>SUM(H$5:H175)</f>
        <v>3500285.4310000013</v>
      </c>
      <c r="J175" s="38">
        <f>I175/SUM(H:H)</f>
        <v>0.95354732834764167</v>
      </c>
      <c r="N1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5" s="21">
        <v>20678</v>
      </c>
      <c r="P1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146672.79233968467</v>
      </c>
    </row>
    <row r="176" spans="1:16" hidden="1" x14ac:dyDescent="0.25">
      <c r="A176" t="s">
        <v>435</v>
      </c>
      <c r="B176" t="s">
        <v>434</v>
      </c>
      <c r="C176" s="4">
        <f>COUNTA(A$5:A176)</f>
        <v>172</v>
      </c>
      <c r="D176" s="35">
        <v>1206</v>
      </c>
      <c r="G176" s="35">
        <v>1791.4</v>
      </c>
      <c r="H1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2997.4</v>
      </c>
      <c r="I176" s="35">
        <f>SUM(H$5:H176)</f>
        <v>3503282.8310000012</v>
      </c>
      <c r="J176" s="38">
        <f>I176/SUM(H:H)</f>
        <v>0.95436387968847691</v>
      </c>
      <c r="N1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6" s="21">
        <v>40890</v>
      </c>
      <c r="P1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73303.986304719976</v>
      </c>
    </row>
    <row r="177" spans="1:16" hidden="1" x14ac:dyDescent="0.25">
      <c r="A177" t="s">
        <v>361</v>
      </c>
      <c r="B177" t="s">
        <v>360</v>
      </c>
      <c r="C177" s="4">
        <f>COUNTA(A$5:A177)</f>
        <v>173</v>
      </c>
      <c r="D177" s="35">
        <v>1264</v>
      </c>
      <c r="G177" s="35">
        <v>1566.4</v>
      </c>
      <c r="H1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2830.4</v>
      </c>
      <c r="I177" s="35">
        <f>SUM(H$5:H177)</f>
        <v>3506113.2310000011</v>
      </c>
      <c r="J177" s="38">
        <f>I177/SUM(H:H)</f>
        <v>0.95513493690976869</v>
      </c>
      <c r="N1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7" s="21">
        <v>27280</v>
      </c>
      <c r="P1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103753.66568914957</v>
      </c>
    </row>
    <row r="178" spans="1:16" hidden="1" x14ac:dyDescent="0.25">
      <c r="A178" t="s">
        <v>1940</v>
      </c>
      <c r="B178" t="s">
        <v>1941</v>
      </c>
      <c r="C178" s="4">
        <f>COUNTA(A$5:A178)</f>
        <v>174</v>
      </c>
      <c r="D178" s="35">
        <v>2813</v>
      </c>
      <c r="H1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2813</v>
      </c>
      <c r="I178" s="35">
        <f>SUM(H$5:H178)</f>
        <v>3508926.2310000011</v>
      </c>
      <c r="J178" s="38">
        <f>I178/SUM(H:H)</f>
        <v>0.95590125402519199</v>
      </c>
      <c r="N1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8" s="21">
        <v>253669</v>
      </c>
      <c r="P1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11089.254106729635</v>
      </c>
    </row>
    <row r="179" spans="1:16" hidden="1" x14ac:dyDescent="0.25">
      <c r="A179" t="s">
        <v>1671</v>
      </c>
      <c r="B179" t="s">
        <v>1672</v>
      </c>
      <c r="C179" s="4">
        <f>COUNTA(A$5:A179)</f>
        <v>175</v>
      </c>
      <c r="D179" s="35">
        <v>2672</v>
      </c>
      <c r="H1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2672</v>
      </c>
      <c r="I179" s="35">
        <f>SUM(H$5:H179)</f>
        <v>3511598.2310000011</v>
      </c>
      <c r="J179" s="38">
        <f>I179/SUM(H:H)</f>
        <v>0.95662915993788689</v>
      </c>
      <c r="N1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79" s="21">
        <v>21659</v>
      </c>
      <c r="P1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123366.72976591717</v>
      </c>
    </row>
    <row r="180" spans="1:16" hidden="1" x14ac:dyDescent="0.25">
      <c r="A180" t="s">
        <v>168</v>
      </c>
      <c r="B180" t="s">
        <v>167</v>
      </c>
      <c r="C180" s="4">
        <f>COUNTA(A$5:A180)</f>
        <v>176</v>
      </c>
      <c r="D180" s="35">
        <v>845</v>
      </c>
      <c r="E180" s="35">
        <v>1787</v>
      </c>
      <c r="G180" s="35">
        <v>0.2</v>
      </c>
      <c r="H1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2632.2</v>
      </c>
      <c r="I180" s="35">
        <f>SUM(H$5:H180)</f>
        <v>3514230.4310000013</v>
      </c>
      <c r="J180" s="38">
        <f>I180/SUM(H:H)</f>
        <v>0.9573462235394572</v>
      </c>
      <c r="N1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0" s="21">
        <v>29744</v>
      </c>
      <c r="P1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88495.158687466377</v>
      </c>
    </row>
    <row r="181" spans="1:16" hidden="1" x14ac:dyDescent="0.25">
      <c r="A181" t="s">
        <v>307</v>
      </c>
      <c r="B181" t="s">
        <v>306</v>
      </c>
      <c r="C181" s="4">
        <f>COUNTA(A$5:A181)</f>
        <v>177</v>
      </c>
      <c r="D181" s="35">
        <v>596</v>
      </c>
      <c r="F181" s="35">
        <v>177</v>
      </c>
      <c r="G181" s="35">
        <v>1833</v>
      </c>
      <c r="H1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2606</v>
      </c>
      <c r="I181" s="35">
        <f>SUM(H$5:H181)</f>
        <v>3516836.4310000013</v>
      </c>
      <c r="J181" s="38">
        <f>I181/SUM(H:H)</f>
        <v>0.95805614974023678</v>
      </c>
      <c r="N1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1" s="21">
        <v>25239</v>
      </c>
      <c r="P1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103252.90225444749</v>
      </c>
    </row>
    <row r="182" spans="1:16" hidden="1" x14ac:dyDescent="0.25">
      <c r="A182" t="s">
        <v>2244</v>
      </c>
      <c r="B182" t="s">
        <v>2245</v>
      </c>
      <c r="C182" s="4">
        <f>COUNTA(A$5:A182)</f>
        <v>178</v>
      </c>
      <c r="D182" s="35">
        <v>546</v>
      </c>
      <c r="E182" s="35">
        <v>2026</v>
      </c>
      <c r="H1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2572</v>
      </c>
      <c r="I182" s="35">
        <f>SUM(H$5:H182)</f>
        <v>3519408.4310000013</v>
      </c>
      <c r="J182" s="38">
        <f>I182/SUM(H:H)</f>
        <v>0.95875681366518117</v>
      </c>
      <c r="L182" s="35">
        <v>463</v>
      </c>
      <c r="N1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463</v>
      </c>
      <c r="O182" s="21">
        <v>12938</v>
      </c>
      <c r="P1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198794.24949760395</v>
      </c>
    </row>
    <row r="183" spans="1:16" hidden="1" x14ac:dyDescent="0.25">
      <c r="A183" t="s">
        <v>367</v>
      </c>
      <c r="B183" t="s">
        <v>366</v>
      </c>
      <c r="C183" s="4">
        <f>COUNTA(A$5:A183)</f>
        <v>179</v>
      </c>
      <c r="D183" s="35">
        <v>356</v>
      </c>
      <c r="G183" s="35">
        <v>2176.6</v>
      </c>
      <c r="H1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2532.6</v>
      </c>
      <c r="I183" s="35">
        <f>SUM(H$5:H183)</f>
        <v>3521941.0310000014</v>
      </c>
      <c r="J183" s="38">
        <f>I183/SUM(H:H)</f>
        <v>0.95944674424695187</v>
      </c>
      <c r="N1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3" s="21">
        <v>9574</v>
      </c>
      <c r="P1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264528.93252559012</v>
      </c>
    </row>
    <row r="184" spans="1:16" hidden="1" x14ac:dyDescent="0.25">
      <c r="A184" t="s">
        <v>116</v>
      </c>
      <c r="B184" t="s">
        <v>115</v>
      </c>
      <c r="C184" s="4">
        <f>COUNTA(A$5:A184)</f>
        <v>180</v>
      </c>
      <c r="D184" s="35">
        <v>920</v>
      </c>
      <c r="G184" s="35">
        <v>1612</v>
      </c>
      <c r="H1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2532</v>
      </c>
      <c r="I184" s="35">
        <f>SUM(H$5:H184)</f>
        <v>3524473.0310000014</v>
      </c>
      <c r="J184" s="38">
        <f>I184/SUM(H:H)</f>
        <v>0.96013651137679601</v>
      </c>
      <c r="N1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4" s="21">
        <v>45412</v>
      </c>
      <c r="P1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55756.187791773096</v>
      </c>
    </row>
    <row r="185" spans="1:16" hidden="1" x14ac:dyDescent="0.25">
      <c r="A185" t="s">
        <v>2248</v>
      </c>
      <c r="B185" t="s">
        <v>2249</v>
      </c>
      <c r="C185" s="4">
        <f>COUNTA(A$5:A185)</f>
        <v>181</v>
      </c>
      <c r="D185" s="35">
        <v>825</v>
      </c>
      <c r="E185" s="35">
        <v>1686</v>
      </c>
      <c r="H1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2511</v>
      </c>
      <c r="I185" s="35">
        <f>SUM(H$5:H185)</f>
        <v>3526984.0310000014</v>
      </c>
      <c r="J185" s="38">
        <f>I185/SUM(H:H)</f>
        <v>0.9608205576892126</v>
      </c>
      <c r="N1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5" s="21">
        <v>27738</v>
      </c>
      <c r="P1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90525.632706035045</v>
      </c>
    </row>
    <row r="186" spans="1:16" hidden="1" x14ac:dyDescent="0.25">
      <c r="A186" t="s">
        <v>2328</v>
      </c>
      <c r="B186" t="s">
        <v>2329</v>
      </c>
      <c r="C186" s="4">
        <f>COUNTA(A$5:A186)</f>
        <v>182</v>
      </c>
      <c r="D186" s="35">
        <v>1428</v>
      </c>
      <c r="E186" s="35">
        <v>910</v>
      </c>
      <c r="H1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2338</v>
      </c>
      <c r="I186" s="35">
        <f>SUM(H$5:H186)</f>
        <v>3529322.0310000014</v>
      </c>
      <c r="J186" s="38">
        <f>I186/SUM(H:H)</f>
        <v>0.96145747536282067</v>
      </c>
      <c r="N1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6" s="21">
        <v>15724</v>
      </c>
      <c r="P1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148689.90078860341</v>
      </c>
    </row>
    <row r="187" spans="1:16" hidden="1" x14ac:dyDescent="0.25">
      <c r="A187" t="s">
        <v>2258</v>
      </c>
      <c r="B187" t="s">
        <v>2259</v>
      </c>
      <c r="C187" s="4">
        <f>COUNTA(A$5:A187)</f>
        <v>183</v>
      </c>
      <c r="D187" s="35">
        <v>466</v>
      </c>
      <c r="E187" s="35">
        <v>1867</v>
      </c>
      <c r="H1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2333</v>
      </c>
      <c r="I187" s="35">
        <f>SUM(H$5:H187)</f>
        <v>3531655.0310000014</v>
      </c>
      <c r="J187" s="38">
        <f>I187/SUM(H:H)</f>
        <v>0.96209303093704124</v>
      </c>
      <c r="L187" s="35">
        <v>51</v>
      </c>
      <c r="N1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51</v>
      </c>
      <c r="O187" s="21">
        <v>34098</v>
      </c>
      <c r="P1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68420.435216141705</v>
      </c>
    </row>
    <row r="188" spans="1:16" hidden="1" x14ac:dyDescent="0.25">
      <c r="A188" t="s">
        <v>371</v>
      </c>
      <c r="B188" t="s">
        <v>370</v>
      </c>
      <c r="C188" s="4">
        <f>COUNTA(A$5:A188)</f>
        <v>184</v>
      </c>
      <c r="D188" s="35">
        <v>1117</v>
      </c>
      <c r="G188" s="35">
        <v>1126</v>
      </c>
      <c r="H1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2243</v>
      </c>
      <c r="I188" s="35">
        <f>SUM(H$5:H188)</f>
        <v>3533898.0310000014</v>
      </c>
      <c r="J188" s="38">
        <f>I188/SUM(H:H)</f>
        <v>0.96270406872228631</v>
      </c>
      <c r="N1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8" s="21">
        <v>4865</v>
      </c>
      <c r="P1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461048.30421377183</v>
      </c>
    </row>
    <row r="189" spans="1:16" hidden="1" x14ac:dyDescent="0.25">
      <c r="A189" t="s">
        <v>554</v>
      </c>
      <c r="B189" t="s">
        <v>555</v>
      </c>
      <c r="C189" s="4">
        <f>COUNTA(A$5:A189)</f>
        <v>185</v>
      </c>
      <c r="D189" s="35">
        <v>2198</v>
      </c>
      <c r="H1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2198</v>
      </c>
      <c r="I189" s="35">
        <f>SUM(H$5:H189)</f>
        <v>3536096.0310000014</v>
      </c>
      <c r="J189" s="38">
        <f>I189/SUM(H:H)</f>
        <v>0.96330284761304352</v>
      </c>
      <c r="K189" s="35">
        <v>0</v>
      </c>
      <c r="N1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89" s="21">
        <v>26340</v>
      </c>
      <c r="P1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83447.228549734238</v>
      </c>
    </row>
    <row r="190" spans="1:16" hidden="1" x14ac:dyDescent="0.25">
      <c r="A190" t="s">
        <v>536</v>
      </c>
      <c r="B190" t="s">
        <v>537</v>
      </c>
      <c r="C190" s="4">
        <f>COUNTA(A$5:A190)</f>
        <v>186</v>
      </c>
      <c r="D190" s="35">
        <v>1139</v>
      </c>
      <c r="E190" s="35">
        <v>1045</v>
      </c>
      <c r="H1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2184</v>
      </c>
      <c r="I190" s="35">
        <f>SUM(H$5:H190)</f>
        <v>3538280.0310000014</v>
      </c>
      <c r="J190" s="38">
        <f>I190/SUM(H:H)</f>
        <v>0.96389781262551577</v>
      </c>
      <c r="N1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0" s="21">
        <v>11182</v>
      </c>
      <c r="P1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195313.89733500269</v>
      </c>
    </row>
    <row r="191" spans="1:16" hidden="1" x14ac:dyDescent="0.25">
      <c r="A191" t="s">
        <v>136</v>
      </c>
      <c r="B191" t="s">
        <v>135</v>
      </c>
      <c r="C191" s="4">
        <f>COUNTA(A$5:A191)</f>
        <v>187</v>
      </c>
      <c r="D191" s="35">
        <v>491</v>
      </c>
      <c r="G191" s="35">
        <v>1543.9</v>
      </c>
      <c r="H1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2034.9</v>
      </c>
      <c r="I191" s="35">
        <f>SUM(H$5:H191)</f>
        <v>3540314.9310000013</v>
      </c>
      <c r="J191" s="38">
        <f>I191/SUM(H:H)</f>
        <v>0.96445215983425192</v>
      </c>
      <c r="N1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1" s="21">
        <v>17945</v>
      </c>
      <c r="P1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113396.48927277794</v>
      </c>
    </row>
    <row r="192" spans="1:16" hidden="1" x14ac:dyDescent="0.25">
      <c r="A192" t="s">
        <v>447</v>
      </c>
      <c r="B192" t="s">
        <v>446</v>
      </c>
      <c r="C192" s="4">
        <f>COUNTA(A$5:A192)</f>
        <v>188</v>
      </c>
      <c r="D192" s="35">
        <v>822</v>
      </c>
      <c r="G192" s="35">
        <v>1210.5999999999999</v>
      </c>
      <c r="H1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2032.6</v>
      </c>
      <c r="I192" s="35">
        <f>SUM(H$5:H192)</f>
        <v>3542347.5310000014</v>
      </c>
      <c r="J192" s="38">
        <f>I192/SUM(H:H)</f>
        <v>0.96500588047726976</v>
      </c>
      <c r="N1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2" s="21">
        <v>6329</v>
      </c>
      <c r="P1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321156.58081845473</v>
      </c>
    </row>
    <row r="193" spans="1:16" hidden="1" x14ac:dyDescent="0.25">
      <c r="A193" t="s">
        <v>98</v>
      </c>
      <c r="B193" t="s">
        <v>97</v>
      </c>
      <c r="C193" s="4">
        <f>COUNTA(A$5:A193)</f>
        <v>189</v>
      </c>
      <c r="D193" s="35">
        <v>168</v>
      </c>
      <c r="E193" s="35">
        <v>1828</v>
      </c>
      <c r="G193" s="35">
        <v>6.1</v>
      </c>
      <c r="H1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2002.1</v>
      </c>
      <c r="I193" s="35">
        <f>SUM(H$5:H193)</f>
        <v>3544349.6310000014</v>
      </c>
      <c r="J193" s="38">
        <f>I193/SUM(H:H)</f>
        <v>0.96555129231402381</v>
      </c>
      <c r="N1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3" s="21">
        <v>10325</v>
      </c>
      <c r="P1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193907.99031476997</v>
      </c>
    </row>
    <row r="194" spans="1:16" hidden="1" x14ac:dyDescent="0.25">
      <c r="A194" t="s">
        <v>325</v>
      </c>
      <c r="B194" t="s">
        <v>324</v>
      </c>
      <c r="C194" s="4">
        <f>COUNTA(A$5:A194)</f>
        <v>190</v>
      </c>
      <c r="D194" s="35">
        <v>1183</v>
      </c>
      <c r="G194" s="35">
        <v>750</v>
      </c>
      <c r="H1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1933</v>
      </c>
      <c r="I194" s="35">
        <f>SUM(H$5:H194)</f>
        <v>3546282.6310000014</v>
      </c>
      <c r="J194" s="38">
        <f>I194/SUM(H:H)</f>
        <v>0.96607787993724215</v>
      </c>
      <c r="N1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4" s="21">
        <v>24721</v>
      </c>
      <c r="P1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78192.629747987536</v>
      </c>
    </row>
    <row r="195" spans="1:16" hidden="1" x14ac:dyDescent="0.25">
      <c r="A195" t="s">
        <v>182</v>
      </c>
      <c r="B195" t="s">
        <v>181</v>
      </c>
      <c r="C195" s="4">
        <f>COUNTA(A$5:A195)</f>
        <v>191</v>
      </c>
      <c r="D195" s="35">
        <v>584</v>
      </c>
      <c r="G195" s="35">
        <v>1331.2</v>
      </c>
      <c r="H1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1915.2</v>
      </c>
      <c r="I195" s="35">
        <f>SUM(H$5:H195)</f>
        <v>3548197.8310000016</v>
      </c>
      <c r="J195" s="38">
        <f>I195/SUM(H:H)</f>
        <v>0.96659961848664089</v>
      </c>
      <c r="N1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5" s="21">
        <v>18229</v>
      </c>
      <c r="P1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105063.36057929673</v>
      </c>
    </row>
    <row r="196" spans="1:16" hidden="1" x14ac:dyDescent="0.25">
      <c r="A196" t="s">
        <v>1298</v>
      </c>
      <c r="B196" t="s">
        <v>1299</v>
      </c>
      <c r="C196" s="4">
        <f>COUNTA(A$5:A196)</f>
        <v>192</v>
      </c>
      <c r="D196" s="35">
        <v>1913</v>
      </c>
      <c r="H1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1913</v>
      </c>
      <c r="I196" s="35">
        <f>SUM(H$5:H196)</f>
        <v>3550110.8310000016</v>
      </c>
      <c r="J196" s="38">
        <f>I196/SUM(H:H)</f>
        <v>0.9671207577123091</v>
      </c>
      <c r="N1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6" s="21">
        <v>4774</v>
      </c>
      <c r="P1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400712.19103477168</v>
      </c>
    </row>
    <row r="197" spans="1:16" hidden="1" x14ac:dyDescent="0.25">
      <c r="A197" t="s">
        <v>138</v>
      </c>
      <c r="B197" t="s">
        <v>137</v>
      </c>
      <c r="C197" s="4">
        <f>COUNTA(A$5:A197)</f>
        <v>193</v>
      </c>
      <c r="D197" s="35">
        <v>515</v>
      </c>
      <c r="G197" s="35">
        <v>1383.9</v>
      </c>
      <c r="H1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1898.9</v>
      </c>
      <c r="I197" s="35">
        <f>SUM(H$5:H197)</f>
        <v>3552009.7310000015</v>
      </c>
      <c r="J197" s="38">
        <f>I197/SUM(H:H)</f>
        <v>0.96763805581770446</v>
      </c>
      <c r="N1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7" s="21">
        <v>4191</v>
      </c>
      <c r="P1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453089.95466475782</v>
      </c>
    </row>
    <row r="198" spans="1:16" hidden="1" x14ac:dyDescent="0.25">
      <c r="A198" t="s">
        <v>2310</v>
      </c>
      <c r="B198" t="s">
        <v>2311</v>
      </c>
      <c r="C198" s="4">
        <f>COUNTA(A$5:A198)</f>
        <v>194</v>
      </c>
      <c r="D198" s="35">
        <v>357</v>
      </c>
      <c r="E198" s="35">
        <v>1427</v>
      </c>
      <c r="H1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1784</v>
      </c>
      <c r="I198" s="35">
        <f>SUM(H$5:H198)</f>
        <v>3553793.7310000015</v>
      </c>
      <c r="J198" s="38">
        <f>I198/SUM(H:H)</f>
        <v>0.96812405287917436</v>
      </c>
      <c r="N1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8" s="21">
        <v>62067</v>
      </c>
      <c r="P1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28743.132421415568</v>
      </c>
    </row>
    <row r="199" spans="1:16" hidden="1" x14ac:dyDescent="0.25">
      <c r="A199" t="s">
        <v>1916</v>
      </c>
      <c r="B199" t="s">
        <v>1917</v>
      </c>
      <c r="C199" s="4">
        <f>COUNTA(A$5:A199)</f>
        <v>195</v>
      </c>
      <c r="D199" s="35">
        <v>1748</v>
      </c>
      <c r="H1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1748</v>
      </c>
      <c r="I199" s="35">
        <f>SUM(H$5:H199)</f>
        <v>3555541.7310000015</v>
      </c>
      <c r="J199" s="38">
        <f>I199/SUM(H:H)</f>
        <v>0.96860024282505419</v>
      </c>
      <c r="N1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99" s="21">
        <v>1941</v>
      </c>
      <c r="P1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900566.71818650176</v>
      </c>
    </row>
    <row r="200" spans="1:16" hidden="1" x14ac:dyDescent="0.25">
      <c r="A200" t="s">
        <v>1665</v>
      </c>
      <c r="B200" t="s">
        <v>1666</v>
      </c>
      <c r="C200" s="4">
        <f>COUNTA(A$5:A200)</f>
        <v>196</v>
      </c>
      <c r="D200" s="35">
        <v>1696</v>
      </c>
      <c r="H2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1696</v>
      </c>
      <c r="I200" s="35">
        <f>SUM(H$5:H200)</f>
        <v>3557237.7310000015</v>
      </c>
      <c r="J200" s="38">
        <f>I200/SUM(H:H)</f>
        <v>0.96906226693730368</v>
      </c>
      <c r="K200" s="35">
        <v>1</v>
      </c>
      <c r="N2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</v>
      </c>
      <c r="O200" s="21">
        <v>0</v>
      </c>
      <c r="P2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201" spans="1:16" hidden="1" x14ac:dyDescent="0.25">
      <c r="A201" t="s">
        <v>437</v>
      </c>
      <c r="B201" t="s">
        <v>436</v>
      </c>
      <c r="C201" s="4">
        <f>COUNTA(A$5:A201)</f>
        <v>197</v>
      </c>
      <c r="D201" s="35">
        <v>212</v>
      </c>
      <c r="G201" s="35">
        <v>1474.6</v>
      </c>
      <c r="H2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1686.6</v>
      </c>
      <c r="I201" s="35">
        <f>SUM(H$5:H201)</f>
        <v>3558924.3310000016</v>
      </c>
      <c r="J201" s="38">
        <f>I201/SUM(H:H)</f>
        <v>0.96952173030270461</v>
      </c>
      <c r="N2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1" s="21">
        <v>16308</v>
      </c>
      <c r="P2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103421.63355408389</v>
      </c>
    </row>
    <row r="202" spans="1:16" hidden="1" x14ac:dyDescent="0.25">
      <c r="A202" t="s">
        <v>275</v>
      </c>
      <c r="B202" t="s">
        <v>274</v>
      </c>
      <c r="C202" s="4">
        <f>COUNTA(A$5:A202)</f>
        <v>198</v>
      </c>
      <c r="D202" s="35">
        <v>1033</v>
      </c>
      <c r="G202" s="35">
        <v>617</v>
      </c>
      <c r="H2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1650</v>
      </c>
      <c r="I202" s="35">
        <f>SUM(H$5:H202)</f>
        <v>3560574.3310000016</v>
      </c>
      <c r="J202" s="38">
        <f>I202/SUM(H:H)</f>
        <v>0.96997122310058892</v>
      </c>
      <c r="N2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2" s="21">
        <v>782</v>
      </c>
      <c r="P2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2109974.4245524295</v>
      </c>
    </row>
    <row r="203" spans="1:16" hidden="1" x14ac:dyDescent="0.25">
      <c r="A203" t="s">
        <v>212</v>
      </c>
      <c r="B203" t="s">
        <v>211</v>
      </c>
      <c r="C203" s="4">
        <f>COUNTA(A$5:A203)</f>
        <v>199</v>
      </c>
      <c r="D203" s="35">
        <v>104</v>
      </c>
      <c r="G203" s="35">
        <v>1514.3</v>
      </c>
      <c r="H2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1618.3</v>
      </c>
      <c r="I203" s="35">
        <f>SUM(H$5:H203)</f>
        <v>3562192.6310000014</v>
      </c>
      <c r="J203" s="38">
        <f>I203/SUM(H:H)</f>
        <v>0.97041208018835612</v>
      </c>
      <c r="N2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3" s="21">
        <v>12038</v>
      </c>
      <c r="P2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134432.63000498421</v>
      </c>
    </row>
    <row r="204" spans="1:16" hidden="1" x14ac:dyDescent="0.25">
      <c r="A204" t="s">
        <v>355</v>
      </c>
      <c r="B204" t="s">
        <v>354</v>
      </c>
      <c r="C204" s="4">
        <f>COUNTA(A$5:A204)</f>
        <v>200</v>
      </c>
      <c r="D204" s="35">
        <v>576</v>
      </c>
      <c r="G204" s="35">
        <v>1033</v>
      </c>
      <c r="H2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1609</v>
      </c>
      <c r="I204" s="35">
        <f>SUM(H$5:H204)</f>
        <v>3563801.6310000014</v>
      </c>
      <c r="J204" s="38">
        <f>I204/SUM(H:H)</f>
        <v>0.97085040377126264</v>
      </c>
      <c r="N2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4" s="21">
        <v>11464</v>
      </c>
      <c r="P2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140352.40753663643</v>
      </c>
    </row>
    <row r="205" spans="1:16" hidden="1" x14ac:dyDescent="0.25">
      <c r="A205" t="s">
        <v>1669</v>
      </c>
      <c r="B205" t="s">
        <v>1670</v>
      </c>
      <c r="C205" s="4">
        <f>COUNTA(A$5:A205)</f>
        <v>201</v>
      </c>
      <c r="D205" s="35">
        <v>1588</v>
      </c>
      <c r="H2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1588</v>
      </c>
      <c r="I205" s="35">
        <f>SUM(H$5:H205)</f>
        <v>3565389.6310000014</v>
      </c>
      <c r="J205" s="38">
        <f>I205/SUM(H:H)</f>
        <v>0.97128300653674149</v>
      </c>
      <c r="N2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5" s="21">
        <v>23862</v>
      </c>
      <c r="P2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66549.325287067302</v>
      </c>
    </row>
    <row r="206" spans="1:16" hidden="1" x14ac:dyDescent="0.25">
      <c r="A206" t="s">
        <v>28</v>
      </c>
      <c r="B206" t="s">
        <v>27</v>
      </c>
      <c r="C206" s="4">
        <f>COUNTA(A$5:A206)</f>
        <v>202</v>
      </c>
      <c r="D206" s="35">
        <v>176</v>
      </c>
      <c r="G206" s="35">
        <v>1359.6</v>
      </c>
      <c r="H2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1535.6</v>
      </c>
      <c r="I206" s="35">
        <f>SUM(H$5:H206)</f>
        <v>3566925.2310000015</v>
      </c>
      <c r="J206" s="38">
        <f>I206/SUM(H:H)</f>
        <v>0.97170133450063911</v>
      </c>
      <c r="N2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6" s="21">
        <v>18054</v>
      </c>
      <c r="P2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85055.943281267304</v>
      </c>
    </row>
    <row r="207" spans="1:16" hidden="1" x14ac:dyDescent="0.25">
      <c r="A207" t="s">
        <v>552</v>
      </c>
      <c r="B207" t="s">
        <v>553</v>
      </c>
      <c r="C207" s="4">
        <f>COUNTA(A$5:A207)</f>
        <v>203</v>
      </c>
      <c r="D207" s="35">
        <v>1502</v>
      </c>
      <c r="H2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1502</v>
      </c>
      <c r="I207" s="35">
        <f>SUM(H$5:H207)</f>
        <v>3568427.2310000015</v>
      </c>
      <c r="J207" s="38">
        <f>I207/SUM(H:H)</f>
        <v>0.97211050915665254</v>
      </c>
      <c r="N2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7" s="21">
        <v>110266</v>
      </c>
      <c r="P2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13621.605934739629</v>
      </c>
    </row>
    <row r="208" spans="1:16" hidden="1" x14ac:dyDescent="0.25">
      <c r="A208" t="s">
        <v>2286</v>
      </c>
      <c r="B208" t="s">
        <v>2287</v>
      </c>
      <c r="C208" s="4">
        <f>COUNTA(A$5:A208)</f>
        <v>204</v>
      </c>
      <c r="D208" s="35">
        <v>1473</v>
      </c>
      <c r="H2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1473</v>
      </c>
      <c r="I208" s="35">
        <f>SUM(H$5:H208)</f>
        <v>3569900.2310000015</v>
      </c>
      <c r="J208" s="38">
        <f>I208/SUM(H:H)</f>
        <v>0.97251178363621826</v>
      </c>
      <c r="N2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8" s="21">
        <v>115222</v>
      </c>
      <c r="P2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12784.016941209144</v>
      </c>
    </row>
    <row r="209" spans="1:16" hidden="1" x14ac:dyDescent="0.25">
      <c r="A209" t="s">
        <v>156</v>
      </c>
      <c r="B209" t="s">
        <v>155</v>
      </c>
      <c r="C209" s="4">
        <f>COUNTA(A$5:A209)</f>
        <v>205</v>
      </c>
      <c r="D209" s="35">
        <v>993</v>
      </c>
      <c r="G209" s="35">
        <v>381.5</v>
      </c>
      <c r="H2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1374.5</v>
      </c>
      <c r="I209" s="35">
        <f>SUM(H$5:H209)</f>
        <v>3571274.7310000015</v>
      </c>
      <c r="J209" s="38">
        <f>I209/SUM(H:H)</f>
        <v>0.97288622475784969</v>
      </c>
      <c r="N2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09" s="21">
        <v>34294</v>
      </c>
      <c r="P2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40079.897358138449</v>
      </c>
    </row>
    <row r="210" spans="1:16" hidden="1" x14ac:dyDescent="0.25">
      <c r="A210" t="s">
        <v>1090</v>
      </c>
      <c r="B210" t="s">
        <v>1091</v>
      </c>
      <c r="C210" s="4">
        <f>COUNTA(A$5:A210)</f>
        <v>206</v>
      </c>
      <c r="D210" s="35">
        <v>929</v>
      </c>
      <c r="F210" s="35">
        <v>445</v>
      </c>
      <c r="H2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1374</v>
      </c>
      <c r="I210" s="35">
        <f>SUM(H$5:H210)</f>
        <v>3572648.7310000015</v>
      </c>
      <c r="J210" s="38">
        <f>I210/SUM(H:H)</f>
        <v>0.97326052966954235</v>
      </c>
      <c r="N2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0" s="21">
        <v>17885</v>
      </c>
      <c r="P2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76824.154319261957</v>
      </c>
    </row>
    <row r="211" spans="1:16" hidden="1" x14ac:dyDescent="0.25">
      <c r="A211" t="s">
        <v>248</v>
      </c>
      <c r="B211" t="s">
        <v>247</v>
      </c>
      <c r="C211" s="4">
        <f>COUNTA(A$5:A211)</f>
        <v>207</v>
      </c>
      <c r="G211" s="35">
        <v>1358</v>
      </c>
      <c r="H2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1358</v>
      </c>
      <c r="I211" s="35">
        <f>SUM(H$5:H211)</f>
        <v>3574006.7310000015</v>
      </c>
      <c r="J211" s="38">
        <f>I211/SUM(H:H)</f>
        <v>0.97363047586319496</v>
      </c>
      <c r="N2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1" s="21">
        <v>548</v>
      </c>
      <c r="P2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2478102.1897810218</v>
      </c>
    </row>
    <row r="212" spans="1:16" hidden="1" x14ac:dyDescent="0.25">
      <c r="A212" t="s">
        <v>1667</v>
      </c>
      <c r="B212" t="s">
        <v>1668</v>
      </c>
      <c r="C212" s="4">
        <f>COUNTA(A$5:A212)</f>
        <v>208</v>
      </c>
      <c r="D212" s="35">
        <v>1358</v>
      </c>
      <c r="H2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1358</v>
      </c>
      <c r="I212" s="35">
        <f>SUM(H$5:H212)</f>
        <v>3575364.7310000015</v>
      </c>
      <c r="J212" s="38">
        <f>I212/SUM(H:H)</f>
        <v>0.97400042205684756</v>
      </c>
      <c r="N2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2" s="21">
        <v>12606</v>
      </c>
      <c r="P2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107726.47945422815</v>
      </c>
    </row>
    <row r="213" spans="1:16" hidden="1" x14ac:dyDescent="0.25">
      <c r="A213" t="s">
        <v>1681</v>
      </c>
      <c r="B213" t="s">
        <v>1682</v>
      </c>
      <c r="C213" s="4">
        <f>COUNTA(A$5:A213)</f>
        <v>209</v>
      </c>
      <c r="D213" s="35">
        <v>1340</v>
      </c>
      <c r="H2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1340</v>
      </c>
      <c r="I213" s="35">
        <f>SUM(H$5:H213)</f>
        <v>3576704.7310000015</v>
      </c>
      <c r="J213" s="38">
        <f>I213/SUM(H:H)</f>
        <v>0.97436546469270513</v>
      </c>
      <c r="N2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3" s="21">
        <v>0</v>
      </c>
      <c r="P2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214" spans="1:16" hidden="1" x14ac:dyDescent="0.25">
      <c r="A214" t="s">
        <v>349</v>
      </c>
      <c r="B214" t="s">
        <v>348</v>
      </c>
      <c r="C214" s="4">
        <f>COUNTA(A$5:A214)</f>
        <v>210</v>
      </c>
      <c r="D214" s="35">
        <v>435</v>
      </c>
      <c r="G214" s="35">
        <v>896.1</v>
      </c>
      <c r="H2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1331.1</v>
      </c>
      <c r="I214" s="35">
        <f>SUM(H$5:H214)</f>
        <v>3578035.8310000016</v>
      </c>
      <c r="J214" s="38">
        <f>I214/SUM(H:H)</f>
        <v>0.97472808279165279</v>
      </c>
      <c r="N2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4" s="21">
        <v>13216</v>
      </c>
      <c r="P2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100718.82566585956</v>
      </c>
    </row>
    <row r="215" spans="1:16" hidden="1" x14ac:dyDescent="0.25">
      <c r="A215" t="s">
        <v>64</v>
      </c>
      <c r="B215" t="s">
        <v>63</v>
      </c>
      <c r="C215" s="4">
        <f>COUNTA(A$5:A215)</f>
        <v>211</v>
      </c>
      <c r="D215" s="35">
        <v>249</v>
      </c>
      <c r="G215" s="35">
        <v>1037.3</v>
      </c>
      <c r="H2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1286.3</v>
      </c>
      <c r="I215" s="35">
        <f>SUM(H$5:H215)</f>
        <v>3579322.1310000014</v>
      </c>
      <c r="J215" s="38">
        <f>I215/SUM(H:H)</f>
        <v>0.97507849648008826</v>
      </c>
      <c r="N2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5" s="21">
        <v>4267</v>
      </c>
      <c r="P2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301453.01148347784</v>
      </c>
    </row>
    <row r="216" spans="1:16" hidden="1" x14ac:dyDescent="0.25">
      <c r="A216" t="s">
        <v>2424</v>
      </c>
      <c r="B216" t="s">
        <v>2425</v>
      </c>
      <c r="C216" s="4">
        <f>COUNTA(A$5:A216)</f>
        <v>212</v>
      </c>
      <c r="D216" s="35">
        <v>138</v>
      </c>
      <c r="E216" s="35">
        <v>1139</v>
      </c>
      <c r="H2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1277</v>
      </c>
      <c r="I216" s="35">
        <f>SUM(H$5:H216)</f>
        <v>3580599.1310000014</v>
      </c>
      <c r="J216" s="38">
        <f>I216/SUM(H:H)</f>
        <v>0.97542637666366283</v>
      </c>
      <c r="N2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6" s="21">
        <v>15024</v>
      </c>
      <c r="P2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84997.337593184246</v>
      </c>
    </row>
    <row r="217" spans="1:16" hidden="1" x14ac:dyDescent="0.25">
      <c r="A217" t="s">
        <v>375</v>
      </c>
      <c r="B217" t="s">
        <v>374</v>
      </c>
      <c r="C217" s="4">
        <f>COUNTA(A$5:A217)</f>
        <v>213</v>
      </c>
      <c r="D217" s="35">
        <v>157</v>
      </c>
      <c r="G217" s="35">
        <v>1063.9000000000001</v>
      </c>
      <c r="H2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1220.9000000000001</v>
      </c>
      <c r="I217" s="35">
        <f>SUM(H$5:H217)</f>
        <v>3581820.0310000014</v>
      </c>
      <c r="J217" s="38">
        <f>I217/SUM(H:H)</f>
        <v>0.97575897409210943</v>
      </c>
      <c r="N2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7" s="21">
        <v>29903</v>
      </c>
      <c r="P2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40828.679396716048</v>
      </c>
    </row>
    <row r="218" spans="1:16" hidden="1" x14ac:dyDescent="0.25">
      <c r="A218" t="s">
        <v>339</v>
      </c>
      <c r="B218" t="s">
        <v>338</v>
      </c>
      <c r="C218" s="4">
        <f>COUNTA(A$5:A218)</f>
        <v>214</v>
      </c>
      <c r="D218" s="35">
        <v>904</v>
      </c>
      <c r="G218" s="35">
        <v>315.89999999999998</v>
      </c>
      <c r="H2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1219.9000000000001</v>
      </c>
      <c r="I218" s="35">
        <f>SUM(H$5:H218)</f>
        <v>3583039.9310000013</v>
      </c>
      <c r="J218" s="38">
        <f>I218/SUM(H:H)</f>
        <v>0.97609129910067849</v>
      </c>
      <c r="N2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8" s="21">
        <v>31900</v>
      </c>
      <c r="P2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38241.379310344826</v>
      </c>
    </row>
    <row r="219" spans="1:16" hidden="1" x14ac:dyDescent="0.25">
      <c r="A219" t="s">
        <v>1212</v>
      </c>
      <c r="B219" t="s">
        <v>1213</v>
      </c>
      <c r="C219" s="4">
        <f>COUNTA(A$5:A219)</f>
        <v>215</v>
      </c>
      <c r="D219" s="35">
        <v>1211</v>
      </c>
      <c r="H2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1211</v>
      </c>
      <c r="I219" s="35">
        <f>SUM(H$5:H219)</f>
        <v>3584250.9310000013</v>
      </c>
      <c r="J219" s="38">
        <f>I219/SUM(H:H)</f>
        <v>0.97642119957233775</v>
      </c>
      <c r="N2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19" s="21">
        <v>1257</v>
      </c>
      <c r="P2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963404.9323786794</v>
      </c>
    </row>
    <row r="220" spans="1:16" hidden="1" x14ac:dyDescent="0.25">
      <c r="A220" t="s">
        <v>214</v>
      </c>
      <c r="B220" t="s">
        <v>213</v>
      </c>
      <c r="C220" s="4">
        <f>COUNTA(A$5:A220)</f>
        <v>216</v>
      </c>
      <c r="D220" s="35">
        <v>208</v>
      </c>
      <c r="G220" s="35">
        <v>989.9</v>
      </c>
      <c r="H2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1197.9000000000001</v>
      </c>
      <c r="I220" s="35">
        <f>SUM(H$5:H220)</f>
        <v>3585448.8310000012</v>
      </c>
      <c r="J220" s="38">
        <f>I220/SUM(H:H)</f>
        <v>0.9767475313436017</v>
      </c>
      <c r="N2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0" s="21">
        <v>25058</v>
      </c>
      <c r="P2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47805.092186128182</v>
      </c>
    </row>
    <row r="221" spans="1:16" hidden="1" x14ac:dyDescent="0.25">
      <c r="A221" t="s">
        <v>94</v>
      </c>
      <c r="B221" t="s">
        <v>93</v>
      </c>
      <c r="C221" s="4">
        <f>COUNTA(A$5:A221)</f>
        <v>217</v>
      </c>
      <c r="D221" s="35">
        <v>78</v>
      </c>
      <c r="G221" s="35">
        <v>1087.0999999999999</v>
      </c>
      <c r="H2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1165.0999999999999</v>
      </c>
      <c r="I221" s="35">
        <f>SUM(H$5:H221)</f>
        <v>3586613.9310000013</v>
      </c>
      <c r="J221" s="38">
        <f>I221/SUM(H:H)</f>
        <v>0.97706492774288345</v>
      </c>
      <c r="N2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1" s="21">
        <v>10964</v>
      </c>
      <c r="P2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106265.96132798248</v>
      </c>
    </row>
    <row r="222" spans="1:16" hidden="1" x14ac:dyDescent="0.25">
      <c r="A222" t="s">
        <v>263</v>
      </c>
      <c r="B222" t="s">
        <v>261</v>
      </c>
      <c r="C222" s="4">
        <f>COUNTA(A$5:A222)</f>
        <v>218</v>
      </c>
      <c r="D222" s="35">
        <v>437</v>
      </c>
      <c r="G222" s="35">
        <v>707.5</v>
      </c>
      <c r="H2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1144.5</v>
      </c>
      <c r="I222" s="35">
        <f>SUM(H$5:H222)</f>
        <v>3587758.4310000013</v>
      </c>
      <c r="J222" s="38">
        <f>I222/SUM(H:H)</f>
        <v>0.97737671229268863</v>
      </c>
      <c r="N2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2" s="21">
        <v>3572</v>
      </c>
      <c r="P2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320408.73460246361</v>
      </c>
    </row>
    <row r="223" spans="1:16" hidden="1" x14ac:dyDescent="0.25">
      <c r="A223" t="s">
        <v>395</v>
      </c>
      <c r="B223" t="s">
        <v>394</v>
      </c>
      <c r="C223" s="4">
        <f>COUNTA(A$5:A223)</f>
        <v>219</v>
      </c>
      <c r="D223" s="35">
        <v>1111</v>
      </c>
      <c r="G223" s="35">
        <v>0.2</v>
      </c>
      <c r="H2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1111.2</v>
      </c>
      <c r="I223" s="35">
        <f>SUM(H$5:H223)</f>
        <v>3588869.6310000014</v>
      </c>
      <c r="J223" s="38">
        <f>I223/SUM(H:H)</f>
        <v>0.97767942526057294</v>
      </c>
      <c r="N2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3" s="21">
        <v>15697</v>
      </c>
      <c r="P2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70790.596929349558</v>
      </c>
    </row>
    <row r="224" spans="1:16" hidden="1" x14ac:dyDescent="0.25">
      <c r="A224" t="s">
        <v>2408</v>
      </c>
      <c r="B224" t="s">
        <v>2409</v>
      </c>
      <c r="C224" s="4">
        <f>COUNTA(A$5:A224)</f>
        <v>220</v>
      </c>
      <c r="D224" s="35">
        <v>1098</v>
      </c>
      <c r="H2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1098</v>
      </c>
      <c r="I224" s="35">
        <f>SUM(H$5:H224)</f>
        <v>3589967.6310000014</v>
      </c>
      <c r="J224" s="38">
        <f>I224/SUM(H:H)</f>
        <v>0.97797854228607406</v>
      </c>
      <c r="K224" s="35">
        <v>28</v>
      </c>
      <c r="N2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28</v>
      </c>
      <c r="O224" s="21">
        <v>28873</v>
      </c>
      <c r="P2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38028.608042115469</v>
      </c>
    </row>
    <row r="225" spans="1:16" hidden="1" x14ac:dyDescent="0.25">
      <c r="A225" t="s">
        <v>373</v>
      </c>
      <c r="B225" t="s">
        <v>372</v>
      </c>
      <c r="C225" s="4">
        <f>COUNTA(A$5:A225)</f>
        <v>221</v>
      </c>
      <c r="D225" s="35">
        <v>223</v>
      </c>
      <c r="G225" s="35">
        <v>843.5</v>
      </c>
      <c r="H2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1066.5</v>
      </c>
      <c r="I225" s="35">
        <f>SUM(H$5:H225)</f>
        <v>3591034.1310000014</v>
      </c>
      <c r="J225" s="38">
        <f>I225/SUM(H:H)</f>
        <v>0.97826907808543373</v>
      </c>
      <c r="N2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5" s="21">
        <v>5863</v>
      </c>
      <c r="P2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181903.46239126727</v>
      </c>
    </row>
    <row r="226" spans="1:16" hidden="1" x14ac:dyDescent="0.25">
      <c r="A226" t="s">
        <v>56</v>
      </c>
      <c r="B226" t="s">
        <v>55</v>
      </c>
      <c r="C226" s="4">
        <f>COUNTA(A$5:A226)</f>
        <v>222</v>
      </c>
      <c r="D226" s="35">
        <v>1035</v>
      </c>
      <c r="G226" s="35">
        <v>0</v>
      </c>
      <c r="H2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1035</v>
      </c>
      <c r="I226" s="35">
        <f>SUM(H$5:H226)</f>
        <v>3592069.1310000014</v>
      </c>
      <c r="J226" s="38">
        <f>I226/SUM(H:H)</f>
        <v>0.97855103265865206</v>
      </c>
      <c r="N2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6" s="21">
        <v>9413</v>
      </c>
      <c r="P2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109954.31849569744</v>
      </c>
    </row>
    <row r="227" spans="1:16" hidden="1" x14ac:dyDescent="0.25">
      <c r="A227" t="s">
        <v>226</v>
      </c>
      <c r="B227" t="s">
        <v>225</v>
      </c>
      <c r="C227" s="4">
        <f>COUNTA(A$5:A227)</f>
        <v>223</v>
      </c>
      <c r="D227" s="35">
        <v>180</v>
      </c>
      <c r="G227" s="35">
        <v>830</v>
      </c>
      <c r="H2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1010</v>
      </c>
      <c r="I227" s="35">
        <f>SUM(H$5:H227)</f>
        <v>3593079.1310000014</v>
      </c>
      <c r="J227" s="38">
        <f>I227/SUM(H:H)</f>
        <v>0.97882617673493266</v>
      </c>
      <c r="N2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7" s="21">
        <v>4158</v>
      </c>
      <c r="P2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242905.24290524289</v>
      </c>
    </row>
    <row r="228" spans="1:16" hidden="1" x14ac:dyDescent="0.25">
      <c r="A228" t="s">
        <v>351</v>
      </c>
      <c r="B228" t="s">
        <v>350</v>
      </c>
      <c r="C228" s="4">
        <f>COUNTA(A$5:A228)</f>
        <v>224</v>
      </c>
      <c r="D228" s="35">
        <v>141</v>
      </c>
      <c r="G228" s="35">
        <v>868.2</v>
      </c>
      <c r="H2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1009.2</v>
      </c>
      <c r="I228" s="35">
        <f>SUM(H$5:H228)</f>
        <v>3594088.3310000016</v>
      </c>
      <c r="J228" s="38">
        <f>I228/SUM(H:H)</f>
        <v>0.97910110287531138</v>
      </c>
      <c r="N2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8" s="21">
        <v>12315</v>
      </c>
      <c r="P2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81948.842874543247</v>
      </c>
    </row>
    <row r="229" spans="1:16" hidden="1" x14ac:dyDescent="0.25">
      <c r="A229" t="s">
        <v>100</v>
      </c>
      <c r="B229" t="s">
        <v>99</v>
      </c>
      <c r="C229" s="4">
        <f>COUNTA(A$5:A229)</f>
        <v>225</v>
      </c>
      <c r="D229" s="35">
        <v>446</v>
      </c>
      <c r="G229" s="35">
        <v>562.1</v>
      </c>
      <c r="H2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1008.1</v>
      </c>
      <c r="I229" s="35">
        <f>SUM(H$5:H229)</f>
        <v>3595096.4310000017</v>
      </c>
      <c r="J229" s="38">
        <f>I229/SUM(H:H)</f>
        <v>0.97937572935382478</v>
      </c>
      <c r="N2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29" s="21">
        <v>11328</v>
      </c>
      <c r="P2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88991.878531073453</v>
      </c>
    </row>
    <row r="230" spans="1:16" hidden="1" x14ac:dyDescent="0.25">
      <c r="A230" t="s">
        <v>2274</v>
      </c>
      <c r="B230" t="s">
        <v>2275</v>
      </c>
      <c r="C230" s="4">
        <f>COUNTA(A$5:A230)</f>
        <v>226</v>
      </c>
      <c r="D230" s="35">
        <v>1001</v>
      </c>
      <c r="H2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1001</v>
      </c>
      <c r="I230" s="35">
        <f>SUM(H$5:H230)</f>
        <v>3596097.4310000017</v>
      </c>
      <c r="J230" s="38">
        <f>I230/SUM(H:H)</f>
        <v>0.97964842165120791</v>
      </c>
      <c r="K230" s="35">
        <v>102</v>
      </c>
      <c r="N2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102</v>
      </c>
      <c r="O230" s="21">
        <v>53309</v>
      </c>
      <c r="P2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18777.317150950123</v>
      </c>
    </row>
    <row r="231" spans="1:16" hidden="1" x14ac:dyDescent="0.25">
      <c r="A231" t="s">
        <v>200</v>
      </c>
      <c r="B231" t="s">
        <v>199</v>
      </c>
      <c r="C231" s="4">
        <f>COUNTA(A$5:A231)</f>
        <v>227</v>
      </c>
      <c r="D231" s="35">
        <v>119</v>
      </c>
      <c r="E231" s="35">
        <v>818</v>
      </c>
      <c r="G231" s="35">
        <v>29.9</v>
      </c>
      <c r="H2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966.9</v>
      </c>
      <c r="I231" s="35">
        <f>SUM(H$5:H231)</f>
        <v>3597064.3310000016</v>
      </c>
      <c r="J231" s="38">
        <f>I231/SUM(H:H)</f>
        <v>0.97991182443076807</v>
      </c>
      <c r="N2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31" s="21">
        <v>8517</v>
      </c>
      <c r="P2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113525.88939767524</v>
      </c>
    </row>
    <row r="232" spans="1:16" hidden="1" x14ac:dyDescent="0.25">
      <c r="A232" t="s">
        <v>1973</v>
      </c>
      <c r="B232" t="s">
        <v>1974</v>
      </c>
      <c r="C232" s="4">
        <f>COUNTA(A$5:A232)</f>
        <v>228</v>
      </c>
      <c r="D232" s="35">
        <v>957</v>
      </c>
      <c r="H2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957</v>
      </c>
      <c r="I232" s="35">
        <f>SUM(H$5:H232)</f>
        <v>3598021.3310000016</v>
      </c>
      <c r="J232" s="38">
        <f>I232/SUM(H:H)</f>
        <v>0.9801725302535409</v>
      </c>
      <c r="N2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32" s="21">
        <v>40636</v>
      </c>
      <c r="P2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23550.546313613544</v>
      </c>
    </row>
    <row r="233" spans="1:16" hidden="1" x14ac:dyDescent="0.25">
      <c r="A233" t="s">
        <v>564</v>
      </c>
      <c r="B233" t="s">
        <v>565</v>
      </c>
      <c r="C233" s="4">
        <f>COUNTA(A$5:A233)</f>
        <v>229</v>
      </c>
      <c r="D233" s="35">
        <v>946</v>
      </c>
      <c r="H2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946</v>
      </c>
      <c r="I233" s="35">
        <f>SUM(H$5:H233)</f>
        <v>3598967.3310000016</v>
      </c>
      <c r="J233" s="38">
        <f>I233/SUM(H:H)</f>
        <v>0.98043023945766117</v>
      </c>
      <c r="N2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33" s="21">
        <v>291685</v>
      </c>
      <c r="P2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3243.224711589557</v>
      </c>
    </row>
    <row r="234" spans="1:16" hidden="1" x14ac:dyDescent="0.25">
      <c r="A234" t="s">
        <v>2272</v>
      </c>
      <c r="B234" t="s">
        <v>2273</v>
      </c>
      <c r="C234" s="4">
        <f>COUNTA(A$5:A234)</f>
        <v>230</v>
      </c>
      <c r="D234" s="35">
        <v>946</v>
      </c>
      <c r="H2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946</v>
      </c>
      <c r="I234" s="35">
        <f>SUM(H$5:H234)</f>
        <v>3599913.3310000016</v>
      </c>
      <c r="J234" s="38">
        <f>I234/SUM(H:H)</f>
        <v>0.98068794866178155</v>
      </c>
      <c r="K234" s="35">
        <v>94</v>
      </c>
      <c r="N2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94</v>
      </c>
      <c r="O234" s="21">
        <v>53319</v>
      </c>
      <c r="P2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17742.268234588046</v>
      </c>
    </row>
    <row r="235" spans="1:16" hidden="1" x14ac:dyDescent="0.25">
      <c r="A235" t="s">
        <v>2276</v>
      </c>
      <c r="B235" t="s">
        <v>2277</v>
      </c>
      <c r="C235" s="4">
        <f>COUNTA(A$5:A235)</f>
        <v>231</v>
      </c>
      <c r="D235" s="35">
        <v>914</v>
      </c>
      <c r="H2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914</v>
      </c>
      <c r="I235" s="35">
        <f>SUM(H$5:H235)</f>
        <v>3600827.3310000016</v>
      </c>
      <c r="J235" s="38">
        <f>I235/SUM(H:H)</f>
        <v>0.9809369404298216</v>
      </c>
      <c r="K235" s="35">
        <v>91</v>
      </c>
      <c r="N2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91</v>
      </c>
      <c r="O235" s="21">
        <v>53296</v>
      </c>
      <c r="P2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17149.504653257281</v>
      </c>
    </row>
    <row r="236" spans="1:16" hidden="1" x14ac:dyDescent="0.25">
      <c r="A236" t="s">
        <v>162</v>
      </c>
      <c r="B236" t="s">
        <v>161</v>
      </c>
      <c r="C236" s="4">
        <f>COUNTA(A$5:A236)</f>
        <v>232</v>
      </c>
      <c r="D236" s="35">
        <v>229</v>
      </c>
      <c r="G236" s="35">
        <v>681.3</v>
      </c>
      <c r="H2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910.3</v>
      </c>
      <c r="I236" s="35">
        <f>SUM(H$5:H236)</f>
        <v>3601737.6310000014</v>
      </c>
      <c r="J236" s="38">
        <f>I236/SUM(H:H)</f>
        <v>0.98118492424431492</v>
      </c>
      <c r="N2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36" s="21">
        <v>7613</v>
      </c>
      <c r="P2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119571.78510442664</v>
      </c>
    </row>
    <row r="237" spans="1:16" hidden="1" x14ac:dyDescent="0.25">
      <c r="A237" t="s">
        <v>2270</v>
      </c>
      <c r="B237" t="s">
        <v>2271</v>
      </c>
      <c r="C237" s="4">
        <f>COUNTA(A$5:A237)</f>
        <v>233</v>
      </c>
      <c r="D237" s="35">
        <v>910</v>
      </c>
      <c r="H2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910</v>
      </c>
      <c r="I237" s="35">
        <f>SUM(H$5:H237)</f>
        <v>3602647.6310000014</v>
      </c>
      <c r="J237" s="38">
        <f>I237/SUM(H:H)</f>
        <v>0.98143282633284501</v>
      </c>
      <c r="K237" s="35">
        <v>-420</v>
      </c>
      <c r="N2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-420</v>
      </c>
      <c r="O237" s="21">
        <v>55749</v>
      </c>
      <c r="P2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16323.162747313852</v>
      </c>
    </row>
    <row r="238" spans="1:16" hidden="1" x14ac:dyDescent="0.25">
      <c r="A238" t="s">
        <v>174</v>
      </c>
      <c r="B238" t="s">
        <v>173</v>
      </c>
      <c r="C238" s="4">
        <f>COUNTA(A$5:A238)</f>
        <v>234</v>
      </c>
      <c r="D238" s="35">
        <v>498</v>
      </c>
      <c r="G238" s="35">
        <v>411.3</v>
      </c>
      <c r="H2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909.3</v>
      </c>
      <c r="I238" s="35">
        <f>SUM(H$5:H238)</f>
        <v>3603556.9310000013</v>
      </c>
      <c r="J238" s="38">
        <f>I238/SUM(H:H)</f>
        <v>0.98168053772746078</v>
      </c>
      <c r="N2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38" s="21">
        <v>13526</v>
      </c>
      <c r="P2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67226.083099216325</v>
      </c>
    </row>
    <row r="239" spans="1:16" hidden="1" x14ac:dyDescent="0.25">
      <c r="A239" t="s">
        <v>851</v>
      </c>
      <c r="B239" t="s">
        <v>852</v>
      </c>
      <c r="C239" s="4">
        <f>COUNTA(A$5:A239)</f>
        <v>235</v>
      </c>
      <c r="D239" s="35">
        <v>901</v>
      </c>
      <c r="H2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901</v>
      </c>
      <c r="I239" s="35">
        <f>SUM(H$5:H239)</f>
        <v>3604457.9310000013</v>
      </c>
      <c r="J239" s="38">
        <f>I239/SUM(H:H)</f>
        <v>0.9819259880370933</v>
      </c>
      <c r="N2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39" s="21">
        <v>0</v>
      </c>
      <c r="P2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240" spans="1:16" hidden="1" x14ac:dyDescent="0.25">
      <c r="A240" t="s">
        <v>313</v>
      </c>
      <c r="B240" t="s">
        <v>312</v>
      </c>
      <c r="C240" s="4">
        <f>COUNTA(A$5:A240)</f>
        <v>236</v>
      </c>
      <c r="D240" s="35">
        <v>188</v>
      </c>
      <c r="G240" s="35">
        <v>707.8</v>
      </c>
      <c r="H2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895.8</v>
      </c>
      <c r="I240" s="35">
        <f>SUM(H$5:H240)</f>
        <v>3605353.7310000011</v>
      </c>
      <c r="J240" s="38">
        <f>I240/SUM(H:H)</f>
        <v>0.98217002176336277</v>
      </c>
      <c r="N2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0" s="21">
        <v>5018</v>
      </c>
      <c r="P2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178517.33758469511</v>
      </c>
    </row>
    <row r="241" spans="1:16" hidden="1" x14ac:dyDescent="0.25">
      <c r="A241" t="s">
        <v>287</v>
      </c>
      <c r="B241" t="s">
        <v>286</v>
      </c>
      <c r="C241" s="4">
        <f>COUNTA(A$5:A241)</f>
        <v>237</v>
      </c>
      <c r="D241" s="35">
        <v>70</v>
      </c>
      <c r="G241" s="35">
        <v>810</v>
      </c>
      <c r="H2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880</v>
      </c>
      <c r="I241" s="35">
        <f>SUM(H$5:H241)</f>
        <v>3606233.7310000011</v>
      </c>
      <c r="J241" s="38">
        <f>I241/SUM(H:H)</f>
        <v>0.98240975125556773</v>
      </c>
      <c r="N2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1" s="21">
        <v>6409</v>
      </c>
      <c r="P2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137306.91215478233</v>
      </c>
    </row>
    <row r="242" spans="1:16" hidden="1" x14ac:dyDescent="0.25">
      <c r="A242" t="s">
        <v>260</v>
      </c>
      <c r="B242" t="s">
        <v>259</v>
      </c>
      <c r="C242" s="4">
        <f>COUNTA(A$5:A242)</f>
        <v>238</v>
      </c>
      <c r="G242" s="35">
        <v>879.9</v>
      </c>
      <c r="H2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879.9</v>
      </c>
      <c r="I242" s="35">
        <f>SUM(H$5:H242)</f>
        <v>3607113.631000001</v>
      </c>
      <c r="J242" s="38">
        <f>I242/SUM(H:H)</f>
        <v>0.98264945350578481</v>
      </c>
      <c r="N2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2" s="21">
        <v>7507</v>
      </c>
      <c r="P2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117210.60343679233</v>
      </c>
    </row>
    <row r="243" spans="1:16" hidden="1" x14ac:dyDescent="0.25">
      <c r="A243" t="s">
        <v>1606</v>
      </c>
      <c r="B243" t="s">
        <v>1607</v>
      </c>
      <c r="C243" s="4">
        <f>COUNTA(A$5:A243)</f>
        <v>239</v>
      </c>
      <c r="D243" s="35">
        <v>870</v>
      </c>
      <c r="H2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870</v>
      </c>
      <c r="I243" s="35">
        <f>SUM(H$5:H243)</f>
        <v>3607983.631000001</v>
      </c>
      <c r="J243" s="38">
        <f>I243/SUM(H:H)</f>
        <v>0.98288645879921477</v>
      </c>
      <c r="N2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3" s="21">
        <v>6776</v>
      </c>
      <c r="P2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128394.33293978749</v>
      </c>
    </row>
    <row r="244" spans="1:16" hidden="1" x14ac:dyDescent="0.25">
      <c r="A244" t="s">
        <v>146</v>
      </c>
      <c r="B244" t="s">
        <v>145</v>
      </c>
      <c r="C244" s="4">
        <f>COUNTA(A$5:A244)</f>
        <v>240</v>
      </c>
      <c r="D244" s="35">
        <v>193</v>
      </c>
      <c r="G244" s="35">
        <v>660.9</v>
      </c>
      <c r="H2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853.9</v>
      </c>
      <c r="I244" s="35">
        <f>SUM(H$5:H244)</f>
        <v>3608837.5310000009</v>
      </c>
      <c r="J244" s="38">
        <f>I244/SUM(H:H)</f>
        <v>0.98311907813261679</v>
      </c>
      <c r="N2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4" s="21">
        <v>5773</v>
      </c>
      <c r="P2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147912.69703793523</v>
      </c>
    </row>
    <row r="245" spans="1:16" hidden="1" x14ac:dyDescent="0.25">
      <c r="A245" t="s">
        <v>289</v>
      </c>
      <c r="B245" t="s">
        <v>288</v>
      </c>
      <c r="C245" s="4">
        <f>COUNTA(A$5:A245)</f>
        <v>241</v>
      </c>
      <c r="D245" s="35">
        <v>114</v>
      </c>
      <c r="G245" s="35">
        <v>739.3</v>
      </c>
      <c r="H2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853.3</v>
      </c>
      <c r="I245" s="35">
        <f>SUM(H$5:H245)</f>
        <v>3609690.8310000007</v>
      </c>
      <c r="J245" s="38">
        <f>I245/SUM(H:H)</f>
        <v>0.98335153401409225</v>
      </c>
      <c r="N2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5" s="21">
        <v>9595</v>
      </c>
      <c r="P2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88931.735278791035</v>
      </c>
    </row>
    <row r="246" spans="1:16" hidden="1" x14ac:dyDescent="0.25">
      <c r="A246" t="s">
        <v>469</v>
      </c>
      <c r="B246" t="s">
        <v>468</v>
      </c>
      <c r="C246" s="4">
        <f>COUNTA(A$5:A246)</f>
        <v>242</v>
      </c>
      <c r="G246" s="35">
        <v>853</v>
      </c>
      <c r="H2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853</v>
      </c>
      <c r="I246" s="35">
        <f>SUM(H$5:H246)</f>
        <v>3610543.8310000007</v>
      </c>
      <c r="J246" s="38">
        <f>I246/SUM(H:H)</f>
        <v>0.9835839081696045</v>
      </c>
      <c r="N2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6" s="21">
        <v>5903</v>
      </c>
      <c r="P2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144502.79518888702</v>
      </c>
    </row>
    <row r="247" spans="1:16" hidden="1" x14ac:dyDescent="0.25">
      <c r="A247" t="s">
        <v>407</v>
      </c>
      <c r="B247" t="s">
        <v>406</v>
      </c>
      <c r="C247" s="4">
        <f>COUNTA(A$5:A247)</f>
        <v>243</v>
      </c>
      <c r="D247" s="35">
        <v>191</v>
      </c>
      <c r="G247" s="35">
        <v>654.4</v>
      </c>
      <c r="H2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845.4</v>
      </c>
      <c r="I247" s="35">
        <f>SUM(H$5:H247)</f>
        <v>3611389.2310000006</v>
      </c>
      <c r="J247" s="38">
        <f>I247/SUM(H:H)</f>
        <v>0.98381421193404772</v>
      </c>
      <c r="N2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7" s="21">
        <v>11145</v>
      </c>
      <c r="P2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75854.643337819653</v>
      </c>
    </row>
    <row r="248" spans="1:16" hidden="1" x14ac:dyDescent="0.25">
      <c r="A248" t="s">
        <v>74</v>
      </c>
      <c r="B248" t="s">
        <v>73</v>
      </c>
      <c r="C248" s="4">
        <f>COUNTA(A$5:A248)</f>
        <v>244</v>
      </c>
      <c r="D248" s="35">
        <v>137</v>
      </c>
      <c r="G248" s="35">
        <v>689.1</v>
      </c>
      <c r="H2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826.1</v>
      </c>
      <c r="I248" s="35">
        <f>SUM(H$5:H248)</f>
        <v>3612215.3310000007</v>
      </c>
      <c r="J248" s="38">
        <f>I248/SUM(H:H)</f>
        <v>0.98403925799485503</v>
      </c>
      <c r="N2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8" s="21">
        <v>8294</v>
      </c>
      <c r="P2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99602.122015915113</v>
      </c>
    </row>
    <row r="249" spans="1:16" hidden="1" x14ac:dyDescent="0.25">
      <c r="A249" t="s">
        <v>241</v>
      </c>
      <c r="B249" t="s">
        <v>240</v>
      </c>
      <c r="C249" s="4">
        <f>COUNTA(A$5:A249)</f>
        <v>245</v>
      </c>
      <c r="D249" s="35">
        <v>0</v>
      </c>
      <c r="G249" s="35">
        <v>797.7</v>
      </c>
      <c r="H2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797.7</v>
      </c>
      <c r="I249" s="35">
        <f>SUM(H$5:H249)</f>
        <v>3613013.0310000009</v>
      </c>
      <c r="J249" s="38">
        <f>I249/SUM(H:H)</f>
        <v>0.98425656733114131</v>
      </c>
      <c r="N2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49" s="21">
        <v>4409</v>
      </c>
      <c r="P2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180925.37990474032</v>
      </c>
    </row>
    <row r="250" spans="1:16" hidden="1" x14ac:dyDescent="0.25">
      <c r="A250" t="s">
        <v>401</v>
      </c>
      <c r="B250" t="s">
        <v>400</v>
      </c>
      <c r="C250" s="4">
        <f>COUNTA(A$5:A250)</f>
        <v>246</v>
      </c>
      <c r="D250" s="35">
        <v>324</v>
      </c>
      <c r="G250" s="35">
        <v>473</v>
      </c>
      <c r="H2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797</v>
      </c>
      <c r="I250" s="35">
        <f>SUM(H$5:H250)</f>
        <v>3613810.0310000009</v>
      </c>
      <c r="J250" s="38">
        <f>I250/SUM(H:H)</f>
        <v>0.98447368597351326</v>
      </c>
      <c r="N2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0" s="21">
        <v>0</v>
      </c>
      <c r="P2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251" spans="1:16" hidden="1" x14ac:dyDescent="0.25">
      <c r="A251" t="s">
        <v>1420</v>
      </c>
      <c r="B251" t="s">
        <v>1421</v>
      </c>
      <c r="C251" s="4">
        <f>COUNTA(A$5:A251)</f>
        <v>247</v>
      </c>
      <c r="D251" s="35">
        <v>779</v>
      </c>
      <c r="H2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779</v>
      </c>
      <c r="I251" s="35">
        <f>SUM(H$5:H251)</f>
        <v>3614589.0310000009</v>
      </c>
      <c r="J251" s="38">
        <f>I251/SUM(H:H)</f>
        <v>0.98468590105809017</v>
      </c>
      <c r="N2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1" s="21">
        <v>4966</v>
      </c>
      <c r="P2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156866.69351590818</v>
      </c>
    </row>
    <row r="252" spans="1:16" hidden="1" x14ac:dyDescent="0.25">
      <c r="A252" t="s">
        <v>2346</v>
      </c>
      <c r="B252" t="s">
        <v>2347</v>
      </c>
      <c r="C252" s="4">
        <f>COUNTA(A$5:A252)</f>
        <v>248</v>
      </c>
      <c r="D252" s="35">
        <v>290</v>
      </c>
      <c r="E252" s="35">
        <v>474</v>
      </c>
      <c r="H2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764</v>
      </c>
      <c r="I252" s="35">
        <f>SUM(H$5:H252)</f>
        <v>3615353.0310000009</v>
      </c>
      <c r="J252" s="38">
        <f>I252/SUM(H:H)</f>
        <v>0.98489402984450447</v>
      </c>
      <c r="L252" s="35">
        <v>7</v>
      </c>
      <c r="N2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7</v>
      </c>
      <c r="O252" s="21">
        <v>12528</v>
      </c>
      <c r="P2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60983.397190293741</v>
      </c>
    </row>
    <row r="253" spans="1:16" hidden="1" x14ac:dyDescent="0.25">
      <c r="A253" t="s">
        <v>132</v>
      </c>
      <c r="B253" t="s">
        <v>131</v>
      </c>
      <c r="C253" s="4">
        <f>COUNTA(A$5:A253)</f>
        <v>249</v>
      </c>
      <c r="D253" s="35">
        <v>120</v>
      </c>
      <c r="G253" s="35">
        <v>608.9</v>
      </c>
      <c r="H2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728.9</v>
      </c>
      <c r="I253" s="35">
        <f>SUM(H$5:H253)</f>
        <v>3616081.9310000008</v>
      </c>
      <c r="J253" s="38">
        <f>I253/SUM(H:H)</f>
        <v>0.98509259669321825</v>
      </c>
      <c r="N2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3" s="21">
        <v>21583</v>
      </c>
      <c r="P2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33771.950145948198</v>
      </c>
    </row>
    <row r="254" spans="1:16" hidden="1" x14ac:dyDescent="0.25">
      <c r="A254" t="s">
        <v>570</v>
      </c>
      <c r="B254" t="s">
        <v>571</v>
      </c>
      <c r="C254" s="4">
        <f>COUNTA(A$5:A254)</f>
        <v>250</v>
      </c>
      <c r="D254" s="35">
        <v>708</v>
      </c>
      <c r="H2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708</v>
      </c>
      <c r="I254" s="35">
        <f>SUM(H$5:H254)</f>
        <v>3616789.9310000008</v>
      </c>
      <c r="J254" s="38">
        <f>I254/SUM(H:H)</f>
        <v>0.98528546996649224</v>
      </c>
      <c r="N2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4" s="21">
        <v>11630</v>
      </c>
      <c r="P2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60877.042132416165</v>
      </c>
    </row>
    <row r="255" spans="1:16" hidden="1" x14ac:dyDescent="0.25">
      <c r="A255" t="s">
        <v>84</v>
      </c>
      <c r="B255" t="s">
        <v>83</v>
      </c>
      <c r="C255" s="4">
        <f>COUNTA(A$5:A255)</f>
        <v>251</v>
      </c>
      <c r="D255" s="35">
        <v>103</v>
      </c>
      <c r="G255" s="35">
        <v>579.1</v>
      </c>
      <c r="H2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682.1</v>
      </c>
      <c r="I255" s="35">
        <f>SUM(H$5:H255)</f>
        <v>3617472.0310000009</v>
      </c>
      <c r="J255" s="38">
        <f>I255/SUM(H:H)</f>
        <v>0.98547128756493885</v>
      </c>
      <c r="N2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5" s="21">
        <v>5978</v>
      </c>
      <c r="P2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114101.706256273</v>
      </c>
    </row>
    <row r="256" spans="1:16" hidden="1" x14ac:dyDescent="0.25">
      <c r="A256" t="s">
        <v>222</v>
      </c>
      <c r="B256" t="s">
        <v>221</v>
      </c>
      <c r="C256" s="4">
        <f>COUNTA(A$5:A256)</f>
        <v>252</v>
      </c>
      <c r="D256" s="35">
        <v>26</v>
      </c>
      <c r="G256" s="35">
        <v>643.70000000000005</v>
      </c>
      <c r="H2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669.7</v>
      </c>
      <c r="I256" s="35">
        <f>SUM(H$5:H256)</f>
        <v>3618141.7310000011</v>
      </c>
      <c r="J256" s="38">
        <f>I256/SUM(H:H)</f>
        <v>0.98565372715690436</v>
      </c>
      <c r="N2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6" s="21">
        <v>2976</v>
      </c>
      <c r="P2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225033.60215053763</v>
      </c>
    </row>
    <row r="257" spans="1:16" hidden="1" x14ac:dyDescent="0.25">
      <c r="A257" t="s">
        <v>66</v>
      </c>
      <c r="B257" t="s">
        <v>65</v>
      </c>
      <c r="C257" s="4">
        <f>COUNTA(A$5:A257)</f>
        <v>253</v>
      </c>
      <c r="D257" s="35">
        <v>190</v>
      </c>
      <c r="G257" s="35">
        <v>478.3</v>
      </c>
      <c r="H2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668.3</v>
      </c>
      <c r="I257" s="35">
        <f>SUM(H$5:H257)</f>
        <v>3618810.0310000009</v>
      </c>
      <c r="J257" s="38">
        <f>I257/SUM(H:H)</f>
        <v>0.98583578536104133</v>
      </c>
      <c r="N2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7" s="21">
        <v>3433</v>
      </c>
      <c r="P2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194669.3853772211</v>
      </c>
    </row>
    <row r="258" spans="1:16" hidden="1" x14ac:dyDescent="0.25">
      <c r="A258" t="s">
        <v>415</v>
      </c>
      <c r="B258" t="s">
        <v>414</v>
      </c>
      <c r="C258" s="4">
        <f>COUNTA(A$5:A258)</f>
        <v>254</v>
      </c>
      <c r="G258" s="35">
        <v>661.5</v>
      </c>
      <c r="H2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661.5</v>
      </c>
      <c r="I258" s="35">
        <f>SUM(H$5:H258)</f>
        <v>3619471.5310000009</v>
      </c>
      <c r="J258" s="38">
        <f>I258/SUM(H:H)</f>
        <v>0.98601599111001126</v>
      </c>
      <c r="N2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8" s="21">
        <v>6800</v>
      </c>
      <c r="P2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97279.411764705888</v>
      </c>
    </row>
    <row r="259" spans="1:16" hidden="1" x14ac:dyDescent="0.25">
      <c r="A259" t="s">
        <v>198</v>
      </c>
      <c r="B259" t="s">
        <v>197</v>
      </c>
      <c r="C259" s="4">
        <f>COUNTA(A$5:A259)</f>
        <v>255</v>
      </c>
      <c r="D259" s="35">
        <v>188</v>
      </c>
      <c r="G259" s="35">
        <v>464.7</v>
      </c>
      <c r="H2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652.70000000000005</v>
      </c>
      <c r="I259" s="35">
        <f>SUM(H$5:H259)</f>
        <v>3620124.2310000011</v>
      </c>
      <c r="J259" s="38">
        <f>I259/SUM(H:H)</f>
        <v>0.98619379956405917</v>
      </c>
      <c r="N2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59" s="21">
        <v>7592</v>
      </c>
      <c r="P2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85972.075869336142</v>
      </c>
    </row>
    <row r="260" spans="1:16" hidden="1" x14ac:dyDescent="0.25">
      <c r="A260" t="s">
        <v>1711</v>
      </c>
      <c r="B260" t="s">
        <v>1712</v>
      </c>
      <c r="C260" s="4">
        <f>COUNTA(A$5:A260)</f>
        <v>256</v>
      </c>
      <c r="D260" s="35">
        <v>629</v>
      </c>
      <c r="H2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629</v>
      </c>
      <c r="I260" s="35">
        <f>SUM(H$5:H260)</f>
        <v>3620753.2310000011</v>
      </c>
      <c r="J260" s="38">
        <f>I260/SUM(H:H)</f>
        <v>0.98636515166701022</v>
      </c>
      <c r="N2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0" s="21">
        <v>50645</v>
      </c>
      <c r="P2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12419.784776384638</v>
      </c>
    </row>
    <row r="261" spans="1:16" hidden="1" x14ac:dyDescent="0.25">
      <c r="A261" t="s">
        <v>413</v>
      </c>
      <c r="B261" t="s">
        <v>412</v>
      </c>
      <c r="C261" s="4">
        <f>COUNTA(A$5:A261)</f>
        <v>257</v>
      </c>
      <c r="D261" s="35">
        <v>104</v>
      </c>
      <c r="G261" s="35">
        <v>521.1</v>
      </c>
      <c r="H2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625.1</v>
      </c>
      <c r="I261" s="35">
        <f>SUM(H$5:H261)</f>
        <v>3621378.3310000012</v>
      </c>
      <c r="J261" s="38">
        <f>I261/SUM(H:H)</f>
        <v>0.98653544133243898</v>
      </c>
      <c r="N2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1" s="21">
        <v>11100</v>
      </c>
      <c r="P2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56315.315315315318</v>
      </c>
    </row>
    <row r="262" spans="1:16" hidden="1" x14ac:dyDescent="0.25">
      <c r="A262" t="s">
        <v>2308</v>
      </c>
      <c r="B262" t="s">
        <v>2309</v>
      </c>
      <c r="C262" s="4">
        <f>COUNTA(A$5:A262)</f>
        <v>258</v>
      </c>
      <c r="E262" s="35">
        <v>612</v>
      </c>
      <c r="H2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612</v>
      </c>
      <c r="I262" s="35">
        <f>SUM(H$5:H262)</f>
        <v>3621990.3310000012</v>
      </c>
      <c r="J262" s="38">
        <f>I262/SUM(H:H)</f>
        <v>0.98670216229747243</v>
      </c>
      <c r="N2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2" s="21">
        <v>4825</v>
      </c>
      <c r="P2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126839.37823834197</v>
      </c>
    </row>
    <row r="263" spans="1:16" hidden="1" x14ac:dyDescent="0.25">
      <c r="A263" t="s">
        <v>1019</v>
      </c>
      <c r="B263" t="s">
        <v>1020</v>
      </c>
      <c r="C263" s="4">
        <f>COUNTA(A$5:A263)</f>
        <v>259</v>
      </c>
      <c r="D263" s="35">
        <v>607</v>
      </c>
      <c r="H2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607</v>
      </c>
      <c r="I263" s="35">
        <f>SUM(H$5:H263)</f>
        <v>3622597.3310000012</v>
      </c>
      <c r="J263" s="38">
        <f>I263/SUM(H:H)</f>
        <v>0.98686752116311827</v>
      </c>
      <c r="N2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3" s="21">
        <v>0</v>
      </c>
      <c r="P2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264" spans="1:16" hidden="1" x14ac:dyDescent="0.25">
      <c r="A264" t="s">
        <v>1116</v>
      </c>
      <c r="B264" t="s">
        <v>1117</v>
      </c>
      <c r="C264" s="4">
        <f>COUNTA(A$5:A264)</f>
        <v>260</v>
      </c>
      <c r="D264" s="35">
        <v>594</v>
      </c>
      <c r="H2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594</v>
      </c>
      <c r="I264" s="35">
        <f>SUM(H$5:H264)</f>
        <v>3623191.3310000012</v>
      </c>
      <c r="J264" s="38">
        <f>I264/SUM(H:H)</f>
        <v>0.98702933857035657</v>
      </c>
      <c r="N2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4" s="21">
        <v>0</v>
      </c>
      <c r="P2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265" spans="1:16" hidden="1" x14ac:dyDescent="0.25">
      <c r="A265" t="s">
        <v>309</v>
      </c>
      <c r="B265" t="s">
        <v>308</v>
      </c>
      <c r="C265" s="4">
        <f>COUNTA(A$5:A265)</f>
        <v>261</v>
      </c>
      <c r="D265" s="35">
        <v>257</v>
      </c>
      <c r="G265" s="35">
        <v>329.9</v>
      </c>
      <c r="H2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586.9</v>
      </c>
      <c r="I265" s="35">
        <f>SUM(H$5:H265)</f>
        <v>3623778.2310000011</v>
      </c>
      <c r="J265" s="38">
        <f>I265/SUM(H:H)</f>
        <v>0.98718922179646462</v>
      </c>
      <c r="N2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5" s="21">
        <v>6533</v>
      </c>
      <c r="P2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89836.216133476191</v>
      </c>
    </row>
    <row r="266" spans="1:16" hidden="1" x14ac:dyDescent="0.25">
      <c r="A266" t="s">
        <v>46</v>
      </c>
      <c r="B266" t="s">
        <v>45</v>
      </c>
      <c r="C266" s="4">
        <f>COUNTA(A$5:A266)</f>
        <v>262</v>
      </c>
      <c r="D266" s="35">
        <v>75</v>
      </c>
      <c r="G266" s="35">
        <v>510.2</v>
      </c>
      <c r="H2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585.20000000000005</v>
      </c>
      <c r="I266" s="35">
        <f>SUM(H$5:H266)</f>
        <v>3624363.4310000013</v>
      </c>
      <c r="J266" s="38">
        <f>I266/SUM(H:H)</f>
        <v>0.98734864190878091</v>
      </c>
      <c r="N2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6" s="21">
        <v>4916</v>
      </c>
      <c r="P2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119039.86981285598</v>
      </c>
    </row>
    <row r="267" spans="1:16" hidden="1" x14ac:dyDescent="0.25">
      <c r="A267" t="s">
        <v>164</v>
      </c>
      <c r="B267" t="s">
        <v>163</v>
      </c>
      <c r="C267" s="4">
        <f>COUNTA(A$5:A267)</f>
        <v>263</v>
      </c>
      <c r="D267" s="35">
        <v>95</v>
      </c>
      <c r="G267" s="35">
        <v>481.7</v>
      </c>
      <c r="H2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576.70000000000005</v>
      </c>
      <c r="I267" s="35">
        <f>SUM(H$5:H267)</f>
        <v>3624940.1310000014</v>
      </c>
      <c r="J267" s="38">
        <f>I267/SUM(H:H)</f>
        <v>0.98750574645213851</v>
      </c>
      <c r="N2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7" s="21">
        <v>2135</v>
      </c>
      <c r="P2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270117.09601873538</v>
      </c>
    </row>
    <row r="268" spans="1:16" hidden="1" x14ac:dyDescent="0.25">
      <c r="A268" t="s">
        <v>1656</v>
      </c>
      <c r="B268" t="s">
        <v>1657</v>
      </c>
      <c r="C268" s="4">
        <f>COUNTA(A$5:A268)</f>
        <v>264</v>
      </c>
      <c r="D268" s="35">
        <v>572</v>
      </c>
      <c r="H2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572</v>
      </c>
      <c r="I268" s="35">
        <f>SUM(H$5:H268)</f>
        <v>3625512.1310000014</v>
      </c>
      <c r="J268" s="38">
        <f>I268/SUM(H:H)</f>
        <v>0.98766157062207172</v>
      </c>
      <c r="N2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8" s="21">
        <v>0</v>
      </c>
      <c r="P2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269" spans="1:16" hidden="1" x14ac:dyDescent="0.25">
      <c r="A269" t="s">
        <v>1264</v>
      </c>
      <c r="B269" t="s">
        <v>1265</v>
      </c>
      <c r="C269" s="4">
        <f>COUNTA(A$5:A269)</f>
        <v>265</v>
      </c>
      <c r="D269" s="35">
        <v>571</v>
      </c>
      <c r="H2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571</v>
      </c>
      <c r="I269" s="35">
        <f>SUM(H$5:H269)</f>
        <v>3626083.1310000014</v>
      </c>
      <c r="J269" s="38">
        <f>I269/SUM(H:H)</f>
        <v>0.98781712237212738</v>
      </c>
      <c r="N2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69" s="21">
        <v>3948</v>
      </c>
      <c r="P2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144630.19250253294</v>
      </c>
    </row>
    <row r="270" spans="1:16" hidden="1" x14ac:dyDescent="0.25">
      <c r="A270" t="s">
        <v>459</v>
      </c>
      <c r="B270" t="s">
        <v>458</v>
      </c>
      <c r="C270" s="4">
        <f>COUNTA(A$5:A270)</f>
        <v>266</v>
      </c>
      <c r="G270" s="35">
        <v>567.9</v>
      </c>
      <c r="H2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567.9</v>
      </c>
      <c r="I270" s="35">
        <f>SUM(H$5:H270)</f>
        <v>3626651.0310000014</v>
      </c>
      <c r="J270" s="38">
        <f>I270/SUM(H:H)</f>
        <v>0.98797182962056274</v>
      </c>
      <c r="N2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0" s="21">
        <v>5566</v>
      </c>
      <c r="P2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102030.1832554797</v>
      </c>
    </row>
    <row r="271" spans="1:16" hidden="1" x14ac:dyDescent="0.25">
      <c r="A271" t="s">
        <v>1600</v>
      </c>
      <c r="B271" t="s">
        <v>1601</v>
      </c>
      <c r="C271" s="4">
        <f>COUNTA(A$5:A271)</f>
        <v>267</v>
      </c>
      <c r="D271" s="35">
        <v>566</v>
      </c>
      <c r="H2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566</v>
      </c>
      <c r="I271" s="35">
        <f>SUM(H$5:H271)</f>
        <v>3627217.0310000014</v>
      </c>
      <c r="J271" s="38">
        <f>I271/SUM(H:H)</f>
        <v>0.988126019271231</v>
      </c>
      <c r="N2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1" s="21">
        <v>3705</v>
      </c>
      <c r="P2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152766.53171390013</v>
      </c>
    </row>
    <row r="272" spans="1:16" hidden="1" x14ac:dyDescent="0.25">
      <c r="A272" t="s">
        <v>144</v>
      </c>
      <c r="B272" t="s">
        <v>143</v>
      </c>
      <c r="C272" s="4">
        <f>COUNTA(A$5:A272)</f>
        <v>268</v>
      </c>
      <c r="D272" s="35">
        <v>42</v>
      </c>
      <c r="G272" s="35">
        <v>496.5</v>
      </c>
      <c r="H2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538.5</v>
      </c>
      <c r="I272" s="35">
        <f>SUM(H$5:H272)</f>
        <v>3627755.5310000014</v>
      </c>
      <c r="J272" s="38">
        <f>I272/SUM(H:H)</f>
        <v>0.98827271737526767</v>
      </c>
      <c r="N2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2" s="21">
        <v>5960</v>
      </c>
      <c r="P2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90352.348993288586</v>
      </c>
    </row>
    <row r="273" spans="1:16" hidden="1" x14ac:dyDescent="0.25">
      <c r="A273" t="s">
        <v>299</v>
      </c>
      <c r="B273" t="s">
        <v>298</v>
      </c>
      <c r="C273" s="4">
        <f>COUNTA(A$5:A273)</f>
        <v>269</v>
      </c>
      <c r="D273" s="35">
        <v>396</v>
      </c>
      <c r="G273" s="35">
        <v>135.9</v>
      </c>
      <c r="H2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531.9</v>
      </c>
      <c r="I273" s="35">
        <f>SUM(H$5:H273)</f>
        <v>3628287.4310000013</v>
      </c>
      <c r="J273" s="38">
        <f>I273/SUM(H:H)</f>
        <v>0.98841761750811297</v>
      </c>
      <c r="N2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3" s="21">
        <v>3762</v>
      </c>
      <c r="P2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141387.55980861245</v>
      </c>
    </row>
    <row r="274" spans="1:16" hidden="1" x14ac:dyDescent="0.25">
      <c r="A274" t="s">
        <v>262</v>
      </c>
      <c r="B274" t="s">
        <v>261</v>
      </c>
      <c r="C274" s="4">
        <f>COUNTA(A$5:A274)</f>
        <v>270</v>
      </c>
      <c r="D274" s="35">
        <v>311</v>
      </c>
      <c r="G274" s="35">
        <v>220.3</v>
      </c>
      <c r="H2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531.29999999999995</v>
      </c>
      <c r="I274" s="35">
        <f>SUM(H$5:H274)</f>
        <v>3628818.7310000011</v>
      </c>
      <c r="J274" s="38">
        <f>I274/SUM(H:H)</f>
        <v>0.9885623541890316</v>
      </c>
      <c r="N2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4" s="21">
        <v>3471</v>
      </c>
      <c r="P2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153068.28003457215</v>
      </c>
    </row>
    <row r="275" spans="1:16" hidden="1" x14ac:dyDescent="0.25">
      <c r="A275" t="s">
        <v>544</v>
      </c>
      <c r="B275" t="s">
        <v>545</v>
      </c>
      <c r="C275" s="4">
        <f>COUNTA(A$5:A275)</f>
        <v>271</v>
      </c>
      <c r="D275" s="35">
        <v>526</v>
      </c>
      <c r="H2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526</v>
      </c>
      <c r="I275" s="35">
        <f>SUM(H$5:H275)</f>
        <v>3629344.7310000011</v>
      </c>
      <c r="J275" s="38">
        <f>I275/SUM(H:H)</f>
        <v>0.98870564704459951</v>
      </c>
      <c r="N2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5" s="21">
        <v>163548</v>
      </c>
      <c r="P2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3216.1811822828772</v>
      </c>
    </row>
    <row r="276" spans="1:16" hidden="1" x14ac:dyDescent="0.25">
      <c r="A276" t="s">
        <v>2102</v>
      </c>
      <c r="B276" t="s">
        <v>2103</v>
      </c>
      <c r="C276" s="4">
        <f>COUNTA(A$5:A276)</f>
        <v>272</v>
      </c>
      <c r="D276" s="35">
        <v>520</v>
      </c>
      <c r="H2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520</v>
      </c>
      <c r="I276" s="35">
        <f>SUM(H$5:H276)</f>
        <v>3629864.7310000011</v>
      </c>
      <c r="J276" s="38">
        <f>I276/SUM(H:H)</f>
        <v>0.98884730538090249</v>
      </c>
      <c r="N2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6" s="21">
        <v>2400</v>
      </c>
      <c r="P2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216666.66666666666</v>
      </c>
    </row>
    <row r="277" spans="1:16" hidden="1" x14ac:dyDescent="0.25">
      <c r="A277" t="s">
        <v>34</v>
      </c>
      <c r="B277" t="s">
        <v>33</v>
      </c>
      <c r="C277" s="4">
        <f>COUNTA(A$5:A277)</f>
        <v>273</v>
      </c>
      <c r="G277" s="35">
        <v>518</v>
      </c>
      <c r="H2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518</v>
      </c>
      <c r="I277" s="35">
        <f>SUM(H$5:H277)</f>
        <v>3630382.7310000011</v>
      </c>
      <c r="J277" s="38">
        <f>I277/SUM(H:H)</f>
        <v>0.98898841887745037</v>
      </c>
      <c r="N2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7" s="21">
        <v>7200</v>
      </c>
      <c r="P2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71944.444444444438</v>
      </c>
    </row>
    <row r="278" spans="1:16" hidden="1" x14ac:dyDescent="0.25">
      <c r="A278" t="s">
        <v>148</v>
      </c>
      <c r="B278" t="s">
        <v>147</v>
      </c>
      <c r="C278" s="4">
        <f>COUNTA(A$5:A278)</f>
        <v>274</v>
      </c>
      <c r="D278" s="35">
        <v>79</v>
      </c>
      <c r="G278" s="35">
        <v>436.6</v>
      </c>
      <c r="H2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515.6</v>
      </c>
      <c r="I278" s="35">
        <f>SUM(H$5:H278)</f>
        <v>3630898.3310000012</v>
      </c>
      <c r="J278" s="38">
        <f>I278/SUM(H:H)</f>
        <v>0.98912887856629228</v>
      </c>
      <c r="N2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8" s="21">
        <v>2754</v>
      </c>
      <c r="P2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187218.59114015976</v>
      </c>
    </row>
    <row r="279" spans="1:16" hidden="1" x14ac:dyDescent="0.25">
      <c r="A279" t="s">
        <v>1621</v>
      </c>
      <c r="B279" t="s">
        <v>1622</v>
      </c>
      <c r="C279" s="4">
        <f>COUNTA(A$5:A279)</f>
        <v>275</v>
      </c>
      <c r="D279" s="35">
        <v>512</v>
      </c>
      <c r="H2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512</v>
      </c>
      <c r="I279" s="35">
        <f>SUM(H$5:H279)</f>
        <v>3631410.3310000012</v>
      </c>
      <c r="J279" s="38">
        <f>I279/SUM(H:H)</f>
        <v>0.98926835754357512</v>
      </c>
      <c r="N2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79" s="21">
        <v>15262</v>
      </c>
      <c r="P2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33547.372559297604</v>
      </c>
    </row>
    <row r="280" spans="1:16" hidden="1" x14ac:dyDescent="0.25">
      <c r="A280" t="s">
        <v>305</v>
      </c>
      <c r="B280" t="s">
        <v>304</v>
      </c>
      <c r="C280" s="4">
        <f>COUNTA(A$5:A280)</f>
        <v>276</v>
      </c>
      <c r="D280" s="35">
        <v>157</v>
      </c>
      <c r="G280" s="35">
        <v>344.3</v>
      </c>
      <c r="H2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501.3</v>
      </c>
      <c r="I280" s="35">
        <f>SUM(H$5:H280)</f>
        <v>3631911.631000001</v>
      </c>
      <c r="J280" s="38">
        <f>I280/SUM(H:H)</f>
        <v>0.98940492162816862</v>
      </c>
      <c r="N2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0" s="21">
        <v>4992</v>
      </c>
      <c r="P2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100420.67307692308</v>
      </c>
    </row>
    <row r="281" spans="1:16" hidden="1" x14ac:dyDescent="0.25">
      <c r="A281" t="s">
        <v>256</v>
      </c>
      <c r="B281" t="s">
        <v>255</v>
      </c>
      <c r="C281" s="4">
        <f>COUNTA(A$5:A281)</f>
        <v>277</v>
      </c>
      <c r="G281" s="35">
        <v>499.3</v>
      </c>
      <c r="H2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499.3</v>
      </c>
      <c r="I281" s="35">
        <f>SUM(H$5:H281)</f>
        <v>3632410.9310000008</v>
      </c>
      <c r="J281" s="38">
        <f>I281/SUM(H:H)</f>
        <v>0.98954094087300715</v>
      </c>
      <c r="N2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1" s="21">
        <v>5779</v>
      </c>
      <c r="P2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86399.030974216992</v>
      </c>
    </row>
    <row r="282" spans="1:16" hidden="1" x14ac:dyDescent="0.25">
      <c r="A282" t="s">
        <v>461</v>
      </c>
      <c r="B282" t="s">
        <v>460</v>
      </c>
      <c r="C282" s="4">
        <f>COUNTA(A$5:A282)</f>
        <v>278</v>
      </c>
      <c r="D282" s="35">
        <v>23</v>
      </c>
      <c r="G282" s="35">
        <v>468</v>
      </c>
      <c r="H2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491</v>
      </c>
      <c r="I282" s="35">
        <f>SUM(H$5:H282)</f>
        <v>3632901.9310000008</v>
      </c>
      <c r="J282" s="38">
        <f>I282/SUM(H:H)</f>
        <v>0.98967469903286232</v>
      </c>
      <c r="N2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2" s="21">
        <v>8389</v>
      </c>
      <c r="P2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58529.026105614495</v>
      </c>
    </row>
    <row r="283" spans="1:16" hidden="1" x14ac:dyDescent="0.25">
      <c r="A283" t="s">
        <v>2134</v>
      </c>
      <c r="B283" t="s">
        <v>2135</v>
      </c>
      <c r="C283" s="4">
        <f>COUNTA(A$5:A283)</f>
        <v>279</v>
      </c>
      <c r="D283" s="35">
        <v>486</v>
      </c>
      <c r="H2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486</v>
      </c>
      <c r="I283" s="35">
        <f>SUM(H$5:H283)</f>
        <v>3633387.9310000008</v>
      </c>
      <c r="J283" s="38">
        <f>I283/SUM(H:H)</f>
        <v>0.98980709509333009</v>
      </c>
      <c r="N2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3" s="21">
        <v>5007</v>
      </c>
      <c r="P2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97064.110245656077</v>
      </c>
    </row>
    <row r="284" spans="1:16" hidden="1" x14ac:dyDescent="0.25">
      <c r="A284" t="s">
        <v>285</v>
      </c>
      <c r="B284" t="s">
        <v>284</v>
      </c>
      <c r="C284" s="4">
        <f>COUNTA(A$5:A284)</f>
        <v>280</v>
      </c>
      <c r="D284" s="35">
        <v>27</v>
      </c>
      <c r="G284" s="35">
        <v>452.5</v>
      </c>
      <c r="H2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479.5</v>
      </c>
      <c r="I284" s="35">
        <f>SUM(H$5:H284)</f>
        <v>3633867.4310000008</v>
      </c>
      <c r="J284" s="38">
        <f>I284/SUM(H:H)</f>
        <v>0.98993772042459405</v>
      </c>
      <c r="N2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4" s="21">
        <v>3296</v>
      </c>
      <c r="P2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145479.36893203884</v>
      </c>
    </row>
    <row r="285" spans="1:16" hidden="1" x14ac:dyDescent="0.25">
      <c r="A285" t="s">
        <v>104</v>
      </c>
      <c r="B285" t="s">
        <v>103</v>
      </c>
      <c r="C285" s="4">
        <f>COUNTA(A$5:A285)</f>
        <v>281</v>
      </c>
      <c r="D285" s="35">
        <v>46</v>
      </c>
      <c r="G285" s="35">
        <v>429.8</v>
      </c>
      <c r="H2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475.8</v>
      </c>
      <c r="I285" s="35">
        <f>SUM(H$5:H285)</f>
        <v>3634343.2310000006</v>
      </c>
      <c r="J285" s="38">
        <f>I285/SUM(H:H)</f>
        <v>0.99006733780231115</v>
      </c>
      <c r="N2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5" s="21">
        <v>4559</v>
      </c>
      <c r="P2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104364.99232287782</v>
      </c>
    </row>
    <row r="286" spans="1:16" hidden="1" x14ac:dyDescent="0.25">
      <c r="A286" t="s">
        <v>254</v>
      </c>
      <c r="B286" t="s">
        <v>253</v>
      </c>
      <c r="C286" s="4">
        <f>COUNTA(A$5:A286)</f>
        <v>282</v>
      </c>
      <c r="G286" s="35">
        <v>475.1</v>
      </c>
      <c r="H2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475.1</v>
      </c>
      <c r="I286" s="35">
        <f>SUM(H$5:H286)</f>
        <v>3634818.3310000007</v>
      </c>
      <c r="J286" s="38">
        <f>I286/SUM(H:H)</f>
        <v>0.99019676448611404</v>
      </c>
      <c r="N2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6" s="21">
        <v>5294</v>
      </c>
      <c r="P2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89743.105402342277</v>
      </c>
    </row>
    <row r="287" spans="1:16" hidden="1" x14ac:dyDescent="0.25">
      <c r="A287" t="s">
        <v>126</v>
      </c>
      <c r="B287" t="s">
        <v>125</v>
      </c>
      <c r="C287" s="4">
        <f>COUNTA(A$5:A287)</f>
        <v>283</v>
      </c>
      <c r="D287" s="35">
        <v>164</v>
      </c>
      <c r="G287" s="35">
        <v>301.3</v>
      </c>
      <c r="H2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465.3</v>
      </c>
      <c r="I287" s="35">
        <f>SUM(H$5:H287)</f>
        <v>3635283.6310000005</v>
      </c>
      <c r="J287" s="38">
        <f>I287/SUM(H:H)</f>
        <v>0.99032352145511737</v>
      </c>
      <c r="N2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7" s="21">
        <v>3560</v>
      </c>
      <c r="P2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130702.24719101124</v>
      </c>
    </row>
    <row r="288" spans="1:16" hidden="1" x14ac:dyDescent="0.25">
      <c r="A288" t="s">
        <v>1094</v>
      </c>
      <c r="B288" t="s">
        <v>1095</v>
      </c>
      <c r="C288" s="4">
        <f>COUNTA(A$5:A288)</f>
        <v>284</v>
      </c>
      <c r="D288" s="35">
        <v>465</v>
      </c>
      <c r="H2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465</v>
      </c>
      <c r="I288" s="35">
        <f>SUM(H$5:H288)</f>
        <v>3635748.6310000005</v>
      </c>
      <c r="J288" s="38">
        <f>I288/SUM(H:H)</f>
        <v>0.99045019669815748</v>
      </c>
      <c r="N2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8" s="21">
        <v>832</v>
      </c>
      <c r="P2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558894.23076923075</v>
      </c>
    </row>
    <row r="289" spans="1:16" hidden="1" x14ac:dyDescent="0.25">
      <c r="A289" t="s">
        <v>1999</v>
      </c>
      <c r="B289" t="s">
        <v>2000</v>
      </c>
      <c r="C289" s="4">
        <f>COUNTA(A$5:A289)</f>
        <v>285</v>
      </c>
      <c r="D289" s="35">
        <v>465</v>
      </c>
      <c r="H2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465</v>
      </c>
      <c r="I289" s="35">
        <f>SUM(H$5:H289)</f>
        <v>3636213.6310000005</v>
      </c>
      <c r="J289" s="38">
        <f>I289/SUM(H:H)</f>
        <v>0.99057687194119759</v>
      </c>
      <c r="N2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89" s="21">
        <v>1028</v>
      </c>
      <c r="P2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452334.63035019458</v>
      </c>
    </row>
    <row r="290" spans="1:16" hidden="1" x14ac:dyDescent="0.25">
      <c r="A290" t="s">
        <v>433</v>
      </c>
      <c r="B290" t="s">
        <v>432</v>
      </c>
      <c r="C290" s="4">
        <f>COUNTA(A$5:A290)</f>
        <v>286</v>
      </c>
      <c r="D290" s="35">
        <v>266</v>
      </c>
      <c r="G290" s="35">
        <v>191.6</v>
      </c>
      <c r="H2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457.6</v>
      </c>
      <c r="I290" s="35">
        <f>SUM(H$5:H290)</f>
        <v>3636671.2310000006</v>
      </c>
      <c r="J290" s="38">
        <f>I290/SUM(H:H)</f>
        <v>0.99070153127714411</v>
      </c>
      <c r="N2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0" s="21">
        <v>3675</v>
      </c>
      <c r="P2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124517.00680272109</v>
      </c>
    </row>
    <row r="291" spans="1:16" hidden="1" x14ac:dyDescent="0.25">
      <c r="A291" t="s">
        <v>353</v>
      </c>
      <c r="B291" t="s">
        <v>352</v>
      </c>
      <c r="C291" s="4">
        <f>COUNTA(A$5:A291)</f>
        <v>287</v>
      </c>
      <c r="D291" s="35">
        <v>140</v>
      </c>
      <c r="G291" s="35">
        <v>317.10000000000002</v>
      </c>
      <c r="H2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457.1</v>
      </c>
      <c r="I291" s="35">
        <f>SUM(H$5:H291)</f>
        <v>3637128.3310000007</v>
      </c>
      <c r="J291" s="38">
        <f>I291/SUM(H:H)</f>
        <v>0.99082605440315197</v>
      </c>
      <c r="N2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1" s="21">
        <v>9213</v>
      </c>
      <c r="P2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49614.674915879732</v>
      </c>
    </row>
    <row r="292" spans="1:16" hidden="1" x14ac:dyDescent="0.25">
      <c r="A292" t="s">
        <v>160</v>
      </c>
      <c r="B292" t="s">
        <v>159</v>
      </c>
      <c r="C292" s="4">
        <f>COUNTA(A$5:A292)</f>
        <v>288</v>
      </c>
      <c r="D292" s="35">
        <v>53</v>
      </c>
      <c r="G292" s="35">
        <v>403.3</v>
      </c>
      <c r="H2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456.3</v>
      </c>
      <c r="I292" s="35">
        <f>SUM(H$5:H292)</f>
        <v>3637584.6310000005</v>
      </c>
      <c r="J292" s="38">
        <f>I292/SUM(H:H)</f>
        <v>0.99095035959325772</v>
      </c>
      <c r="N2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2" s="21">
        <v>1794</v>
      </c>
      <c r="P2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254347.82608695651</v>
      </c>
    </row>
    <row r="293" spans="1:16" hidden="1" x14ac:dyDescent="0.25">
      <c r="A293" t="s">
        <v>417</v>
      </c>
      <c r="B293" t="s">
        <v>416</v>
      </c>
      <c r="C293" s="4">
        <f>COUNTA(A$5:A293)</f>
        <v>289</v>
      </c>
      <c r="D293" s="35">
        <v>451</v>
      </c>
      <c r="G293" s="35">
        <v>0.5</v>
      </c>
      <c r="H2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451.5</v>
      </c>
      <c r="I293" s="35">
        <f>SUM(H$5:H293)</f>
        <v>3638036.1310000005</v>
      </c>
      <c r="J293" s="38">
        <f>I293/SUM(H:H)</f>
        <v>0.99107335716795153</v>
      </c>
      <c r="K293" s="35">
        <v>37</v>
      </c>
      <c r="N2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37</v>
      </c>
      <c r="O293" s="21">
        <v>45316</v>
      </c>
      <c r="P2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9963.3683467208048</v>
      </c>
    </row>
    <row r="294" spans="1:16" hidden="1" x14ac:dyDescent="0.25">
      <c r="A294" t="s">
        <v>1078</v>
      </c>
      <c r="B294" t="s">
        <v>1079</v>
      </c>
      <c r="C294" s="4">
        <f>COUNTA(A$5:A294)</f>
        <v>290</v>
      </c>
      <c r="D294" s="35">
        <v>450</v>
      </c>
      <c r="H2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450</v>
      </c>
      <c r="I294" s="35">
        <f>SUM(H$5:H294)</f>
        <v>3638486.1310000005</v>
      </c>
      <c r="J294" s="38">
        <f>I294/SUM(H:H)</f>
        <v>0.99119594611282902</v>
      </c>
      <c r="N2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4" s="21">
        <v>0</v>
      </c>
      <c r="P2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295" spans="1:16" hidden="1" x14ac:dyDescent="0.25">
      <c r="A295" t="s">
        <v>357</v>
      </c>
      <c r="B295" t="s">
        <v>356</v>
      </c>
      <c r="C295" s="4">
        <f>COUNTA(A$5:A295)</f>
        <v>291</v>
      </c>
      <c r="D295" s="35">
        <v>198</v>
      </c>
      <c r="G295" s="35">
        <v>243.4</v>
      </c>
      <c r="H2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441.4</v>
      </c>
      <c r="I295" s="35">
        <f>SUM(H$5:H295)</f>
        <v>3638927.5310000004</v>
      </c>
      <c r="J295" s="38">
        <f>I295/SUM(H:H)</f>
        <v>0.99131619224675993</v>
      </c>
      <c r="N2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5" s="21">
        <v>5592</v>
      </c>
      <c r="P2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78934.191702432043</v>
      </c>
    </row>
    <row r="296" spans="1:16" hidden="1" x14ac:dyDescent="0.25">
      <c r="A296" t="s">
        <v>48</v>
      </c>
      <c r="B296" t="s">
        <v>47</v>
      </c>
      <c r="C296" s="4">
        <f>COUNTA(A$5:A296)</f>
        <v>292</v>
      </c>
      <c r="D296" s="35">
        <v>160</v>
      </c>
      <c r="G296" s="35">
        <v>280.60000000000002</v>
      </c>
      <c r="H2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440.6</v>
      </c>
      <c r="I296" s="35">
        <f>SUM(H$5:H296)</f>
        <v>3639368.1310000005</v>
      </c>
      <c r="J296" s="38">
        <f>I296/SUM(H:H)</f>
        <v>0.99143622044478896</v>
      </c>
      <c r="N2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6" s="21">
        <v>6765</v>
      </c>
      <c r="P2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65129.342202512933</v>
      </c>
    </row>
    <row r="297" spans="1:16" hidden="1" x14ac:dyDescent="0.25">
      <c r="A297" t="s">
        <v>265</v>
      </c>
      <c r="B297" t="s">
        <v>264</v>
      </c>
      <c r="C297" s="4">
        <f>COUNTA(A$5:A297)</f>
        <v>293</v>
      </c>
      <c r="D297" s="35">
        <v>135</v>
      </c>
      <c r="G297" s="35">
        <v>300.5</v>
      </c>
      <c r="H2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435.5</v>
      </c>
      <c r="I297" s="35">
        <f>SUM(H$5:H297)</f>
        <v>3639803.6310000005</v>
      </c>
      <c r="J297" s="38">
        <f>I297/SUM(H:H)</f>
        <v>0.9915548593014426</v>
      </c>
      <c r="N2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7" s="21">
        <v>4981</v>
      </c>
      <c r="P2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87432.242521582011</v>
      </c>
    </row>
    <row r="298" spans="1:16" hidden="1" x14ac:dyDescent="0.25">
      <c r="A298" t="s">
        <v>2132</v>
      </c>
      <c r="B298" t="s">
        <v>2133</v>
      </c>
      <c r="C298" s="4">
        <f>COUNTA(A$5:A298)</f>
        <v>294</v>
      </c>
      <c r="D298" s="35">
        <v>426</v>
      </c>
      <c r="H2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426</v>
      </c>
      <c r="I298" s="35">
        <f>SUM(H$5:H298)</f>
        <v>3640229.6310000005</v>
      </c>
      <c r="J298" s="38">
        <f>I298/SUM(H:H)</f>
        <v>0.99167091016926001</v>
      </c>
      <c r="N2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8" s="21">
        <v>6300</v>
      </c>
      <c r="P2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67619.047619047618</v>
      </c>
    </row>
    <row r="299" spans="1:16" hidden="1" x14ac:dyDescent="0.25">
      <c r="A299" t="s">
        <v>1208</v>
      </c>
      <c r="B299" t="s">
        <v>1209</v>
      </c>
      <c r="C299" s="4">
        <f>COUNTA(A$5:A299)</f>
        <v>295</v>
      </c>
      <c r="D299" s="35">
        <v>422</v>
      </c>
      <c r="H2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422</v>
      </c>
      <c r="I299" s="35">
        <f>SUM(H$5:H299)</f>
        <v>3640651.6310000005</v>
      </c>
      <c r="J299" s="38">
        <f>I299/SUM(H:H)</f>
        <v>0.99178587135756735</v>
      </c>
      <c r="N2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299" s="21">
        <v>17942</v>
      </c>
      <c r="P2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23520.231858209787</v>
      </c>
    </row>
    <row r="300" spans="1:16" hidden="1" x14ac:dyDescent="0.25">
      <c r="A300" t="s">
        <v>78</v>
      </c>
      <c r="B300" t="s">
        <v>77</v>
      </c>
      <c r="C300" s="4">
        <f>COUNTA(A$5:A300)</f>
        <v>296</v>
      </c>
      <c r="G300" s="35">
        <v>419.5</v>
      </c>
      <c r="H3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419.5</v>
      </c>
      <c r="I300" s="35">
        <f>SUM(H$5:H300)</f>
        <v>3641071.1310000005</v>
      </c>
      <c r="J300" s="38">
        <f>I300/SUM(H:H)</f>
        <v>0.99190015149618105</v>
      </c>
      <c r="N3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0" s="21">
        <v>3527</v>
      </c>
      <c r="P3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118939.60873263396</v>
      </c>
    </row>
    <row r="301" spans="1:16" hidden="1" x14ac:dyDescent="0.25">
      <c r="A301" t="s">
        <v>449</v>
      </c>
      <c r="B301" t="s">
        <v>448</v>
      </c>
      <c r="C301" s="4">
        <f>COUNTA(A$5:A301)</f>
        <v>297</v>
      </c>
      <c r="D301" s="35">
        <v>74</v>
      </c>
      <c r="G301" s="35">
        <v>339.9</v>
      </c>
      <c r="H3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413.9</v>
      </c>
      <c r="I301" s="35">
        <f>SUM(H$5:H301)</f>
        <v>3641485.0310000004</v>
      </c>
      <c r="J301" s="38">
        <f>I301/SUM(H:H)</f>
        <v>0.99201290608348058</v>
      </c>
      <c r="N3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1" s="21">
        <v>4707</v>
      </c>
      <c r="P3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87932.86594433822</v>
      </c>
    </row>
    <row r="302" spans="1:16" hidden="1" x14ac:dyDescent="0.25">
      <c r="A302" t="s">
        <v>679</v>
      </c>
      <c r="B302" t="s">
        <v>680</v>
      </c>
      <c r="C302" s="4">
        <f>COUNTA(A$5:A302)</f>
        <v>298</v>
      </c>
      <c r="D302" s="35">
        <v>412</v>
      </c>
      <c r="H3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412</v>
      </c>
      <c r="I302" s="35">
        <f>SUM(H$5:H302)</f>
        <v>3641897.0310000004</v>
      </c>
      <c r="J302" s="38">
        <f>I302/SUM(H:H)</f>
        <v>0.99212514307301281</v>
      </c>
      <c r="N3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2" s="21">
        <v>0</v>
      </c>
      <c r="P3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03" spans="1:16" hidden="1" x14ac:dyDescent="0.25">
      <c r="A303" t="s">
        <v>2448</v>
      </c>
      <c r="B303" t="s">
        <v>2449</v>
      </c>
      <c r="C303" s="4">
        <f>COUNTA(A$5:A303)</f>
        <v>299</v>
      </c>
      <c r="D303" s="35">
        <v>412</v>
      </c>
      <c r="H3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412</v>
      </c>
      <c r="I303" s="35">
        <f>SUM(H$5:H303)</f>
        <v>3642309.0310000004</v>
      </c>
      <c r="J303" s="38">
        <f>I303/SUM(H:H)</f>
        <v>0.99223738006254514</v>
      </c>
      <c r="N3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3" s="21">
        <v>1153</v>
      </c>
      <c r="P3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357328.70771899394</v>
      </c>
    </row>
    <row r="304" spans="1:16" hidden="1" x14ac:dyDescent="0.25">
      <c r="A304" t="s">
        <v>273</v>
      </c>
      <c r="B304" t="s">
        <v>272</v>
      </c>
      <c r="C304" s="4">
        <f>COUNTA(A$5:A304)</f>
        <v>300</v>
      </c>
      <c r="D304" s="35">
        <v>11</v>
      </c>
      <c r="G304" s="35">
        <v>399.2</v>
      </c>
      <c r="H3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410.2</v>
      </c>
      <c r="I304" s="35">
        <f>SUM(H$5:H304)</f>
        <v>3642719.2310000006</v>
      </c>
      <c r="J304" s="38">
        <f>I304/SUM(H:H)</f>
        <v>0.99234912669629805</v>
      </c>
      <c r="N3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4" s="21">
        <v>5314</v>
      </c>
      <c r="P3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77192.322167858481</v>
      </c>
    </row>
    <row r="305" spans="1:16" hidden="1" x14ac:dyDescent="0.25">
      <c r="A305" t="s">
        <v>1041</v>
      </c>
      <c r="B305" t="s">
        <v>1042</v>
      </c>
      <c r="C305" s="4">
        <f>COUNTA(A$5:A305)</f>
        <v>301</v>
      </c>
      <c r="D305" s="35">
        <v>399</v>
      </c>
      <c r="H3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399</v>
      </c>
      <c r="I305" s="35">
        <f>SUM(H$5:H305)</f>
        <v>3643118.2310000006</v>
      </c>
      <c r="J305" s="38">
        <f>I305/SUM(H:H)</f>
        <v>0.99245782222742274</v>
      </c>
      <c r="K305" s="35">
        <v>68</v>
      </c>
      <c r="N3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68</v>
      </c>
      <c r="O305" s="21">
        <v>0</v>
      </c>
      <c r="P3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06" spans="1:16" hidden="1" x14ac:dyDescent="0.25">
      <c r="A306" t="s">
        <v>445</v>
      </c>
      <c r="B306" t="s">
        <v>444</v>
      </c>
      <c r="C306" s="4">
        <f>COUNTA(A$5:A306)</f>
        <v>302</v>
      </c>
      <c r="D306" s="35">
        <v>105</v>
      </c>
      <c r="G306" s="35">
        <v>288.8</v>
      </c>
      <c r="H3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393.8</v>
      </c>
      <c r="I306" s="35">
        <f>SUM(H$5:H306)</f>
        <v>3643512.0310000004</v>
      </c>
      <c r="J306" s="38">
        <f>I306/SUM(H:H)</f>
        <v>0.99256510117518437</v>
      </c>
      <c r="N3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6" s="21">
        <v>9160</v>
      </c>
      <c r="P3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42991.266375545849</v>
      </c>
    </row>
    <row r="307" spans="1:16" hidden="1" x14ac:dyDescent="0.25">
      <c r="A307" t="s">
        <v>224</v>
      </c>
      <c r="B307" t="s">
        <v>223</v>
      </c>
      <c r="C307" s="4">
        <f>COUNTA(A$5:A307)</f>
        <v>303</v>
      </c>
      <c r="D307" s="35">
        <v>107</v>
      </c>
      <c r="G307" s="35">
        <v>285.60000000000002</v>
      </c>
      <c r="H3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392.6</v>
      </c>
      <c r="I307" s="35">
        <f>SUM(H$5:H307)</f>
        <v>3643904.6310000005</v>
      </c>
      <c r="J307" s="38">
        <f>I307/SUM(H:H)</f>
        <v>0.99267205321909313</v>
      </c>
      <c r="N3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7" s="21">
        <v>8960</v>
      </c>
      <c r="P3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43816.964285714283</v>
      </c>
    </row>
    <row r="308" spans="1:16" hidden="1" x14ac:dyDescent="0.25">
      <c r="A308" t="s">
        <v>92</v>
      </c>
      <c r="B308" t="s">
        <v>91</v>
      </c>
      <c r="C308" s="4">
        <f>COUNTA(A$5:A308)</f>
        <v>304</v>
      </c>
      <c r="D308" s="35">
        <v>105</v>
      </c>
      <c r="G308" s="35">
        <v>286.39999999999998</v>
      </c>
      <c r="H3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391.4</v>
      </c>
      <c r="I308" s="35">
        <f>SUM(H$5:H308)</f>
        <v>3644296.0310000004</v>
      </c>
      <c r="J308" s="38">
        <f>I308/SUM(H:H)</f>
        <v>0.99277867835914879</v>
      </c>
      <c r="N3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8" s="21">
        <v>5839</v>
      </c>
      <c r="P3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67032.026031854766</v>
      </c>
    </row>
    <row r="309" spans="1:16" hidden="1" x14ac:dyDescent="0.25">
      <c r="A309" t="s">
        <v>277</v>
      </c>
      <c r="B309" t="s">
        <v>276</v>
      </c>
      <c r="C309" s="4">
        <f>COUNTA(A$5:A309)</f>
        <v>305</v>
      </c>
      <c r="D309" s="35">
        <v>37</v>
      </c>
      <c r="G309" s="35">
        <v>342.8</v>
      </c>
      <c r="H3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379.8</v>
      </c>
      <c r="I309" s="35">
        <f>SUM(H$5:H309)</f>
        <v>3644675.8310000002</v>
      </c>
      <c r="J309" s="38">
        <f>I309/SUM(H:H)</f>
        <v>0.99288214342862535</v>
      </c>
      <c r="N3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09" s="21">
        <v>3112</v>
      </c>
      <c r="P3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122043.70179948586</v>
      </c>
    </row>
    <row r="310" spans="1:16" hidden="1" x14ac:dyDescent="0.25">
      <c r="A310" t="s">
        <v>728</v>
      </c>
      <c r="B310" t="s">
        <v>729</v>
      </c>
      <c r="C310" s="4">
        <f>COUNTA(A$5:A310)</f>
        <v>306</v>
      </c>
      <c r="D310" s="35">
        <v>378</v>
      </c>
      <c r="H3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378</v>
      </c>
      <c r="I310" s="35">
        <f>SUM(H$5:H310)</f>
        <v>3645053.8310000002</v>
      </c>
      <c r="J310" s="38">
        <f>I310/SUM(H:H)</f>
        <v>0.99298511814232249</v>
      </c>
      <c r="N3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0" s="21">
        <v>0</v>
      </c>
      <c r="P3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11" spans="1:16" hidden="1" x14ac:dyDescent="0.25">
      <c r="A311" t="s">
        <v>194</v>
      </c>
      <c r="B311" t="s">
        <v>193</v>
      </c>
      <c r="C311" s="4">
        <f>COUNTA(A$5:A311)</f>
        <v>307</v>
      </c>
      <c r="D311" s="35">
        <v>369</v>
      </c>
      <c r="G311" s="35">
        <v>0</v>
      </c>
      <c r="H3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369</v>
      </c>
      <c r="I311" s="35">
        <f>SUM(H$5:H311)</f>
        <v>3645422.8310000002</v>
      </c>
      <c r="J311" s="38">
        <f>I311/SUM(H:H)</f>
        <v>0.99308564107712205</v>
      </c>
      <c r="N3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1" s="21">
        <v>17861</v>
      </c>
      <c r="P3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20659.537539891382</v>
      </c>
    </row>
    <row r="312" spans="1:16" hidden="1" x14ac:dyDescent="0.25">
      <c r="A312" t="s">
        <v>534</v>
      </c>
      <c r="B312" t="s">
        <v>535</v>
      </c>
      <c r="C312" s="4">
        <f>COUNTA(A$5:A312)</f>
        <v>308</v>
      </c>
      <c r="D312" s="35">
        <v>368</v>
      </c>
      <c r="H3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368</v>
      </c>
      <c r="I312" s="35">
        <f>SUM(H$5:H312)</f>
        <v>3645790.8310000002</v>
      </c>
      <c r="J312" s="38">
        <f>I312/SUM(H:H)</f>
        <v>0.99318589159204407</v>
      </c>
      <c r="N3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2" s="21">
        <v>8292</v>
      </c>
      <c r="P3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44380.125422093581</v>
      </c>
    </row>
    <row r="313" spans="1:16" hidden="1" x14ac:dyDescent="0.25">
      <c r="A313" t="s">
        <v>210</v>
      </c>
      <c r="B313" t="s">
        <v>209</v>
      </c>
      <c r="C313" s="4">
        <f>COUNTA(A$5:A313)</f>
        <v>309</v>
      </c>
      <c r="D313" s="35">
        <v>64</v>
      </c>
      <c r="G313" s="35">
        <v>303.95699999999999</v>
      </c>
      <c r="H3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367.95699999999999</v>
      </c>
      <c r="I313" s="35">
        <f>SUM(H$5:H313)</f>
        <v>3646158.7880000002</v>
      </c>
      <c r="J313" s="38">
        <f>I313/SUM(H:H)</f>
        <v>0.99328613039291136</v>
      </c>
      <c r="N3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3" s="21">
        <v>0</v>
      </c>
      <c r="P3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14" spans="1:16" hidden="1" x14ac:dyDescent="0.25">
      <c r="A314" t="s">
        <v>959</v>
      </c>
      <c r="B314" t="s">
        <v>960</v>
      </c>
      <c r="C314" s="4">
        <f>COUNTA(A$5:A314)</f>
        <v>310</v>
      </c>
      <c r="D314" s="35">
        <v>367</v>
      </c>
      <c r="H3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367</v>
      </c>
      <c r="I314" s="35">
        <f>SUM(H$5:H314)</f>
        <v>3646525.7880000002</v>
      </c>
      <c r="J314" s="38">
        <f>I314/SUM(H:H)</f>
        <v>0.99338610848795594</v>
      </c>
      <c r="N3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4" s="21">
        <v>0</v>
      </c>
      <c r="P3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15" spans="1:16" hidden="1" x14ac:dyDescent="0.25">
      <c r="A315" t="s">
        <v>871</v>
      </c>
      <c r="B315" t="s">
        <v>872</v>
      </c>
      <c r="C315" s="4">
        <f>COUNTA(A$5:A315)</f>
        <v>311</v>
      </c>
      <c r="D315" s="35">
        <v>363</v>
      </c>
      <c r="H3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363</v>
      </c>
      <c r="I315" s="35">
        <f>SUM(H$5:H315)</f>
        <v>3646888.7880000002</v>
      </c>
      <c r="J315" s="38">
        <f>I315/SUM(H:H)</f>
        <v>0.99348499690349046</v>
      </c>
      <c r="N3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5" s="21">
        <v>0</v>
      </c>
      <c r="P3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16" spans="1:16" hidden="1" x14ac:dyDescent="0.25">
      <c r="A316" t="s">
        <v>301</v>
      </c>
      <c r="B316" t="s">
        <v>300</v>
      </c>
      <c r="C316" s="4">
        <f>COUNTA(A$5:A316)</f>
        <v>312</v>
      </c>
      <c r="D316" s="35">
        <v>89</v>
      </c>
      <c r="G316" s="35">
        <v>273.10000000000002</v>
      </c>
      <c r="H3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362.1</v>
      </c>
      <c r="I316" s="35">
        <f>SUM(H$5:H316)</f>
        <v>3647250.8880000003</v>
      </c>
      <c r="J316" s="38">
        <f>I316/SUM(H:H)</f>
        <v>0.99358364014113532</v>
      </c>
      <c r="N3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6" s="21">
        <v>8153</v>
      </c>
      <c r="P3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44413.099472586779</v>
      </c>
    </row>
    <row r="317" spans="1:16" hidden="1" x14ac:dyDescent="0.25">
      <c r="A317" t="s">
        <v>421</v>
      </c>
      <c r="B317" t="s">
        <v>420</v>
      </c>
      <c r="C317" s="4">
        <f>COUNTA(A$5:A317)</f>
        <v>313</v>
      </c>
      <c r="D317" s="35">
        <v>99</v>
      </c>
      <c r="G317" s="35">
        <v>258.8</v>
      </c>
      <c r="H3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357.8</v>
      </c>
      <c r="I317" s="35">
        <f>SUM(H$5:H317)</f>
        <v>3647608.6880000001</v>
      </c>
      <c r="J317" s="38">
        <f>I317/SUM(H:H)</f>
        <v>0.99368111197330677</v>
      </c>
      <c r="N3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7" s="21">
        <v>4316</v>
      </c>
      <c r="P3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82900.834105653383</v>
      </c>
    </row>
    <row r="318" spans="1:16" hidden="1" x14ac:dyDescent="0.25">
      <c r="A318" t="s">
        <v>2118</v>
      </c>
      <c r="B318" t="s">
        <v>2119</v>
      </c>
      <c r="C318" s="4">
        <f>COUNTA(A$5:A318)</f>
        <v>314</v>
      </c>
      <c r="D318" s="35">
        <v>336</v>
      </c>
      <c r="H3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336</v>
      </c>
      <c r="I318" s="35">
        <f>SUM(H$5:H318)</f>
        <v>3647944.6880000001</v>
      </c>
      <c r="J318" s="38">
        <f>I318/SUM(H:H)</f>
        <v>0.99377264505214857</v>
      </c>
      <c r="N3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8" s="21">
        <v>1800</v>
      </c>
      <c r="P3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186666.66666666666</v>
      </c>
    </row>
    <row r="319" spans="1:16" hidden="1" x14ac:dyDescent="0.25">
      <c r="A319" t="s">
        <v>246</v>
      </c>
      <c r="B319" t="s">
        <v>245</v>
      </c>
      <c r="C319" s="4">
        <f>COUNTA(A$5:A319)</f>
        <v>315</v>
      </c>
      <c r="D319" s="35">
        <v>148</v>
      </c>
      <c r="G319" s="35">
        <v>184.3</v>
      </c>
      <c r="H3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332.3</v>
      </c>
      <c r="I319" s="35">
        <f>SUM(H$5:H319)</f>
        <v>3648276.9879999999</v>
      </c>
      <c r="J319" s="38">
        <f>I319/SUM(H:H)</f>
        <v>0.99386317017744363</v>
      </c>
      <c r="N3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19" s="21">
        <v>5158</v>
      </c>
      <c r="P3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64424.195424583173</v>
      </c>
    </row>
    <row r="320" spans="1:16" hidden="1" x14ac:dyDescent="0.25">
      <c r="A320" t="s">
        <v>170</v>
      </c>
      <c r="B320" t="s">
        <v>169</v>
      </c>
      <c r="C320" s="4">
        <f>COUNTA(A$5:A320)</f>
        <v>316</v>
      </c>
      <c r="D320" s="35">
        <v>101</v>
      </c>
      <c r="G320" s="35">
        <v>228.6</v>
      </c>
      <c r="H3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329.6</v>
      </c>
      <c r="I320" s="35">
        <f>SUM(H$5:H320)</f>
        <v>3648606.588</v>
      </c>
      <c r="J320" s="38">
        <f>I320/SUM(H:H)</f>
        <v>0.9939529597690695</v>
      </c>
      <c r="N3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0" s="21">
        <v>5059</v>
      </c>
      <c r="P3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65151.215655267843</v>
      </c>
    </row>
    <row r="321" spans="1:16" hidden="1" x14ac:dyDescent="0.25">
      <c r="A321" t="s">
        <v>341</v>
      </c>
      <c r="B321" t="s">
        <v>340</v>
      </c>
      <c r="C321" s="4">
        <f>COUNTA(A$5:A321)</f>
        <v>317</v>
      </c>
      <c r="G321" s="35">
        <v>327.60000000000002</v>
      </c>
      <c r="H3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327.60000000000002</v>
      </c>
      <c r="I321" s="35">
        <f>SUM(H$5:H321)</f>
        <v>3648934.1880000001</v>
      </c>
      <c r="J321" s="38">
        <f>I321/SUM(H:H)</f>
        <v>0.99404220452094039</v>
      </c>
      <c r="N3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1" s="21">
        <v>2400</v>
      </c>
      <c r="P3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136500</v>
      </c>
    </row>
    <row r="322" spans="1:16" hidden="1" x14ac:dyDescent="0.25">
      <c r="A322" t="s">
        <v>381</v>
      </c>
      <c r="B322" t="s">
        <v>380</v>
      </c>
      <c r="C322" s="4">
        <f>COUNTA(A$5:A322)</f>
        <v>318</v>
      </c>
      <c r="D322" s="35">
        <v>4</v>
      </c>
      <c r="G322" s="35">
        <v>316.3</v>
      </c>
      <c r="H3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320.3</v>
      </c>
      <c r="I322" s="35">
        <f>SUM(H$5:H322)</f>
        <v>3649254.4879999999</v>
      </c>
      <c r="J322" s="38">
        <f>I322/SUM(H:H)</f>
        <v>0.99412946060770535</v>
      </c>
      <c r="N3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2" s="21">
        <v>4960</v>
      </c>
      <c r="P3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64576.612903225803</v>
      </c>
    </row>
    <row r="323" spans="1:16" hidden="1" x14ac:dyDescent="0.25">
      <c r="A323" t="s">
        <v>1236</v>
      </c>
      <c r="B323" t="s">
        <v>1237</v>
      </c>
      <c r="C323" s="4">
        <f>COUNTA(A$5:A323)</f>
        <v>319</v>
      </c>
      <c r="D323" s="35">
        <v>316</v>
      </c>
      <c r="H3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316</v>
      </c>
      <c r="I323" s="35">
        <f>SUM(H$5:H323)</f>
        <v>3649570.4879999999</v>
      </c>
      <c r="J323" s="38">
        <f>I323/SUM(H:H)</f>
        <v>0.99421554528899714</v>
      </c>
      <c r="N3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3" s="21">
        <v>2380</v>
      </c>
      <c r="P3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132773.10924369749</v>
      </c>
    </row>
    <row r="324" spans="1:16" hidden="1" x14ac:dyDescent="0.25">
      <c r="A324" t="s">
        <v>80</v>
      </c>
      <c r="B324" t="s">
        <v>79</v>
      </c>
      <c r="C324" s="4">
        <f>COUNTA(A$5:A324)</f>
        <v>320</v>
      </c>
      <c r="G324" s="35">
        <v>313.60000000000002</v>
      </c>
      <c r="H3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313.60000000000002</v>
      </c>
      <c r="I324" s="35">
        <f>SUM(H$5:H324)</f>
        <v>3649884.088</v>
      </c>
      <c r="J324" s="38">
        <f>I324/SUM(H:H)</f>
        <v>0.99430097616258295</v>
      </c>
      <c r="N3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4" s="21">
        <v>5750</v>
      </c>
      <c r="P3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54539.130434782608</v>
      </c>
    </row>
    <row r="325" spans="1:16" hidden="1" x14ac:dyDescent="0.25">
      <c r="A325" t="s">
        <v>258</v>
      </c>
      <c r="B325" t="s">
        <v>257</v>
      </c>
      <c r="C325" s="4">
        <f>COUNTA(A$5:A325)</f>
        <v>321</v>
      </c>
      <c r="D325" s="35">
        <v>35</v>
      </c>
      <c r="G325" s="35">
        <v>273.89999999999998</v>
      </c>
      <c r="H3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308.89999999999998</v>
      </c>
      <c r="I325" s="35">
        <f>SUM(H$5:H325)</f>
        <v>3650192.9879999999</v>
      </c>
      <c r="J325" s="38">
        <f>I325/SUM(H:H)</f>
        <v>0.99438512666274437</v>
      </c>
      <c r="N3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5" s="21">
        <v>4550</v>
      </c>
      <c r="P3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67890.109890109889</v>
      </c>
    </row>
    <row r="326" spans="1:16" hidden="1" x14ac:dyDescent="0.25">
      <c r="A326" t="s">
        <v>317</v>
      </c>
      <c r="B326" t="s">
        <v>316</v>
      </c>
      <c r="C326" s="4">
        <f>COUNTA(A$5:A326)</f>
        <v>322</v>
      </c>
      <c r="D326" s="35">
        <v>99</v>
      </c>
      <c r="G326" s="35">
        <v>207.4</v>
      </c>
      <c r="H3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306.39999999999998</v>
      </c>
      <c r="I326" s="35">
        <f>SUM(H$5:H326)</f>
        <v>3650499.3879999998</v>
      </c>
      <c r="J326" s="38">
        <f>I326/SUM(H:H)</f>
        <v>0.99446859611321203</v>
      </c>
      <c r="N3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6" s="21">
        <v>4992</v>
      </c>
      <c r="P3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61378.205128205125</v>
      </c>
    </row>
    <row r="327" spans="1:16" hidden="1" x14ac:dyDescent="0.25">
      <c r="A327" t="s">
        <v>2254</v>
      </c>
      <c r="B327" t="s">
        <v>2255</v>
      </c>
      <c r="C327" s="4">
        <f>COUNTA(A$5:A327)</f>
        <v>323</v>
      </c>
      <c r="D327" s="35">
        <v>303</v>
      </c>
      <c r="H3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303</v>
      </c>
      <c r="I327" s="35">
        <f>SUM(H$5:H327)</f>
        <v>3650802.3879999998</v>
      </c>
      <c r="J327" s="38">
        <f>I327/SUM(H:H)</f>
        <v>0.99455113933609629</v>
      </c>
      <c r="K327" s="35">
        <v>27</v>
      </c>
      <c r="N3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27</v>
      </c>
      <c r="O327" s="21">
        <v>28255</v>
      </c>
      <c r="P3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10723.765705184924</v>
      </c>
    </row>
    <row r="328" spans="1:16" hidden="1" x14ac:dyDescent="0.25">
      <c r="A328" t="s">
        <v>329</v>
      </c>
      <c r="B328" t="s">
        <v>328</v>
      </c>
      <c r="C328" s="4">
        <f>COUNTA(A$5:A328)</f>
        <v>324</v>
      </c>
      <c r="D328" s="35">
        <v>35</v>
      </c>
      <c r="G328" s="35">
        <v>262.5</v>
      </c>
      <c r="H3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297.5</v>
      </c>
      <c r="I328" s="35">
        <f>SUM(H$5:H328)</f>
        <v>3651099.8879999998</v>
      </c>
      <c r="J328" s="38">
        <f>I328/SUM(H:H)</f>
        <v>0.99463218424965416</v>
      </c>
      <c r="N3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8" s="21">
        <v>4992</v>
      </c>
      <c r="P3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59595.352564102563</v>
      </c>
    </row>
    <row r="329" spans="1:16" hidden="1" x14ac:dyDescent="0.25">
      <c r="A329" t="s">
        <v>1037</v>
      </c>
      <c r="B329" t="s">
        <v>1038</v>
      </c>
      <c r="C329" s="4">
        <f>COUNTA(A$5:A329)</f>
        <v>325</v>
      </c>
      <c r="D329" s="35">
        <v>296</v>
      </c>
      <c r="H3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296</v>
      </c>
      <c r="I329" s="35">
        <f>SUM(H$5:H329)</f>
        <v>3651395.8879999998</v>
      </c>
      <c r="J329" s="38">
        <f>I329/SUM(H:H)</f>
        <v>0.99471282053339583</v>
      </c>
      <c r="N3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29" s="21">
        <v>0</v>
      </c>
      <c r="P3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30" spans="1:16" hidden="1" x14ac:dyDescent="0.25">
      <c r="A330" t="s">
        <v>1802</v>
      </c>
      <c r="B330" t="s">
        <v>1803</v>
      </c>
      <c r="C330" s="4">
        <f>COUNTA(A$5:A330)</f>
        <v>326</v>
      </c>
      <c r="D330" s="35">
        <v>295</v>
      </c>
      <c r="H3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295</v>
      </c>
      <c r="I330" s="35">
        <f>SUM(H$5:H330)</f>
        <v>3651690.8879999998</v>
      </c>
      <c r="J330" s="38">
        <f>I330/SUM(H:H)</f>
        <v>0.99479318439725994</v>
      </c>
      <c r="N3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0" s="21">
        <v>16986</v>
      </c>
      <c r="P3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17367.243612386672</v>
      </c>
    </row>
    <row r="331" spans="1:16" hidden="1" x14ac:dyDescent="0.25">
      <c r="A331" t="s">
        <v>1424</v>
      </c>
      <c r="B331" t="s">
        <v>1425</v>
      </c>
      <c r="C331" s="4">
        <f>COUNTA(A$5:A331)</f>
        <v>327</v>
      </c>
      <c r="D331" s="35">
        <v>295</v>
      </c>
      <c r="H3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295</v>
      </c>
      <c r="I331" s="35">
        <f>SUM(H$5:H331)</f>
        <v>3651985.8879999998</v>
      </c>
      <c r="J331" s="38">
        <f>I331/SUM(H:H)</f>
        <v>0.99487354826112417</v>
      </c>
      <c r="N3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1" s="21">
        <v>4116</v>
      </c>
      <c r="P3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71671.525753158407</v>
      </c>
    </row>
    <row r="332" spans="1:16" hidden="1" x14ac:dyDescent="0.25">
      <c r="A332" t="s">
        <v>142</v>
      </c>
      <c r="B332" t="s">
        <v>141</v>
      </c>
      <c r="C332" s="4">
        <f>COUNTA(A$5:A332)</f>
        <v>328</v>
      </c>
      <c r="D332" s="35">
        <v>152</v>
      </c>
      <c r="G332" s="35">
        <v>142.19999999999999</v>
      </c>
      <c r="H3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294.2</v>
      </c>
      <c r="I332" s="35">
        <f>SUM(H$5:H332)</f>
        <v>3652280.088</v>
      </c>
      <c r="J332" s="38">
        <f>I332/SUM(H:H)</f>
        <v>0.9949536941890863</v>
      </c>
      <c r="N3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2" s="21">
        <v>5158</v>
      </c>
      <c r="P3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57037.611477316786</v>
      </c>
    </row>
    <row r="333" spans="1:16" hidden="1" x14ac:dyDescent="0.25">
      <c r="A333" t="s">
        <v>1734</v>
      </c>
      <c r="B333" t="s">
        <v>1735</v>
      </c>
      <c r="C333" s="4">
        <f>COUNTA(A$5:A333)</f>
        <v>329</v>
      </c>
      <c r="D333" s="35">
        <v>291</v>
      </c>
      <c r="H3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291</v>
      </c>
      <c r="I333" s="35">
        <f>SUM(H$5:H333)</f>
        <v>3652571.088</v>
      </c>
      <c r="J333" s="38">
        <f>I333/SUM(H:H)</f>
        <v>0.99503296837344046</v>
      </c>
      <c r="N3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3" s="21">
        <v>12732</v>
      </c>
      <c r="P3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22855.796418473139</v>
      </c>
    </row>
    <row r="334" spans="1:16" hidden="1" x14ac:dyDescent="0.25">
      <c r="A334" t="s">
        <v>327</v>
      </c>
      <c r="B334" t="s">
        <v>326</v>
      </c>
      <c r="C334" s="4">
        <f>COUNTA(A$5:A334)</f>
        <v>330</v>
      </c>
      <c r="D334" s="35">
        <v>74</v>
      </c>
      <c r="G334" s="35">
        <v>216.6</v>
      </c>
      <c r="H3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290.60000000000002</v>
      </c>
      <c r="I334" s="35">
        <f>SUM(H$5:H334)</f>
        <v>3652861.6880000001</v>
      </c>
      <c r="J334" s="38">
        <f>I334/SUM(H:H)</f>
        <v>0.99511213358984363</v>
      </c>
      <c r="N3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4" s="21">
        <v>3823</v>
      </c>
      <c r="P3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76013.601883337687</v>
      </c>
    </row>
    <row r="335" spans="1:16" hidden="1" x14ac:dyDescent="0.25">
      <c r="A335" t="s">
        <v>114</v>
      </c>
      <c r="B335" t="s">
        <v>113</v>
      </c>
      <c r="C335" s="4">
        <f>COUNTA(A$5:A335)</f>
        <v>331</v>
      </c>
      <c r="D335" s="35">
        <v>62</v>
      </c>
      <c r="G335" s="35">
        <v>228.5</v>
      </c>
      <c r="H3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290.5</v>
      </c>
      <c r="I335" s="35">
        <f>SUM(H$5:H335)</f>
        <v>3653152.1880000001</v>
      </c>
      <c r="J335" s="38">
        <f>I335/SUM(H:H)</f>
        <v>0.99519127156425902</v>
      </c>
      <c r="N3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5" s="21">
        <v>0</v>
      </c>
      <c r="P3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36" spans="1:16" hidden="1" x14ac:dyDescent="0.25">
      <c r="A336" t="s">
        <v>2240</v>
      </c>
      <c r="B336" t="s">
        <v>2241</v>
      </c>
      <c r="C336" s="4">
        <f>COUNTA(A$5:A336)</f>
        <v>332</v>
      </c>
      <c r="D336" s="35">
        <v>286</v>
      </c>
      <c r="H3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286</v>
      </c>
      <c r="I336" s="35">
        <f>SUM(H$5:H336)</f>
        <v>3653438.1880000001</v>
      </c>
      <c r="J336" s="38">
        <f>I336/SUM(H:H)</f>
        <v>0.99526918364922556</v>
      </c>
      <c r="N3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6" s="21">
        <v>4420</v>
      </c>
      <c r="P3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64705.882352941175</v>
      </c>
    </row>
    <row r="337" spans="1:16" hidden="1" x14ac:dyDescent="0.25">
      <c r="A337" t="s">
        <v>158</v>
      </c>
      <c r="B337" t="s">
        <v>157</v>
      </c>
      <c r="C337" s="4">
        <f>COUNTA(A$5:A337)</f>
        <v>333</v>
      </c>
      <c r="G337" s="35">
        <v>282.89999999999998</v>
      </c>
      <c r="H3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282.89999999999998</v>
      </c>
      <c r="I337" s="35">
        <f>SUM(H$5:H337)</f>
        <v>3653721.088</v>
      </c>
      <c r="J337" s="38">
        <f>I337/SUM(H:H)</f>
        <v>0.99534625123257192</v>
      </c>
      <c r="N3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7" s="21">
        <v>3773</v>
      </c>
      <c r="P3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74980.121918897436</v>
      </c>
    </row>
    <row r="338" spans="1:16" hidden="1" x14ac:dyDescent="0.25">
      <c r="A338" t="s">
        <v>244</v>
      </c>
      <c r="B338" t="s">
        <v>239</v>
      </c>
      <c r="C338" s="4">
        <f>COUNTA(A$5:A338)</f>
        <v>334</v>
      </c>
      <c r="D338" s="35">
        <v>146</v>
      </c>
      <c r="G338" s="35">
        <v>134.69999999999999</v>
      </c>
      <c r="H3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280.7</v>
      </c>
      <c r="I338" s="35">
        <f>SUM(H$5:H338)</f>
        <v>3654001.7880000002</v>
      </c>
      <c r="J338" s="38">
        <f>I338/SUM(H:H)</f>
        <v>0.99542271949218775</v>
      </c>
      <c r="N3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8" s="21">
        <v>7896</v>
      </c>
      <c r="P3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35549.645390070924</v>
      </c>
    </row>
    <row r="339" spans="1:16" hidden="1" x14ac:dyDescent="0.25">
      <c r="A339" t="s">
        <v>2340</v>
      </c>
      <c r="B339" t="s">
        <v>2341</v>
      </c>
      <c r="C339" s="4">
        <f>COUNTA(A$5:A339)</f>
        <v>335</v>
      </c>
      <c r="D339" s="35">
        <v>280</v>
      </c>
      <c r="H3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280</v>
      </c>
      <c r="I339" s="35">
        <f>SUM(H$5:H339)</f>
        <v>3654281.7880000002</v>
      </c>
      <c r="J339" s="38">
        <f>I339/SUM(H:H)</f>
        <v>0.99549899705788936</v>
      </c>
      <c r="N3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39" s="21">
        <v>10443</v>
      </c>
      <c r="P3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26812.218711098343</v>
      </c>
    </row>
    <row r="340" spans="1:16" hidden="1" x14ac:dyDescent="0.25">
      <c r="A340" t="s">
        <v>283</v>
      </c>
      <c r="B340" t="s">
        <v>282</v>
      </c>
      <c r="C340" s="4">
        <f>COUNTA(A$5:A340)</f>
        <v>336</v>
      </c>
      <c r="D340" s="35">
        <v>10</v>
      </c>
      <c r="G340" s="35">
        <v>266.10000000000002</v>
      </c>
      <c r="H3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276.10000000000002</v>
      </c>
      <c r="I340" s="35">
        <f>SUM(H$5:H340)</f>
        <v>3654557.8880000003</v>
      </c>
      <c r="J340" s="38">
        <f>I340/SUM(H:H)</f>
        <v>0.99557421218606867</v>
      </c>
      <c r="N3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0" s="21">
        <v>5102</v>
      </c>
      <c r="P3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54116.032928263427</v>
      </c>
    </row>
    <row r="341" spans="1:16" hidden="1" x14ac:dyDescent="0.25">
      <c r="A341" t="s">
        <v>279</v>
      </c>
      <c r="B341" t="s">
        <v>278</v>
      </c>
      <c r="C341" s="4">
        <f>COUNTA(A$5:A341)</f>
        <v>337</v>
      </c>
      <c r="D341" s="35">
        <v>140</v>
      </c>
      <c r="G341" s="35">
        <v>124.5</v>
      </c>
      <c r="H3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264.5</v>
      </c>
      <c r="I341" s="35">
        <f>SUM(H$5:H341)</f>
        <v>3654822.3880000003</v>
      </c>
      <c r="J341" s="38">
        <f>I341/SUM(H:H)</f>
        <v>0.99564626724366889</v>
      </c>
      <c r="N3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1" s="21">
        <v>6018</v>
      </c>
      <c r="P3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43951.478896643406</v>
      </c>
    </row>
    <row r="342" spans="1:16" hidden="1" x14ac:dyDescent="0.25">
      <c r="A342" t="s">
        <v>2318</v>
      </c>
      <c r="B342" t="s">
        <v>2319</v>
      </c>
      <c r="C342" s="4">
        <f>COUNTA(A$5:A342)</f>
        <v>338</v>
      </c>
      <c r="E342" s="35">
        <v>263</v>
      </c>
      <c r="H3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263</v>
      </c>
      <c r="I342" s="35">
        <f>SUM(H$5:H342)</f>
        <v>3655085.3880000003</v>
      </c>
      <c r="J342" s="38">
        <f>I342/SUM(H:H)</f>
        <v>0.9957179136714529</v>
      </c>
      <c r="N3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2" s="21">
        <v>5394</v>
      </c>
      <c r="P3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48757.879124953652</v>
      </c>
    </row>
    <row r="343" spans="1:16" hidden="1" x14ac:dyDescent="0.25">
      <c r="A343" t="s">
        <v>96</v>
      </c>
      <c r="B343" t="s">
        <v>95</v>
      </c>
      <c r="C343" s="4">
        <f>COUNTA(A$5:A343)</f>
        <v>339</v>
      </c>
      <c r="D343" s="35">
        <v>83</v>
      </c>
      <c r="G343" s="35">
        <v>178.9</v>
      </c>
      <c r="H3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261.89999999999998</v>
      </c>
      <c r="I343" s="35">
        <f>SUM(H$5:H343)</f>
        <v>3655347.2880000002</v>
      </c>
      <c r="J343" s="38">
        <f>I343/SUM(H:H)</f>
        <v>0.99578926043737159</v>
      </c>
      <c r="N3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3" s="21">
        <v>6079</v>
      </c>
      <c r="P3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43082.743872347419</v>
      </c>
    </row>
    <row r="344" spans="1:16" hidden="1" x14ac:dyDescent="0.25">
      <c r="A344" t="s">
        <v>333</v>
      </c>
      <c r="B344" t="s">
        <v>332</v>
      </c>
      <c r="C344" s="4">
        <f>COUNTA(A$5:A344)</f>
        <v>340</v>
      </c>
      <c r="D344" s="35">
        <v>90</v>
      </c>
      <c r="G344" s="35">
        <v>163.1</v>
      </c>
      <c r="H3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253.1</v>
      </c>
      <c r="I344" s="35">
        <f>SUM(H$5:H344)</f>
        <v>3655600.3880000003</v>
      </c>
      <c r="J344" s="38">
        <f>I344/SUM(H:H)</f>
        <v>0.99585820990836826</v>
      </c>
      <c r="N3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4" s="21">
        <v>4384</v>
      </c>
      <c r="P3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57732.664233576645</v>
      </c>
    </row>
    <row r="345" spans="1:16" hidden="1" x14ac:dyDescent="0.25">
      <c r="A345" t="s">
        <v>383</v>
      </c>
      <c r="B345" t="s">
        <v>382</v>
      </c>
      <c r="C345" s="4">
        <f>COUNTA(A$5:A345)</f>
        <v>341</v>
      </c>
      <c r="D345" s="35">
        <v>61</v>
      </c>
      <c r="G345" s="35">
        <v>188.1</v>
      </c>
      <c r="H3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249.1</v>
      </c>
      <c r="I345" s="35">
        <f>SUM(H$5:H345)</f>
        <v>3655849.4880000004</v>
      </c>
      <c r="J345" s="38">
        <f>I345/SUM(H:H)</f>
        <v>0.99592606969985487</v>
      </c>
      <c r="N3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5" s="21">
        <v>4000</v>
      </c>
      <c r="P3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62275</v>
      </c>
    </row>
    <row r="346" spans="1:16" hidden="1" x14ac:dyDescent="0.25">
      <c r="A346" t="s">
        <v>2382</v>
      </c>
      <c r="B346" t="s">
        <v>2383</v>
      </c>
      <c r="C346" s="4">
        <f>COUNTA(A$5:A346)</f>
        <v>342</v>
      </c>
      <c r="D346" s="35">
        <v>245</v>
      </c>
      <c r="H3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245</v>
      </c>
      <c r="I346" s="35">
        <f>SUM(H$5:H346)</f>
        <v>3656094.4880000004</v>
      </c>
      <c r="J346" s="38">
        <f>I346/SUM(H:H)</f>
        <v>0.99599281256984384</v>
      </c>
      <c r="N3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6" s="21">
        <v>6315</v>
      </c>
      <c r="P3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38796.516231195565</v>
      </c>
    </row>
    <row r="347" spans="1:16" hidden="1" x14ac:dyDescent="0.25">
      <c r="A347" t="s">
        <v>232</v>
      </c>
      <c r="B347" t="s">
        <v>231</v>
      </c>
      <c r="C347" s="4">
        <f>COUNTA(A$5:A347)</f>
        <v>343</v>
      </c>
      <c r="G347" s="35">
        <v>242.5</v>
      </c>
      <c r="H3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242.5</v>
      </c>
      <c r="I347" s="35">
        <f>SUM(H$5:H347)</f>
        <v>3656336.9880000004</v>
      </c>
      <c r="J347" s="38">
        <f>I347/SUM(H:H)</f>
        <v>0.99605887439013885</v>
      </c>
      <c r="N3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7" s="21">
        <v>7776</v>
      </c>
      <c r="P3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31185.699588477368</v>
      </c>
    </row>
    <row r="348" spans="1:16" hidden="1" x14ac:dyDescent="0.25">
      <c r="A348" t="s">
        <v>2400</v>
      </c>
      <c r="B348" t="s">
        <v>2401</v>
      </c>
      <c r="C348" s="4">
        <f>COUNTA(A$5:A348)</f>
        <v>344</v>
      </c>
      <c r="D348" s="35">
        <v>240</v>
      </c>
      <c r="E348" s="35">
        <v>0</v>
      </c>
      <c r="H3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240</v>
      </c>
      <c r="I348" s="35">
        <f>SUM(H$5:H348)</f>
        <v>3656576.9880000004</v>
      </c>
      <c r="J348" s="38">
        <f>I348/SUM(H:H)</f>
        <v>0.99612425516074021</v>
      </c>
      <c r="L348" s="35">
        <v>0</v>
      </c>
      <c r="N3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8" s="21">
        <v>83219</v>
      </c>
      <c r="P3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2883.9567887141156</v>
      </c>
    </row>
    <row r="349" spans="1:16" hidden="1" x14ac:dyDescent="0.25">
      <c r="A349" t="s">
        <v>1080</v>
      </c>
      <c r="B349" t="s">
        <v>1081</v>
      </c>
      <c r="C349" s="4">
        <f>COUNTA(A$5:A349)</f>
        <v>345</v>
      </c>
      <c r="D349" s="35">
        <v>236</v>
      </c>
      <c r="H3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236</v>
      </c>
      <c r="I349" s="35">
        <f>SUM(H$5:H349)</f>
        <v>3656812.9880000004</v>
      </c>
      <c r="J349" s="38">
        <f>I349/SUM(H:H)</f>
        <v>0.99618854625183151</v>
      </c>
      <c r="N3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49" s="21">
        <v>0</v>
      </c>
      <c r="P3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50" spans="1:16" hidden="1" x14ac:dyDescent="0.25">
      <c r="A350" t="s">
        <v>1304</v>
      </c>
      <c r="B350" t="s">
        <v>1305</v>
      </c>
      <c r="C350" s="4">
        <f>COUNTA(A$5:A350)</f>
        <v>346</v>
      </c>
      <c r="D350" s="35">
        <v>230</v>
      </c>
      <c r="H3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230</v>
      </c>
      <c r="I350" s="35">
        <f>SUM(H$5:H350)</f>
        <v>3657042.9880000004</v>
      </c>
      <c r="J350" s="38">
        <f>I350/SUM(H:H)</f>
        <v>0.99625120282365787</v>
      </c>
      <c r="K350" s="35">
        <v>78</v>
      </c>
      <c r="N3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78</v>
      </c>
      <c r="O350" s="21">
        <v>528</v>
      </c>
      <c r="P3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435606.06060606061</v>
      </c>
    </row>
    <row r="351" spans="1:16" hidden="1" x14ac:dyDescent="0.25">
      <c r="A351" t="s">
        <v>363</v>
      </c>
      <c r="B351" t="s">
        <v>362</v>
      </c>
      <c r="C351" s="4">
        <f>COUNTA(A$5:A351)</f>
        <v>347</v>
      </c>
      <c r="D351" s="35">
        <v>229</v>
      </c>
      <c r="G351" s="35">
        <v>0</v>
      </c>
      <c r="H3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229</v>
      </c>
      <c r="I351" s="35">
        <f>SUM(H$5:H351)</f>
        <v>3657271.9880000004</v>
      </c>
      <c r="J351" s="38">
        <f>I351/SUM(H:H)</f>
        <v>0.99631358697560668</v>
      </c>
      <c r="N3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1" s="21">
        <v>6963</v>
      </c>
      <c r="P3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32888.122935516301</v>
      </c>
    </row>
    <row r="352" spans="1:16" hidden="1" x14ac:dyDescent="0.25">
      <c r="A352" t="s">
        <v>1296</v>
      </c>
      <c r="B352" t="s">
        <v>1297</v>
      </c>
      <c r="C352" s="4">
        <f>COUNTA(A$5:A352)</f>
        <v>348</v>
      </c>
      <c r="D352" s="35">
        <v>229</v>
      </c>
      <c r="H3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229</v>
      </c>
      <c r="I352" s="35">
        <f>SUM(H$5:H352)</f>
        <v>3657500.9880000004</v>
      </c>
      <c r="J352" s="38">
        <f>I352/SUM(H:H)</f>
        <v>0.99637597112755538</v>
      </c>
      <c r="N3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2" s="21">
        <v>6932</v>
      </c>
      <c r="P3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33035.199076745528</v>
      </c>
    </row>
    <row r="353" spans="1:16" hidden="1" x14ac:dyDescent="0.25">
      <c r="A353" t="s">
        <v>335</v>
      </c>
      <c r="B353" t="s">
        <v>334</v>
      </c>
      <c r="C353" s="4">
        <f>COUNTA(A$5:A353)</f>
        <v>349</v>
      </c>
      <c r="G353" s="35">
        <v>226.2</v>
      </c>
      <c r="H3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226.2</v>
      </c>
      <c r="I353" s="35">
        <f>SUM(H$5:H353)</f>
        <v>3657727.1880000005</v>
      </c>
      <c r="J353" s="38">
        <f>I353/SUM(H:H)</f>
        <v>0.99643759250384722</v>
      </c>
      <c r="N3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3" s="21">
        <v>5580</v>
      </c>
      <c r="P3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40537.634408602149</v>
      </c>
    </row>
    <row r="354" spans="1:16" hidden="1" x14ac:dyDescent="0.25">
      <c r="A354" t="s">
        <v>453</v>
      </c>
      <c r="B354" t="s">
        <v>452</v>
      </c>
      <c r="C354" s="4">
        <f>COUNTA(A$5:A354)</f>
        <v>350</v>
      </c>
      <c r="D354" s="35">
        <v>84</v>
      </c>
      <c r="G354" s="35">
        <v>137.80000000000001</v>
      </c>
      <c r="H3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221.8</v>
      </c>
      <c r="I354" s="35">
        <f>SUM(H$5:H354)</f>
        <v>3657948.9880000004</v>
      </c>
      <c r="J354" s="38">
        <f>I354/SUM(H:H)</f>
        <v>0.99649801523267789</v>
      </c>
      <c r="N3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4" s="21">
        <v>3224</v>
      </c>
      <c r="P3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68796.526054590577</v>
      </c>
    </row>
    <row r="355" spans="1:16" hidden="1" x14ac:dyDescent="0.25">
      <c r="A355" t="s">
        <v>204</v>
      </c>
      <c r="B355" t="s">
        <v>203</v>
      </c>
      <c r="C355" s="4">
        <f>COUNTA(A$5:A355)</f>
        <v>351</v>
      </c>
      <c r="D355" s="35">
        <v>20</v>
      </c>
      <c r="G355" s="35">
        <v>199.7</v>
      </c>
      <c r="H3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219.7</v>
      </c>
      <c r="I355" s="35">
        <f>SUM(H$5:H355)</f>
        <v>3658168.6880000005</v>
      </c>
      <c r="J355" s="38">
        <f>I355/SUM(H:H)</f>
        <v>0.99655786587976591</v>
      </c>
      <c r="N3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5" s="21">
        <v>2207</v>
      </c>
      <c r="P3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99546.896239238791</v>
      </c>
    </row>
    <row r="356" spans="1:16" hidden="1" x14ac:dyDescent="0.25">
      <c r="A356" t="s">
        <v>542</v>
      </c>
      <c r="B356" t="s">
        <v>543</v>
      </c>
      <c r="C356" s="4">
        <f>COUNTA(A$5:A356)</f>
        <v>352</v>
      </c>
      <c r="D356" s="35">
        <v>218</v>
      </c>
      <c r="H3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218</v>
      </c>
      <c r="I356" s="35">
        <f>SUM(H$5:H356)</f>
        <v>3658386.6880000005</v>
      </c>
      <c r="J356" s="38">
        <f>I356/SUM(H:H)</f>
        <v>0.99661725341306218</v>
      </c>
      <c r="N3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6" s="21">
        <v>84616</v>
      </c>
      <c r="P3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2576.3448993098232</v>
      </c>
    </row>
    <row r="357" spans="1:16" hidden="1" x14ac:dyDescent="0.25">
      <c r="A357" t="s">
        <v>112</v>
      </c>
      <c r="B357" t="s">
        <v>111</v>
      </c>
      <c r="C357" s="4">
        <f>COUNTA(A$5:A357)</f>
        <v>353</v>
      </c>
      <c r="D357" s="35">
        <v>32</v>
      </c>
      <c r="G357" s="35">
        <v>185.5</v>
      </c>
      <c r="H3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217.5</v>
      </c>
      <c r="I357" s="35">
        <f>SUM(H$5:H357)</f>
        <v>3658604.1880000005</v>
      </c>
      <c r="J357" s="38">
        <f>I357/SUM(H:H)</f>
        <v>0.99667650473641967</v>
      </c>
      <c r="N3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7" s="21">
        <v>0</v>
      </c>
      <c r="P3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58" spans="1:16" hidden="1" x14ac:dyDescent="0.25">
      <c r="A358" t="s">
        <v>1641</v>
      </c>
      <c r="B358" t="s">
        <v>1642</v>
      </c>
      <c r="C358" s="4">
        <f>COUNTA(A$5:A358)</f>
        <v>354</v>
      </c>
      <c r="D358" s="35">
        <v>217</v>
      </c>
      <c r="H3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217</v>
      </c>
      <c r="I358" s="35">
        <f>SUM(H$5:H358)</f>
        <v>3658821.1880000005</v>
      </c>
      <c r="J358" s="38">
        <f>I358/SUM(H:H)</f>
        <v>0.99673561984983838</v>
      </c>
      <c r="N3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8" s="21">
        <v>7336</v>
      </c>
      <c r="P3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29580.152671755724</v>
      </c>
    </row>
    <row r="359" spans="1:16" hidden="1" x14ac:dyDescent="0.25">
      <c r="A359" t="s">
        <v>1474</v>
      </c>
      <c r="B359" t="s">
        <v>1475</v>
      </c>
      <c r="C359" s="4">
        <f>COUNTA(A$5:A359)</f>
        <v>355</v>
      </c>
      <c r="D359" s="35">
        <v>206</v>
      </c>
      <c r="H3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206</v>
      </c>
      <c r="I359" s="35">
        <f>SUM(H$5:H359)</f>
        <v>3659027.1880000005</v>
      </c>
      <c r="J359" s="38">
        <f>I359/SUM(H:H)</f>
        <v>0.99679173834460455</v>
      </c>
      <c r="N3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59" s="21">
        <v>0</v>
      </c>
      <c r="P3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60" spans="1:16" hidden="1" x14ac:dyDescent="0.25">
      <c r="A360" t="s">
        <v>379</v>
      </c>
      <c r="B360" t="s">
        <v>378</v>
      </c>
      <c r="C360" s="4">
        <f>COUNTA(A$5:A360)</f>
        <v>356</v>
      </c>
      <c r="D360" s="35">
        <v>61</v>
      </c>
      <c r="G360" s="35">
        <v>144.80000000000001</v>
      </c>
      <c r="H3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205.8</v>
      </c>
      <c r="I360" s="35">
        <f>SUM(H$5:H360)</f>
        <v>3659232.9880000004</v>
      </c>
      <c r="J360" s="38">
        <f>I360/SUM(H:H)</f>
        <v>0.99684780235539505</v>
      </c>
      <c r="N3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0" s="21">
        <v>10560</v>
      </c>
      <c r="P3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19488.636363636364</v>
      </c>
    </row>
    <row r="361" spans="1:16" hidden="1" x14ac:dyDescent="0.25">
      <c r="A361" t="s">
        <v>927</v>
      </c>
      <c r="B361" t="s">
        <v>928</v>
      </c>
      <c r="C361" s="4">
        <f>COUNTA(A$5:A361)</f>
        <v>357</v>
      </c>
      <c r="D361" s="35">
        <v>205</v>
      </c>
      <c r="H3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205</v>
      </c>
      <c r="I361" s="35">
        <f>SUM(H$5:H361)</f>
        <v>3659437.9880000004</v>
      </c>
      <c r="J361" s="38">
        <f>I361/SUM(H:H)</f>
        <v>0.99690364843028378</v>
      </c>
      <c r="N3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1" s="21">
        <v>0</v>
      </c>
      <c r="P3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62" spans="1:16" hidden="1" x14ac:dyDescent="0.25">
      <c r="A362" t="s">
        <v>1862</v>
      </c>
      <c r="B362" t="s">
        <v>1863</v>
      </c>
      <c r="C362" s="4">
        <f>COUNTA(A$5:A362)</f>
        <v>358</v>
      </c>
      <c r="D362" s="35">
        <v>202</v>
      </c>
      <c r="E362" s="35">
        <v>0</v>
      </c>
      <c r="H3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202</v>
      </c>
      <c r="I362" s="35">
        <f>SUM(H$5:H362)</f>
        <v>3659639.9880000004</v>
      </c>
      <c r="J362" s="38">
        <f>I362/SUM(H:H)</f>
        <v>0.99695867724553988</v>
      </c>
      <c r="N3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2" s="21">
        <v>0</v>
      </c>
      <c r="P3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63" spans="1:16" hidden="1" x14ac:dyDescent="0.25">
      <c r="A363" t="s">
        <v>1760</v>
      </c>
      <c r="B363" t="s">
        <v>1761</v>
      </c>
      <c r="C363" s="4">
        <f>COUNTA(A$5:A363)</f>
        <v>359</v>
      </c>
      <c r="D363" s="35">
        <v>200</v>
      </c>
      <c r="H3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200</v>
      </c>
      <c r="I363" s="35">
        <f>SUM(H$5:H363)</f>
        <v>3659839.9880000004</v>
      </c>
      <c r="J363" s="38">
        <f>I363/SUM(H:H)</f>
        <v>0.997013161221041</v>
      </c>
      <c r="N3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3" s="21">
        <v>15511</v>
      </c>
      <c r="P3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12894.075172458255</v>
      </c>
    </row>
    <row r="364" spans="1:16" hidden="1" x14ac:dyDescent="0.25">
      <c r="A364" t="s">
        <v>152</v>
      </c>
      <c r="B364" t="s">
        <v>151</v>
      </c>
      <c r="C364" s="4">
        <f>COUNTA(A$5:A364)</f>
        <v>360</v>
      </c>
      <c r="D364" s="35">
        <v>21</v>
      </c>
      <c r="G364" s="35">
        <v>177.5</v>
      </c>
      <c r="H3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198.5</v>
      </c>
      <c r="I364" s="35">
        <f>SUM(H$5:H364)</f>
        <v>3660038.4880000004</v>
      </c>
      <c r="J364" s="38">
        <f>I364/SUM(H:H)</f>
        <v>0.99706723656672591</v>
      </c>
      <c r="N3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4" s="21">
        <v>2534</v>
      </c>
      <c r="P3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78334.648776637725</v>
      </c>
    </row>
    <row r="365" spans="1:16" hidden="1" x14ac:dyDescent="0.25">
      <c r="A365" t="s">
        <v>243</v>
      </c>
      <c r="B365" t="s">
        <v>242</v>
      </c>
      <c r="C365" s="4">
        <f>COUNTA(A$5:A365)</f>
        <v>361</v>
      </c>
      <c r="G365" s="35">
        <v>197.6</v>
      </c>
      <c r="H3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197.6</v>
      </c>
      <c r="I365" s="35">
        <f>SUM(H$5:H365)</f>
        <v>3660236.0880000005</v>
      </c>
      <c r="J365" s="38">
        <f>I365/SUM(H:H)</f>
        <v>0.99712106673452094</v>
      </c>
      <c r="N3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5" s="21">
        <v>2219</v>
      </c>
      <c r="P3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89049.121225777373</v>
      </c>
    </row>
    <row r="366" spans="1:16" hidden="1" x14ac:dyDescent="0.25">
      <c r="A366" t="s">
        <v>473</v>
      </c>
      <c r="B366" t="s">
        <v>474</v>
      </c>
      <c r="C366" s="4">
        <f>COUNTA(A$5:A366)</f>
        <v>362</v>
      </c>
      <c r="D366" s="35">
        <v>173</v>
      </c>
      <c r="G366" s="35">
        <v>18.3</v>
      </c>
      <c r="H3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191.3</v>
      </c>
      <c r="I366" s="35">
        <f>SUM(H$5:H366)</f>
        <v>3660427.3880000003</v>
      </c>
      <c r="J366" s="38">
        <f>I366/SUM(H:H)</f>
        <v>0.99717318065708771</v>
      </c>
      <c r="N3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6" s="21">
        <v>9481</v>
      </c>
      <c r="P3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20177.196498259676</v>
      </c>
    </row>
    <row r="367" spans="1:16" hidden="1" x14ac:dyDescent="0.25">
      <c r="A367" t="s">
        <v>1942</v>
      </c>
      <c r="B367" t="s">
        <v>1943</v>
      </c>
      <c r="C367" s="4">
        <f>COUNTA(A$5:A367)</f>
        <v>363</v>
      </c>
      <c r="D367" s="35">
        <v>191</v>
      </c>
      <c r="H3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191</v>
      </c>
      <c r="I367" s="35">
        <f>SUM(H$5:H367)</f>
        <v>3660618.3880000003</v>
      </c>
      <c r="J367" s="38">
        <f>I367/SUM(H:H)</f>
        <v>0.99722521285369137</v>
      </c>
      <c r="N3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7" s="21">
        <v>4320</v>
      </c>
      <c r="P3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44212.962962962964</v>
      </c>
    </row>
    <row r="368" spans="1:16" hidden="1" x14ac:dyDescent="0.25">
      <c r="A368" t="s">
        <v>1532</v>
      </c>
      <c r="B368" t="s">
        <v>1533</v>
      </c>
      <c r="C368" s="4">
        <f>COUNTA(A$5:A368)</f>
        <v>364</v>
      </c>
      <c r="D368" s="35">
        <v>190</v>
      </c>
      <c r="H3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190</v>
      </c>
      <c r="I368" s="35">
        <f>SUM(H$5:H368)</f>
        <v>3660808.3880000003</v>
      </c>
      <c r="J368" s="38">
        <f>I368/SUM(H:H)</f>
        <v>0.99727697263041737</v>
      </c>
      <c r="N3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8" s="21">
        <v>0</v>
      </c>
      <c r="P3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69" spans="1:16" hidden="1" x14ac:dyDescent="0.25">
      <c r="A369" t="s">
        <v>337</v>
      </c>
      <c r="B369" t="s">
        <v>336</v>
      </c>
      <c r="C369" s="4">
        <f>COUNTA(A$5:A369)</f>
        <v>365</v>
      </c>
      <c r="D369" s="35">
        <v>63</v>
      </c>
      <c r="G369" s="35">
        <v>126.9</v>
      </c>
      <c r="H3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189.9</v>
      </c>
      <c r="I369" s="35">
        <f>SUM(H$5:H369)</f>
        <v>3660998.2880000002</v>
      </c>
      <c r="J369" s="38">
        <f>I369/SUM(H:H)</f>
        <v>0.9973287051651557</v>
      </c>
      <c r="N3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69" s="21">
        <v>4939</v>
      </c>
      <c r="P3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38449.078760882767</v>
      </c>
    </row>
    <row r="370" spans="1:16" hidden="1" x14ac:dyDescent="0.25">
      <c r="A370" t="s">
        <v>202</v>
      </c>
      <c r="B370" t="s">
        <v>201</v>
      </c>
      <c r="C370" s="4">
        <f>COUNTA(A$5:A370)</f>
        <v>366</v>
      </c>
      <c r="D370" s="35">
        <v>20</v>
      </c>
      <c r="G370" s="35">
        <v>166.9</v>
      </c>
      <c r="H3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186.9</v>
      </c>
      <c r="I370" s="35">
        <f>SUM(H$5:H370)</f>
        <v>3661185.1880000001</v>
      </c>
      <c r="J370" s="38">
        <f>I370/SUM(H:H)</f>
        <v>0.99737962044026141</v>
      </c>
      <c r="N3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0" s="21">
        <v>2980</v>
      </c>
      <c r="P3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62718.12080536913</v>
      </c>
    </row>
    <row r="371" spans="1:16" hidden="1" x14ac:dyDescent="0.25">
      <c r="A371" t="s">
        <v>1092</v>
      </c>
      <c r="B371" t="s">
        <v>1093</v>
      </c>
      <c r="C371" s="4">
        <f>COUNTA(A$5:A371)</f>
        <v>367</v>
      </c>
      <c r="D371" s="35">
        <v>184</v>
      </c>
      <c r="H3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184</v>
      </c>
      <c r="I371" s="35">
        <f>SUM(H$5:H371)</f>
        <v>3661369.1880000001</v>
      </c>
      <c r="J371" s="38">
        <f>I371/SUM(H:H)</f>
        <v>0.99742974569772247</v>
      </c>
      <c r="N3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1" s="21">
        <v>7042</v>
      </c>
      <c r="P3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26128.940641863108</v>
      </c>
    </row>
    <row r="372" spans="1:16" hidden="1" x14ac:dyDescent="0.25">
      <c r="A372" t="s">
        <v>1098</v>
      </c>
      <c r="B372" t="s">
        <v>1099</v>
      </c>
      <c r="C372" s="4">
        <f>COUNTA(A$5:A372)</f>
        <v>368</v>
      </c>
      <c r="D372" s="35">
        <v>184</v>
      </c>
      <c r="H3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184</v>
      </c>
      <c r="I372" s="35">
        <f>SUM(H$5:H372)</f>
        <v>3661553.1880000001</v>
      </c>
      <c r="J372" s="38">
        <f>I372/SUM(H:H)</f>
        <v>0.99747987095518353</v>
      </c>
      <c r="N3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2" s="21">
        <v>684</v>
      </c>
      <c r="P3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269005.84795321635</v>
      </c>
    </row>
    <row r="373" spans="1:16" hidden="1" x14ac:dyDescent="0.25">
      <c r="A373" t="s">
        <v>1130</v>
      </c>
      <c r="B373" t="s">
        <v>1131</v>
      </c>
      <c r="C373" s="4">
        <f>COUNTA(A$5:A373)</f>
        <v>369</v>
      </c>
      <c r="D373" s="35">
        <v>171</v>
      </c>
      <c r="H3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171</v>
      </c>
      <c r="I373" s="35">
        <f>SUM(H$5:H373)</f>
        <v>3661724.1880000001</v>
      </c>
      <c r="J373" s="38">
        <f>I373/SUM(H:H)</f>
        <v>0.99752645475423696</v>
      </c>
      <c r="N3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3" s="21">
        <v>2261</v>
      </c>
      <c r="P3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75630.252100840342</v>
      </c>
    </row>
    <row r="374" spans="1:16" hidden="1" x14ac:dyDescent="0.25">
      <c r="A374" t="s">
        <v>1412</v>
      </c>
      <c r="B374" t="s">
        <v>1413</v>
      </c>
      <c r="C374" s="4">
        <f>COUNTA(A$5:A374)</f>
        <v>370</v>
      </c>
      <c r="D374" s="35">
        <v>171</v>
      </c>
      <c r="H3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171</v>
      </c>
      <c r="I374" s="35">
        <f>SUM(H$5:H374)</f>
        <v>3661895.1880000001</v>
      </c>
      <c r="J374" s="38">
        <f>I374/SUM(H:H)</f>
        <v>0.99757303855329038</v>
      </c>
      <c r="N3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4" s="21">
        <v>3924</v>
      </c>
      <c r="P3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43577.981651376147</v>
      </c>
    </row>
    <row r="375" spans="1:16" hidden="1" x14ac:dyDescent="0.25">
      <c r="A375" t="s">
        <v>365</v>
      </c>
      <c r="B375" t="s">
        <v>364</v>
      </c>
      <c r="C375" s="4">
        <f>COUNTA(A$5:A375)</f>
        <v>371</v>
      </c>
      <c r="D375" s="35">
        <v>75</v>
      </c>
      <c r="G375" s="35">
        <v>95.4</v>
      </c>
      <c r="H3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170.4</v>
      </c>
      <c r="I375" s="35">
        <f>SUM(H$5:H375)</f>
        <v>3662065.588</v>
      </c>
      <c r="J375" s="38">
        <f>I375/SUM(H:H)</f>
        <v>0.99761945890041737</v>
      </c>
      <c r="N3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5" s="21">
        <v>1825</v>
      </c>
      <c r="P3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93369.863013698632</v>
      </c>
    </row>
    <row r="376" spans="1:16" hidden="1" x14ac:dyDescent="0.25">
      <c r="A376" t="s">
        <v>293</v>
      </c>
      <c r="B376" t="s">
        <v>292</v>
      </c>
      <c r="C376" s="4">
        <f>COUNTA(A$5:A376)</f>
        <v>372</v>
      </c>
      <c r="D376" s="35">
        <v>15</v>
      </c>
      <c r="G376" s="35">
        <v>152.30000000000001</v>
      </c>
      <c r="H3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167.3</v>
      </c>
      <c r="I376" s="35">
        <f>SUM(H$5:H376)</f>
        <v>3662232.8879999998</v>
      </c>
      <c r="J376" s="38">
        <f>I376/SUM(H:H)</f>
        <v>0.99766503474592394</v>
      </c>
      <c r="N3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6" s="21">
        <v>5333</v>
      </c>
      <c r="P3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31370.71066941684</v>
      </c>
    </row>
    <row r="377" spans="1:16" hidden="1" x14ac:dyDescent="0.25">
      <c r="A377" t="s">
        <v>1695</v>
      </c>
      <c r="B377" t="s">
        <v>1696</v>
      </c>
      <c r="C377" s="4">
        <f>COUNTA(A$5:A377)</f>
        <v>373</v>
      </c>
      <c r="D377" s="35">
        <v>167</v>
      </c>
      <c r="H3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167</v>
      </c>
      <c r="I377" s="35">
        <f>SUM(H$5:H377)</f>
        <v>3662399.8879999998</v>
      </c>
      <c r="J377" s="38">
        <f>I377/SUM(H:H)</f>
        <v>0.99771052886546741</v>
      </c>
      <c r="N3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7" s="21">
        <v>2021</v>
      </c>
      <c r="P3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82632.360217713998</v>
      </c>
    </row>
    <row r="378" spans="1:16" hidden="1" x14ac:dyDescent="0.25">
      <c r="A378" t="s">
        <v>124</v>
      </c>
      <c r="B378" t="s">
        <v>123</v>
      </c>
      <c r="C378" s="4">
        <f>COUNTA(A$5:A378)</f>
        <v>374</v>
      </c>
      <c r="D378" s="35">
        <v>8</v>
      </c>
      <c r="G378" s="35">
        <v>153.9</v>
      </c>
      <c r="H3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161.9</v>
      </c>
      <c r="I378" s="35">
        <f>SUM(H$5:H378)</f>
        <v>3662561.7879999997</v>
      </c>
      <c r="J378" s="38">
        <f>I378/SUM(H:H)</f>
        <v>0.99775463364363559</v>
      </c>
      <c r="N3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8" s="21">
        <v>2455</v>
      </c>
      <c r="P3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65947.046843177188</v>
      </c>
    </row>
    <row r="379" spans="1:16" hidden="1" x14ac:dyDescent="0.25">
      <c r="A379" t="s">
        <v>2236</v>
      </c>
      <c r="B379" t="s">
        <v>2237</v>
      </c>
      <c r="C379" s="4">
        <f>COUNTA(A$5:A379)</f>
        <v>375</v>
      </c>
      <c r="D379" s="35">
        <v>161</v>
      </c>
      <c r="H3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161</v>
      </c>
      <c r="I379" s="35">
        <f>SUM(H$5:H379)</f>
        <v>3662722.7879999997</v>
      </c>
      <c r="J379" s="38">
        <f>I379/SUM(H:H)</f>
        <v>0.99779849324391401</v>
      </c>
      <c r="N3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79" s="21">
        <v>726</v>
      </c>
      <c r="P3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221763.08539944905</v>
      </c>
    </row>
    <row r="380" spans="1:16" hidden="1" x14ac:dyDescent="0.25">
      <c r="A380" t="s">
        <v>88</v>
      </c>
      <c r="B380" t="s">
        <v>87</v>
      </c>
      <c r="C380" s="4">
        <f>COUNTA(A$5:A380)</f>
        <v>376</v>
      </c>
      <c r="G380" s="35">
        <v>155.1</v>
      </c>
      <c r="H3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155.1</v>
      </c>
      <c r="I380" s="35">
        <f>SUM(H$5:H380)</f>
        <v>3662877.8879999998</v>
      </c>
      <c r="J380" s="38">
        <f>I380/SUM(H:H)</f>
        <v>0.99784074556691504</v>
      </c>
      <c r="N3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0" s="21">
        <v>2438</v>
      </c>
      <c r="P3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63617.719442165711</v>
      </c>
    </row>
    <row r="381" spans="1:16" hidden="1" x14ac:dyDescent="0.25">
      <c r="A381" t="s">
        <v>1898</v>
      </c>
      <c r="B381" t="s">
        <v>1899</v>
      </c>
      <c r="C381" s="4">
        <f>COUNTA(A$5:A381)</f>
        <v>377</v>
      </c>
      <c r="D381" s="35">
        <v>155</v>
      </c>
      <c r="H3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155</v>
      </c>
      <c r="I381" s="35">
        <f>SUM(H$5:H381)</f>
        <v>3663032.8879999998</v>
      </c>
      <c r="J381" s="38">
        <f>I381/SUM(H:H)</f>
        <v>0.99788297064792841</v>
      </c>
      <c r="N3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1" s="21">
        <v>373</v>
      </c>
      <c r="P3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415549.59785522788</v>
      </c>
    </row>
    <row r="382" spans="1:16" hidden="1" x14ac:dyDescent="0.25">
      <c r="A382" t="s">
        <v>1766</v>
      </c>
      <c r="B382" t="s">
        <v>1767</v>
      </c>
      <c r="C382" s="4">
        <f>COUNTA(A$5:A382)</f>
        <v>378</v>
      </c>
      <c r="D382" s="35">
        <v>151</v>
      </c>
      <c r="H3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151</v>
      </c>
      <c r="I382" s="35">
        <f>SUM(H$5:H382)</f>
        <v>3663183.8879999998</v>
      </c>
      <c r="J382" s="38">
        <f>I382/SUM(H:H)</f>
        <v>0.99792410604943182</v>
      </c>
      <c r="N3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2" s="21">
        <v>144</v>
      </c>
      <c r="P3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1048611.111111111</v>
      </c>
    </row>
    <row r="383" spans="1:16" hidden="1" x14ac:dyDescent="0.25">
      <c r="A383" t="s">
        <v>40</v>
      </c>
      <c r="B383" t="s">
        <v>39</v>
      </c>
      <c r="C383" s="4">
        <f>COUNTA(A$5:A383)</f>
        <v>379</v>
      </c>
      <c r="D383" s="35">
        <v>34</v>
      </c>
      <c r="G383" s="35">
        <v>116</v>
      </c>
      <c r="H3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150</v>
      </c>
      <c r="I383" s="35">
        <f>SUM(H$5:H383)</f>
        <v>3663333.8879999998</v>
      </c>
      <c r="J383" s="38">
        <f>I383/SUM(H:H)</f>
        <v>0.99796496903105769</v>
      </c>
      <c r="N3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3" s="21">
        <v>0</v>
      </c>
      <c r="P3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84" spans="1:16" hidden="1" x14ac:dyDescent="0.25">
      <c r="A384" t="s">
        <v>220</v>
      </c>
      <c r="B384" t="s">
        <v>219</v>
      </c>
      <c r="C384" s="4">
        <f>COUNTA(A$5:A384)</f>
        <v>380</v>
      </c>
      <c r="D384" s="35">
        <v>60</v>
      </c>
      <c r="G384" s="35">
        <v>89.1</v>
      </c>
      <c r="H3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149.1</v>
      </c>
      <c r="I384" s="35">
        <f>SUM(H$5:H384)</f>
        <v>3663482.9879999999</v>
      </c>
      <c r="J384" s="38">
        <f>I384/SUM(H:H)</f>
        <v>0.99800558683479379</v>
      </c>
      <c r="N3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4" s="21">
        <v>3733</v>
      </c>
      <c r="P3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39941.066166622018</v>
      </c>
    </row>
    <row r="385" spans="1:16" hidden="1" x14ac:dyDescent="0.25">
      <c r="A385" t="s">
        <v>238</v>
      </c>
      <c r="B385" t="s">
        <v>237</v>
      </c>
      <c r="C385" s="4">
        <f>COUNTA(A$5:A385)</f>
        <v>381</v>
      </c>
      <c r="D385" s="35">
        <v>53</v>
      </c>
      <c r="G385" s="35">
        <v>93.6</v>
      </c>
      <c r="H3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146.6</v>
      </c>
      <c r="I385" s="35">
        <f>SUM(H$5:H385)</f>
        <v>3663629.588</v>
      </c>
      <c r="J385" s="38">
        <f>I385/SUM(H:H)</f>
        <v>0.99804552358883614</v>
      </c>
      <c r="N3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5" s="21">
        <v>2119</v>
      </c>
      <c r="P3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69183.577159037275</v>
      </c>
    </row>
    <row r="386" spans="1:16" hidden="1" x14ac:dyDescent="0.25">
      <c r="A386" t="s">
        <v>230</v>
      </c>
      <c r="B386" t="s">
        <v>229</v>
      </c>
      <c r="C386" s="4">
        <f>COUNTA(A$5:A386)</f>
        <v>382</v>
      </c>
      <c r="G386" s="35">
        <v>146.5</v>
      </c>
      <c r="H3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146.5</v>
      </c>
      <c r="I386" s="35">
        <f>SUM(H$5:H386)</f>
        <v>3663776.088</v>
      </c>
      <c r="J386" s="38">
        <f>I386/SUM(H:H)</f>
        <v>0.99808543310089071</v>
      </c>
      <c r="N3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6" s="21">
        <v>2712</v>
      </c>
      <c r="P3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54019.174041297934</v>
      </c>
    </row>
    <row r="387" spans="1:16" hidden="1" x14ac:dyDescent="0.25">
      <c r="A387" t="s">
        <v>60</v>
      </c>
      <c r="B387" t="s">
        <v>59</v>
      </c>
      <c r="C387" s="4">
        <f>COUNTA(A$5:A387)</f>
        <v>383</v>
      </c>
      <c r="D387" s="35">
        <v>37</v>
      </c>
      <c r="G387" s="35">
        <v>107.4</v>
      </c>
      <c r="H3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144.4</v>
      </c>
      <c r="I387" s="35">
        <f>SUM(H$5:H387)</f>
        <v>3663920.4879999999</v>
      </c>
      <c r="J387" s="38">
        <f>I387/SUM(H:H)</f>
        <v>0.99812477053120241</v>
      </c>
      <c r="N3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7" s="21">
        <v>2016</v>
      </c>
      <c r="P3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71626.984126984127</v>
      </c>
    </row>
    <row r="388" spans="1:16" hidden="1" x14ac:dyDescent="0.25">
      <c r="A388" t="s">
        <v>1334</v>
      </c>
      <c r="B388" t="s">
        <v>1335</v>
      </c>
      <c r="C388" s="4">
        <f>COUNTA(A$5:A388)</f>
        <v>384</v>
      </c>
      <c r="D388" s="35">
        <v>141</v>
      </c>
      <c r="H3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141</v>
      </c>
      <c r="I388" s="35">
        <f>SUM(H$5:H388)</f>
        <v>3664061.4879999999</v>
      </c>
      <c r="J388" s="38">
        <f>I388/SUM(H:H)</f>
        <v>0.9981631817339307</v>
      </c>
      <c r="N3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8" s="21">
        <v>2066</v>
      </c>
      <c r="P3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68247.821878025163</v>
      </c>
    </row>
    <row r="389" spans="1:16" hidden="1" x14ac:dyDescent="0.25">
      <c r="A389" t="s">
        <v>269</v>
      </c>
      <c r="B389" t="s">
        <v>268</v>
      </c>
      <c r="C389" s="4">
        <f>COUNTA(A$5:A389)</f>
        <v>385</v>
      </c>
      <c r="G389" s="35">
        <v>135.6</v>
      </c>
      <c r="H3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135.6</v>
      </c>
      <c r="I389" s="35">
        <f>SUM(H$5:H389)</f>
        <v>3664197.088</v>
      </c>
      <c r="J389" s="38">
        <f>I389/SUM(H:H)</f>
        <v>0.9982001218693205</v>
      </c>
      <c r="N3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89" s="21">
        <v>8556</v>
      </c>
      <c r="P3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15848.527349228612</v>
      </c>
    </row>
    <row r="390" spans="1:16" hidden="1" x14ac:dyDescent="0.25">
      <c r="A390" t="s">
        <v>32</v>
      </c>
      <c r="B390" t="s">
        <v>31</v>
      </c>
      <c r="C390" s="4">
        <f>COUNTA(A$5:A390)</f>
        <v>386</v>
      </c>
      <c r="D390" s="35">
        <v>41</v>
      </c>
      <c r="G390" s="35">
        <v>91.7</v>
      </c>
      <c r="H3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132.69999999999999</v>
      </c>
      <c r="I390" s="35">
        <f>SUM(H$5:H390)</f>
        <v>3664329.7880000002</v>
      </c>
      <c r="J390" s="38">
        <f>I390/SUM(H:H)</f>
        <v>0.99823627198706555</v>
      </c>
      <c r="N3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0" s="21">
        <v>2000</v>
      </c>
      <c r="P3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66349.999999999985</v>
      </c>
    </row>
    <row r="391" spans="1:16" hidden="1" x14ac:dyDescent="0.25">
      <c r="A391" t="s">
        <v>1076</v>
      </c>
      <c r="B391" t="s">
        <v>1077</v>
      </c>
      <c r="C391" s="4">
        <f>COUNTA(A$5:A391)</f>
        <v>387</v>
      </c>
      <c r="D391" s="35">
        <v>131</v>
      </c>
      <c r="H3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131</v>
      </c>
      <c r="I391" s="35">
        <f>SUM(H$5:H391)</f>
        <v>3664460.7880000002</v>
      </c>
      <c r="J391" s="38">
        <f>I391/SUM(H:H)</f>
        <v>0.99827195899101884</v>
      </c>
      <c r="N3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1" s="21">
        <v>0</v>
      </c>
      <c r="P3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92" spans="1:16" hidden="1" x14ac:dyDescent="0.25">
      <c r="A392" t="s">
        <v>2161</v>
      </c>
      <c r="B392" t="s">
        <v>2162</v>
      </c>
      <c r="C392" s="4">
        <f>COUNTA(A$5:A392)</f>
        <v>388</v>
      </c>
      <c r="D392" s="35">
        <v>131</v>
      </c>
      <c r="H3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131</v>
      </c>
      <c r="I392" s="35">
        <f>SUM(H$5:H392)</f>
        <v>3664591.7880000002</v>
      </c>
      <c r="J392" s="38">
        <f>I392/SUM(H:H)</f>
        <v>0.99830764599497201</v>
      </c>
      <c r="N3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2" s="21">
        <v>6806</v>
      </c>
      <c r="P3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19247.722597707903</v>
      </c>
    </row>
    <row r="393" spans="1:16" hidden="1" x14ac:dyDescent="0.25">
      <c r="A393" t="s">
        <v>2144</v>
      </c>
      <c r="B393" t="s">
        <v>2145</v>
      </c>
      <c r="C393" s="4">
        <f>COUNTA(A$5:A393)</f>
        <v>389</v>
      </c>
      <c r="D393" s="35">
        <v>130</v>
      </c>
      <c r="H3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130</v>
      </c>
      <c r="I393" s="35">
        <f>SUM(H$5:H393)</f>
        <v>3664721.7880000002</v>
      </c>
      <c r="J393" s="38">
        <f>I393/SUM(H:H)</f>
        <v>0.99834306057904776</v>
      </c>
      <c r="N3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3" s="21">
        <v>6120</v>
      </c>
      <c r="P3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21241.830065359478</v>
      </c>
    </row>
    <row r="394" spans="1:16" hidden="1" x14ac:dyDescent="0.25">
      <c r="A394" t="s">
        <v>295</v>
      </c>
      <c r="B394" t="s">
        <v>294</v>
      </c>
      <c r="C394" s="4">
        <f>COUNTA(A$5:A394)</f>
        <v>390</v>
      </c>
      <c r="D394" s="35">
        <v>35</v>
      </c>
      <c r="G394" s="35">
        <v>92.7</v>
      </c>
      <c r="H3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127.7</v>
      </c>
      <c r="I394" s="35">
        <f>SUM(H$5:H394)</f>
        <v>3664849.4880000004</v>
      </c>
      <c r="J394" s="38">
        <f>I394/SUM(H:H)</f>
        <v>0.9983778485974053</v>
      </c>
      <c r="N3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4" s="21">
        <v>4183</v>
      </c>
      <c r="P3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30528.328950513984</v>
      </c>
    </row>
    <row r="395" spans="1:16" hidden="1" x14ac:dyDescent="0.25">
      <c r="A395" t="s">
        <v>359</v>
      </c>
      <c r="B395" t="s">
        <v>358</v>
      </c>
      <c r="C395" s="4">
        <f>COUNTA(A$5:A395)</f>
        <v>391</v>
      </c>
      <c r="G395" s="35">
        <v>126.6</v>
      </c>
      <c r="H3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126.6</v>
      </c>
      <c r="I395" s="35">
        <f>SUM(H$5:H395)</f>
        <v>3664976.0880000005</v>
      </c>
      <c r="J395" s="38">
        <f>I395/SUM(H:H)</f>
        <v>0.99841233695389753</v>
      </c>
      <c r="N3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5" s="21">
        <v>1500</v>
      </c>
      <c r="P3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84400</v>
      </c>
    </row>
    <row r="396" spans="1:16" hidden="1" x14ac:dyDescent="0.25">
      <c r="A396" t="s">
        <v>755</v>
      </c>
      <c r="B396" t="s">
        <v>756</v>
      </c>
      <c r="C396" s="4">
        <f>COUNTA(A$5:A396)</f>
        <v>392</v>
      </c>
      <c r="D396" s="35">
        <v>125</v>
      </c>
      <c r="H3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125</v>
      </c>
      <c r="I396" s="35">
        <f>SUM(H$5:H396)</f>
        <v>3665101.0880000005</v>
      </c>
      <c r="J396" s="38">
        <f>I396/SUM(H:H)</f>
        <v>0.99844638943858577</v>
      </c>
      <c r="N3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6" s="21">
        <v>0</v>
      </c>
      <c r="P3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97" spans="1:16" hidden="1" x14ac:dyDescent="0.25">
      <c r="A397" t="s">
        <v>1522</v>
      </c>
      <c r="B397" t="s">
        <v>1523</v>
      </c>
      <c r="C397" s="4">
        <f>COUNTA(A$5:A397)</f>
        <v>393</v>
      </c>
      <c r="D397" s="35">
        <v>123</v>
      </c>
      <c r="H3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123</v>
      </c>
      <c r="I397" s="35">
        <f>SUM(H$5:H397)</f>
        <v>3665224.0880000005</v>
      </c>
      <c r="J397" s="38">
        <f>I397/SUM(H:H)</f>
        <v>0.99847989708351892</v>
      </c>
      <c r="N3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7" s="21">
        <v>0</v>
      </c>
      <c r="P3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398" spans="1:16" hidden="1" x14ac:dyDescent="0.25">
      <c r="A398" t="s">
        <v>271</v>
      </c>
      <c r="B398" t="s">
        <v>270</v>
      </c>
      <c r="C398" s="4">
        <f>COUNTA(A$5:A398)</f>
        <v>394</v>
      </c>
      <c r="D398" s="35">
        <v>63</v>
      </c>
      <c r="G398" s="35">
        <v>58.5</v>
      </c>
      <c r="H3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121.5</v>
      </c>
      <c r="I398" s="35">
        <f>SUM(H$5:H398)</f>
        <v>3665345.5880000005</v>
      </c>
      <c r="J398" s="38">
        <f>I398/SUM(H:H)</f>
        <v>0.99851299609863586</v>
      </c>
      <c r="N3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8" s="21">
        <v>2720</v>
      </c>
      <c r="P3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44669.117647058825</v>
      </c>
    </row>
    <row r="399" spans="1:16" hidden="1" x14ac:dyDescent="0.25">
      <c r="A399" t="s">
        <v>1524</v>
      </c>
      <c r="B399" t="s">
        <v>1525</v>
      </c>
      <c r="C399" s="4">
        <f>COUNTA(A$5:A399)</f>
        <v>395</v>
      </c>
      <c r="D399" s="35">
        <v>117</v>
      </c>
      <c r="H3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117</v>
      </c>
      <c r="I399" s="35">
        <f>SUM(H$5:H399)</f>
        <v>3665462.5880000005</v>
      </c>
      <c r="J399" s="38">
        <f>I399/SUM(H:H)</f>
        <v>0.99854486922430397</v>
      </c>
      <c r="N3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399" s="21">
        <v>0</v>
      </c>
      <c r="P3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00" spans="1:16" hidden="1" x14ac:dyDescent="0.25">
      <c r="A400" t="s">
        <v>467</v>
      </c>
      <c r="B400" t="s">
        <v>466</v>
      </c>
      <c r="C400" s="4">
        <f>COUNTA(A$5:A400)</f>
        <v>396</v>
      </c>
      <c r="G400" s="35">
        <v>116.6</v>
      </c>
      <c r="H4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116.6</v>
      </c>
      <c r="I400" s="35">
        <f>SUM(H$5:H400)</f>
        <v>3665579.1880000005</v>
      </c>
      <c r="J400" s="38">
        <f>I400/SUM(H:H)</f>
        <v>0.99857663338202118</v>
      </c>
      <c r="N4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0" s="21">
        <v>3228</v>
      </c>
      <c r="P4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36121.437422552663</v>
      </c>
    </row>
    <row r="401" spans="1:16" hidden="1" x14ac:dyDescent="0.25">
      <c r="A401" t="s">
        <v>291</v>
      </c>
      <c r="B401" t="s">
        <v>290</v>
      </c>
      <c r="C401" s="4">
        <f>COUNTA(A$5:A401)</f>
        <v>397</v>
      </c>
      <c r="D401" s="35">
        <v>11</v>
      </c>
      <c r="G401" s="35">
        <v>103.3</v>
      </c>
      <c r="H4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114.3</v>
      </c>
      <c r="I401" s="35">
        <f>SUM(H$5:H401)</f>
        <v>3665693.4880000004</v>
      </c>
      <c r="J401" s="38">
        <f>I401/SUM(H:H)</f>
        <v>0.99860777097401998</v>
      </c>
      <c r="N4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1" s="21">
        <v>3872</v>
      </c>
      <c r="P4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29519.628099173555</v>
      </c>
    </row>
    <row r="402" spans="1:16" hidden="1" x14ac:dyDescent="0.25">
      <c r="A402" t="s">
        <v>267</v>
      </c>
      <c r="B402" t="s">
        <v>266</v>
      </c>
      <c r="C402" s="4">
        <f>COUNTA(A$5:A402)</f>
        <v>398</v>
      </c>
      <c r="G402" s="35">
        <v>112.9</v>
      </c>
      <c r="H4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112.9</v>
      </c>
      <c r="I402" s="35">
        <f>SUM(H$5:H402)</f>
        <v>3665806.3880000003</v>
      </c>
      <c r="J402" s="38">
        <f>I402/SUM(H:H)</f>
        <v>0.99863852717819035</v>
      </c>
      <c r="N4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2" s="21">
        <v>5174</v>
      </c>
      <c r="P4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21820.6416698879</v>
      </c>
    </row>
    <row r="403" spans="1:16" hidden="1" x14ac:dyDescent="0.25">
      <c r="A403" t="s">
        <v>345</v>
      </c>
      <c r="B403" t="s">
        <v>344</v>
      </c>
      <c r="C403" s="4">
        <f>COUNTA(A$5:A403)</f>
        <v>399</v>
      </c>
      <c r="G403" s="35">
        <v>108.3</v>
      </c>
      <c r="H4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108.3</v>
      </c>
      <c r="I403" s="35">
        <f>SUM(H$5:H403)</f>
        <v>3665914.6880000001</v>
      </c>
      <c r="J403" s="38">
        <f>I403/SUM(H:H)</f>
        <v>0.99866803025092421</v>
      </c>
      <c r="N4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3" s="21">
        <v>2099</v>
      </c>
      <c r="P4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51595.998094330636</v>
      </c>
    </row>
    <row r="404" spans="1:16" hidden="1" x14ac:dyDescent="0.25">
      <c r="A404" t="s">
        <v>1526</v>
      </c>
      <c r="B404" t="s">
        <v>1527</v>
      </c>
      <c r="C404" s="4">
        <f>COUNTA(A$5:A404)</f>
        <v>400</v>
      </c>
      <c r="D404" s="35">
        <v>101</v>
      </c>
      <c r="H4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101</v>
      </c>
      <c r="I404" s="35">
        <f>SUM(H$5:H404)</f>
        <v>3666015.6880000001</v>
      </c>
      <c r="J404" s="38">
        <f>I404/SUM(H:H)</f>
        <v>0.99869554465855226</v>
      </c>
      <c r="N4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4" s="21">
        <v>0</v>
      </c>
      <c r="P4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05" spans="1:16" hidden="1" x14ac:dyDescent="0.25">
      <c r="A405" t="s">
        <v>1570</v>
      </c>
      <c r="B405" t="s">
        <v>1571</v>
      </c>
      <c r="C405" s="4">
        <f>COUNTA(A$5:A405)</f>
        <v>401</v>
      </c>
      <c r="D405" s="35">
        <v>100</v>
      </c>
      <c r="H4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100</v>
      </c>
      <c r="I405" s="35">
        <f>SUM(H$5:H405)</f>
        <v>3666115.6880000001</v>
      </c>
      <c r="J405" s="38">
        <f>I405/SUM(H:H)</f>
        <v>0.99872278664630276</v>
      </c>
      <c r="N4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5" s="21">
        <v>0</v>
      </c>
      <c r="P4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06" spans="1:16" hidden="1" x14ac:dyDescent="0.25">
      <c r="A406" t="s">
        <v>1677</v>
      </c>
      <c r="B406" t="s">
        <v>1678</v>
      </c>
      <c r="C406" s="4">
        <f>COUNTA(A$5:A406)</f>
        <v>402</v>
      </c>
      <c r="D406" s="35">
        <v>99</v>
      </c>
      <c r="H4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99</v>
      </c>
      <c r="I406" s="35">
        <f>SUM(H$5:H406)</f>
        <v>3666214.6880000001</v>
      </c>
      <c r="J406" s="38">
        <f>I406/SUM(H:H)</f>
        <v>0.99874975621417583</v>
      </c>
      <c r="N4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6" s="21">
        <v>3804</v>
      </c>
      <c r="P4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26025.236593059937</v>
      </c>
    </row>
    <row r="407" spans="1:16" hidden="1" x14ac:dyDescent="0.25">
      <c r="A407" t="s">
        <v>1470</v>
      </c>
      <c r="B407" t="s">
        <v>1471</v>
      </c>
      <c r="C407" s="4">
        <f>COUNTA(A$5:A407)</f>
        <v>403</v>
      </c>
      <c r="D407" s="35">
        <v>97</v>
      </c>
      <c r="H4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97</v>
      </c>
      <c r="I407" s="35">
        <f>SUM(H$5:H407)</f>
        <v>3666311.6880000001</v>
      </c>
      <c r="J407" s="38">
        <f>I407/SUM(H:H)</f>
        <v>0.99877618094229392</v>
      </c>
      <c r="N4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7" s="21">
        <v>0</v>
      </c>
      <c r="P4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08" spans="1:16" hidden="1" x14ac:dyDescent="0.25">
      <c r="A408" t="s">
        <v>945</v>
      </c>
      <c r="B408" t="s">
        <v>946</v>
      </c>
      <c r="C408" s="4">
        <f>COUNTA(A$5:A408)</f>
        <v>404</v>
      </c>
      <c r="D408" s="35">
        <v>96</v>
      </c>
      <c r="H4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96</v>
      </c>
      <c r="I408" s="35">
        <f>SUM(H$5:H408)</f>
        <v>3666407.6880000001</v>
      </c>
      <c r="J408" s="38">
        <f>I408/SUM(H:H)</f>
        <v>0.99880233325053447</v>
      </c>
      <c r="N4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8" s="21">
        <v>0</v>
      </c>
      <c r="P4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09" spans="1:16" hidden="1" x14ac:dyDescent="0.25">
      <c r="A409" t="s">
        <v>935</v>
      </c>
      <c r="B409" t="s">
        <v>936</v>
      </c>
      <c r="C409" s="4">
        <f>COUNTA(A$5:A409)</f>
        <v>405</v>
      </c>
      <c r="D409" s="35">
        <v>96</v>
      </c>
      <c r="H4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96</v>
      </c>
      <c r="I409" s="35">
        <f>SUM(H$5:H409)</f>
        <v>3666503.6880000001</v>
      </c>
      <c r="J409" s="38">
        <f>I409/SUM(H:H)</f>
        <v>0.99882848555877501</v>
      </c>
      <c r="N4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09" s="21">
        <v>0</v>
      </c>
      <c r="P4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10" spans="1:16" hidden="1" x14ac:dyDescent="0.25">
      <c r="A410" t="s">
        <v>1416</v>
      </c>
      <c r="B410" t="s">
        <v>1417</v>
      </c>
      <c r="C410" s="4">
        <f>COUNTA(A$5:A410)</f>
        <v>406</v>
      </c>
      <c r="D410" s="35">
        <v>94</v>
      </c>
      <c r="H4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94</v>
      </c>
      <c r="I410" s="35">
        <f>SUM(H$5:H410)</f>
        <v>3666597.6880000001</v>
      </c>
      <c r="J410" s="38">
        <f>I410/SUM(H:H)</f>
        <v>0.99885409302726047</v>
      </c>
      <c r="N4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0" s="21">
        <v>2096</v>
      </c>
      <c r="P4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44847.32824427481</v>
      </c>
    </row>
    <row r="411" spans="1:16" hidden="1" x14ac:dyDescent="0.25">
      <c r="A411" t="s">
        <v>26</v>
      </c>
      <c r="B411" t="s">
        <v>25</v>
      </c>
      <c r="C411" s="4">
        <f>COUNTA(A$5:A411)</f>
        <v>407</v>
      </c>
      <c r="G411" s="35">
        <v>93.1</v>
      </c>
      <c r="H4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93.1</v>
      </c>
      <c r="I411" s="35">
        <f>SUM(H$5:H411)</f>
        <v>3666690.7880000002</v>
      </c>
      <c r="J411" s="38">
        <f>I411/SUM(H:H)</f>
        <v>0.99887945531785627</v>
      </c>
      <c r="N4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1" s="21">
        <v>2355</v>
      </c>
      <c r="P4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39532.90870488323</v>
      </c>
    </row>
    <row r="412" spans="1:16" hidden="1" x14ac:dyDescent="0.25">
      <c r="A412" t="s">
        <v>580</v>
      </c>
      <c r="B412" t="s">
        <v>581</v>
      </c>
      <c r="C412" s="4">
        <f>COUNTA(A$5:A412)</f>
        <v>408</v>
      </c>
      <c r="D412" s="35">
        <v>92</v>
      </c>
      <c r="H4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92</v>
      </c>
      <c r="I412" s="35">
        <f>SUM(H$5:H412)</f>
        <v>3666782.7880000002</v>
      </c>
      <c r="J412" s="38">
        <f>I412/SUM(H:H)</f>
        <v>0.99890451794658675</v>
      </c>
      <c r="N4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2" s="21">
        <v>3071</v>
      </c>
      <c r="P4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29957.668511885378</v>
      </c>
    </row>
    <row r="413" spans="1:16" hidden="1" x14ac:dyDescent="0.25">
      <c r="A413" t="s">
        <v>166</v>
      </c>
      <c r="B413" t="s">
        <v>165</v>
      </c>
      <c r="C413" s="4">
        <f>COUNTA(A$5:A413)</f>
        <v>409</v>
      </c>
      <c r="D413" s="35">
        <v>74</v>
      </c>
      <c r="G413" s="35">
        <v>17.7</v>
      </c>
      <c r="H4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91.7</v>
      </c>
      <c r="I413" s="35">
        <f>SUM(H$5:H413)</f>
        <v>3666874.4880000004</v>
      </c>
      <c r="J413" s="38">
        <f>I413/SUM(H:H)</f>
        <v>0.99892949884935411</v>
      </c>
      <c r="N4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3" s="21">
        <v>3100</v>
      </c>
      <c r="P4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29580.645161290322</v>
      </c>
    </row>
    <row r="414" spans="1:16" hidden="1" x14ac:dyDescent="0.25">
      <c r="A414" t="s">
        <v>2138</v>
      </c>
      <c r="B414" t="s">
        <v>2139</v>
      </c>
      <c r="C414" s="4">
        <f>COUNTA(A$5:A414)</f>
        <v>410</v>
      </c>
      <c r="D414" s="35">
        <v>87</v>
      </c>
      <c r="H4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87</v>
      </c>
      <c r="I414" s="35">
        <f>SUM(H$5:H414)</f>
        <v>3666961.4880000004</v>
      </c>
      <c r="J414" s="38">
        <f>I414/SUM(H:H)</f>
        <v>0.99895319937869709</v>
      </c>
      <c r="N4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4" s="21">
        <v>1280</v>
      </c>
      <c r="P4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67968.75</v>
      </c>
    </row>
    <row r="415" spans="1:16" hidden="1" x14ac:dyDescent="0.25">
      <c r="A415" t="s">
        <v>1027</v>
      </c>
      <c r="B415" t="s">
        <v>1028</v>
      </c>
      <c r="C415" s="4">
        <f>COUNTA(A$5:A415)</f>
        <v>411</v>
      </c>
      <c r="D415" s="35">
        <v>87</v>
      </c>
      <c r="H4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87</v>
      </c>
      <c r="I415" s="35">
        <f>SUM(H$5:H415)</f>
        <v>3667048.4880000004</v>
      </c>
      <c r="J415" s="38">
        <f>I415/SUM(H:H)</f>
        <v>0.99897689990804006</v>
      </c>
      <c r="N4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5" s="21">
        <v>0</v>
      </c>
      <c r="P4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16" spans="1:16" hidden="1" x14ac:dyDescent="0.25">
      <c r="A416" t="s">
        <v>54</v>
      </c>
      <c r="B416" t="s">
        <v>53</v>
      </c>
      <c r="C416" s="4">
        <f>COUNTA(A$5:A416)</f>
        <v>412</v>
      </c>
      <c r="D416" s="35">
        <v>0</v>
      </c>
      <c r="G416" s="35">
        <v>86.5</v>
      </c>
      <c r="H4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86.5</v>
      </c>
      <c r="I416" s="35">
        <f>SUM(H$5:H416)</f>
        <v>3667134.9880000004</v>
      </c>
      <c r="J416" s="38">
        <f>I416/SUM(H:H)</f>
        <v>0.99900046422744437</v>
      </c>
      <c r="N4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6" s="21">
        <v>1680</v>
      </c>
      <c r="P4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51488.095238095237</v>
      </c>
    </row>
    <row r="417" spans="1:16" hidden="1" x14ac:dyDescent="0.25">
      <c r="A417" t="s">
        <v>1043</v>
      </c>
      <c r="B417" t="s">
        <v>1044</v>
      </c>
      <c r="C417" s="4">
        <f>COUNTA(A$5:A417)</f>
        <v>413</v>
      </c>
      <c r="D417" s="35">
        <v>86</v>
      </c>
      <c r="H4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86</v>
      </c>
      <c r="I417" s="35">
        <f>SUM(H$5:H417)</f>
        <v>3667220.9880000004</v>
      </c>
      <c r="J417" s="38">
        <f>I417/SUM(H:H)</f>
        <v>0.9990238923369098</v>
      </c>
      <c r="N4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7" s="21">
        <v>0</v>
      </c>
      <c r="P4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18" spans="1:16" hidden="1" x14ac:dyDescent="0.25">
      <c r="A418" t="s">
        <v>120</v>
      </c>
      <c r="B418" t="s">
        <v>119</v>
      </c>
      <c r="C418" s="4">
        <f>COUNTA(A$5:A418)</f>
        <v>414</v>
      </c>
      <c r="D418" s="35">
        <v>46</v>
      </c>
      <c r="G418" s="35">
        <v>38.299999999999997</v>
      </c>
      <c r="H4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84.3</v>
      </c>
      <c r="I418" s="35">
        <f>SUM(H$5:H418)</f>
        <v>3667305.2880000002</v>
      </c>
      <c r="J418" s="38">
        <f>I418/SUM(H:H)</f>
        <v>0.99904685733258347</v>
      </c>
      <c r="N4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8" s="21">
        <v>1890</v>
      </c>
      <c r="P4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44603.174603174601</v>
      </c>
    </row>
    <row r="419" spans="1:16" hidden="1" x14ac:dyDescent="0.25">
      <c r="A419" t="s">
        <v>319</v>
      </c>
      <c r="B419" t="s">
        <v>318</v>
      </c>
      <c r="C419" s="4">
        <f>COUNTA(A$5:A419)</f>
        <v>415</v>
      </c>
      <c r="D419" s="35">
        <v>37</v>
      </c>
      <c r="G419" s="35">
        <v>46</v>
      </c>
      <c r="H4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83</v>
      </c>
      <c r="I419" s="35">
        <f>SUM(H$5:H419)</f>
        <v>3667388.2880000002</v>
      </c>
      <c r="J419" s="38">
        <f>I419/SUM(H:H)</f>
        <v>0.99906946818241649</v>
      </c>
      <c r="N4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19" s="21">
        <v>16436</v>
      </c>
      <c r="P4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5049.8904843027503</v>
      </c>
    </row>
    <row r="420" spans="1:16" hidden="1" x14ac:dyDescent="0.25">
      <c r="A420" t="s">
        <v>218</v>
      </c>
      <c r="B420" t="s">
        <v>217</v>
      </c>
      <c r="C420" s="4">
        <f>COUNTA(A$5:A420)</f>
        <v>416</v>
      </c>
      <c r="G420" s="35">
        <v>82.4</v>
      </c>
      <c r="H4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82.4</v>
      </c>
      <c r="I420" s="35">
        <f>SUM(H$5:H420)</f>
        <v>3667470.6880000001</v>
      </c>
      <c r="J420" s="38">
        <f>I420/SUM(H:H)</f>
        <v>0.99909191558032284</v>
      </c>
      <c r="N4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0" s="21">
        <v>3094</v>
      </c>
      <c r="P4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26632.191338073691</v>
      </c>
    </row>
    <row r="421" spans="1:16" hidden="1" x14ac:dyDescent="0.25">
      <c r="A421" t="s">
        <v>475</v>
      </c>
      <c r="B421" t="s">
        <v>476</v>
      </c>
      <c r="C421" s="4">
        <f>COUNTA(A$5:A421)</f>
        <v>417</v>
      </c>
      <c r="D421" s="35">
        <v>8</v>
      </c>
      <c r="G421" s="35">
        <v>72.3</v>
      </c>
      <c r="H4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80.3</v>
      </c>
      <c r="I421" s="35">
        <f>SUM(H$5:H421)</f>
        <v>3667550.9879999999</v>
      </c>
      <c r="J421" s="38">
        <f>I421/SUM(H:H)</f>
        <v>0.99911379089648655</v>
      </c>
      <c r="N4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1" s="21">
        <v>0</v>
      </c>
      <c r="P4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22" spans="1:16" hidden="1" x14ac:dyDescent="0.25">
      <c r="A422" t="s">
        <v>1276</v>
      </c>
      <c r="B422" t="s">
        <v>1277</v>
      </c>
      <c r="C422" s="4">
        <f>COUNTA(A$5:A422)</f>
        <v>418</v>
      </c>
      <c r="D422" s="35">
        <v>80</v>
      </c>
      <c r="H4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80</v>
      </c>
      <c r="I422" s="35">
        <f>SUM(H$5:H422)</f>
        <v>3667630.9879999999</v>
      </c>
      <c r="J422" s="38">
        <f>I422/SUM(H:H)</f>
        <v>0.99913558448668693</v>
      </c>
      <c r="N4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2" s="21">
        <v>0</v>
      </c>
      <c r="P4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23" spans="1:16" hidden="1" x14ac:dyDescent="0.25">
      <c r="A423" t="s">
        <v>835</v>
      </c>
      <c r="B423" t="s">
        <v>836</v>
      </c>
      <c r="C423" s="4">
        <f>COUNTA(A$5:A423)</f>
        <v>419</v>
      </c>
      <c r="D423" s="35">
        <v>80</v>
      </c>
      <c r="H4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80</v>
      </c>
      <c r="I423" s="35">
        <f>SUM(H$5:H423)</f>
        <v>3667710.9879999999</v>
      </c>
      <c r="J423" s="38">
        <f>I423/SUM(H:H)</f>
        <v>0.99915737807688743</v>
      </c>
      <c r="N4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3" s="21">
        <v>0</v>
      </c>
      <c r="P4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24" spans="1:16" hidden="1" x14ac:dyDescent="0.25">
      <c r="A424" t="s">
        <v>1025</v>
      </c>
      <c r="B424" t="s">
        <v>1026</v>
      </c>
      <c r="C424" s="4">
        <f>COUNTA(A$5:A424)</f>
        <v>420</v>
      </c>
      <c r="D424" s="35">
        <v>79</v>
      </c>
      <c r="H4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79</v>
      </c>
      <c r="I424" s="35">
        <f>SUM(H$5:H424)</f>
        <v>3667789.9879999999</v>
      </c>
      <c r="J424" s="38">
        <f>I424/SUM(H:H)</f>
        <v>0.99917889924721037</v>
      </c>
      <c r="N4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4" s="21">
        <v>0</v>
      </c>
      <c r="P4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25" spans="1:16" hidden="1" x14ac:dyDescent="0.25">
      <c r="A425" t="s">
        <v>234</v>
      </c>
      <c r="B425" t="s">
        <v>233</v>
      </c>
      <c r="C425" s="4">
        <f>COUNTA(A$5:A425)</f>
        <v>421</v>
      </c>
      <c r="G425" s="35">
        <v>78.5</v>
      </c>
      <c r="H4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78.5</v>
      </c>
      <c r="I425" s="35">
        <f>SUM(H$5:H425)</f>
        <v>3667868.4879999999</v>
      </c>
      <c r="J425" s="38">
        <f>I425/SUM(H:H)</f>
        <v>0.99920028420759455</v>
      </c>
      <c r="N4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5" s="21">
        <v>2048</v>
      </c>
      <c r="P4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38330.078125</v>
      </c>
    </row>
    <row r="426" spans="1:16" hidden="1" x14ac:dyDescent="0.25">
      <c r="A426" t="s">
        <v>2322</v>
      </c>
      <c r="B426" t="s">
        <v>2323</v>
      </c>
      <c r="C426" s="4">
        <f>COUNTA(A$5:A426)</f>
        <v>422</v>
      </c>
      <c r="D426" s="35">
        <v>78</v>
      </c>
      <c r="H4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78</v>
      </c>
      <c r="I426" s="35">
        <f>SUM(H$5:H426)</f>
        <v>3667946.4879999999</v>
      </c>
      <c r="J426" s="38">
        <f>I426/SUM(H:H)</f>
        <v>0.99922153295803995</v>
      </c>
      <c r="N4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6" s="21">
        <v>4323</v>
      </c>
      <c r="P4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18043.025676613463</v>
      </c>
    </row>
    <row r="427" spans="1:16" hidden="1" x14ac:dyDescent="0.25">
      <c r="A427" t="s">
        <v>955</v>
      </c>
      <c r="B427" t="s">
        <v>956</v>
      </c>
      <c r="C427" s="4">
        <f>COUNTA(A$5:A427)</f>
        <v>423</v>
      </c>
      <c r="D427" s="35">
        <v>77</v>
      </c>
      <c r="H4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77</v>
      </c>
      <c r="I427" s="35">
        <f>SUM(H$5:H427)</f>
        <v>3668023.4879999999</v>
      </c>
      <c r="J427" s="38">
        <f>I427/SUM(H:H)</f>
        <v>0.99924250928860792</v>
      </c>
      <c r="N4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7" s="21">
        <v>0</v>
      </c>
      <c r="P4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28" spans="1:16" hidden="1" x14ac:dyDescent="0.25">
      <c r="A428" t="s">
        <v>663</v>
      </c>
      <c r="B428" t="s">
        <v>664</v>
      </c>
      <c r="C428" s="4">
        <f>COUNTA(A$5:A428)</f>
        <v>424</v>
      </c>
      <c r="D428" s="35">
        <v>77</v>
      </c>
      <c r="H4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77</v>
      </c>
      <c r="I428" s="35">
        <f>SUM(H$5:H428)</f>
        <v>3668100.4879999999</v>
      </c>
      <c r="J428" s="38">
        <f>I428/SUM(H:H)</f>
        <v>0.99926348561917588</v>
      </c>
      <c r="N4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8" s="21">
        <v>0</v>
      </c>
      <c r="P4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29" spans="1:16" hidden="1" x14ac:dyDescent="0.25">
      <c r="A429" t="s">
        <v>941</v>
      </c>
      <c r="B429" t="s">
        <v>942</v>
      </c>
      <c r="C429" s="4">
        <f>COUNTA(A$5:A429)</f>
        <v>425</v>
      </c>
      <c r="D429" s="35">
        <v>76</v>
      </c>
      <c r="H4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76</v>
      </c>
      <c r="I429" s="35">
        <f>SUM(H$5:H429)</f>
        <v>3668176.4879999999</v>
      </c>
      <c r="J429" s="38">
        <f>I429/SUM(H:H)</f>
        <v>0.99928418952986631</v>
      </c>
      <c r="N4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29" s="21">
        <v>0</v>
      </c>
      <c r="P4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30" spans="1:16" hidden="1" x14ac:dyDescent="0.25">
      <c r="A430" t="s">
        <v>1500</v>
      </c>
      <c r="B430" t="s">
        <v>1501</v>
      </c>
      <c r="C430" s="4">
        <f>COUNTA(A$5:A430)</f>
        <v>426</v>
      </c>
      <c r="D430" s="35">
        <v>75</v>
      </c>
      <c r="H4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75</v>
      </c>
      <c r="I430" s="35">
        <f>SUM(H$5:H430)</f>
        <v>3668251.4879999999</v>
      </c>
      <c r="J430" s="38">
        <f>I430/SUM(H:H)</f>
        <v>0.99930462102067918</v>
      </c>
      <c r="N4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0" s="21">
        <v>0</v>
      </c>
      <c r="P4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31" spans="1:16" hidden="1" x14ac:dyDescent="0.25">
      <c r="A431" t="s">
        <v>558</v>
      </c>
      <c r="B431" t="s">
        <v>559</v>
      </c>
      <c r="C431" s="4">
        <f>COUNTA(A$5:A431)</f>
        <v>427</v>
      </c>
      <c r="D431" s="35">
        <v>75</v>
      </c>
      <c r="H4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75</v>
      </c>
      <c r="I431" s="35">
        <f>SUM(H$5:H431)</f>
        <v>3668326.4879999999</v>
      </c>
      <c r="J431" s="38">
        <f>I431/SUM(H:H)</f>
        <v>0.99932505251149206</v>
      </c>
      <c r="N4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1" s="21">
        <v>5822</v>
      </c>
      <c r="P4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12882.17107523188</v>
      </c>
    </row>
    <row r="432" spans="1:16" hidden="1" x14ac:dyDescent="0.25">
      <c r="A432" t="s">
        <v>873</v>
      </c>
      <c r="B432" t="s">
        <v>874</v>
      </c>
      <c r="C432" s="4">
        <f>COUNTA(A$5:A432)</f>
        <v>428</v>
      </c>
      <c r="D432" s="35">
        <v>74</v>
      </c>
      <c r="H4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74</v>
      </c>
      <c r="I432" s="35">
        <f>SUM(H$5:H432)</f>
        <v>3668400.4879999999</v>
      </c>
      <c r="J432" s="38">
        <f>I432/SUM(H:H)</f>
        <v>0.99934521158242751</v>
      </c>
      <c r="N4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2" s="21">
        <v>0</v>
      </c>
      <c r="P4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33" spans="1:16" hidden="1" x14ac:dyDescent="0.25">
      <c r="A433" t="s">
        <v>140</v>
      </c>
      <c r="B433" t="s">
        <v>139</v>
      </c>
      <c r="C433" s="4">
        <f>COUNTA(A$5:A433)</f>
        <v>429</v>
      </c>
      <c r="D433" s="35">
        <v>5</v>
      </c>
      <c r="G433" s="35">
        <v>67.900000000000006</v>
      </c>
      <c r="H4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72.900000000000006</v>
      </c>
      <c r="I433" s="35">
        <f>SUM(H$5:H433)</f>
        <v>3668473.3879999998</v>
      </c>
      <c r="J433" s="38">
        <f>I433/SUM(H:H)</f>
        <v>0.99936507099149763</v>
      </c>
      <c r="N4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3" s="21">
        <v>2268</v>
      </c>
      <c r="P4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32142.857142857141</v>
      </c>
    </row>
    <row r="434" spans="1:16" hidden="1" x14ac:dyDescent="0.25">
      <c r="A434" t="s">
        <v>1448</v>
      </c>
      <c r="B434" t="s">
        <v>1449</v>
      </c>
      <c r="C434" s="4">
        <f>COUNTA(A$5:A434)</f>
        <v>430</v>
      </c>
      <c r="D434" s="35">
        <v>72</v>
      </c>
      <c r="H4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72</v>
      </c>
      <c r="I434" s="35">
        <f>SUM(H$5:H434)</f>
        <v>3668545.3879999998</v>
      </c>
      <c r="J434" s="38">
        <f>I434/SUM(H:H)</f>
        <v>0.99938468522267809</v>
      </c>
      <c r="N4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4" s="21">
        <v>0</v>
      </c>
      <c r="P4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35" spans="1:16" hidden="1" x14ac:dyDescent="0.25">
      <c r="A435" t="s">
        <v>1894</v>
      </c>
      <c r="B435" t="s">
        <v>1895</v>
      </c>
      <c r="C435" s="4">
        <f>COUNTA(A$5:A435)</f>
        <v>431</v>
      </c>
      <c r="D435" s="35">
        <v>71</v>
      </c>
      <c r="H4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71</v>
      </c>
      <c r="I435" s="35">
        <f>SUM(H$5:H435)</f>
        <v>3668616.3879999998</v>
      </c>
      <c r="J435" s="38">
        <f>I435/SUM(H:H)</f>
        <v>0.99940402703398101</v>
      </c>
      <c r="N4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5" s="21">
        <v>0</v>
      </c>
      <c r="P4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36" spans="1:16" hidden="1" x14ac:dyDescent="0.25">
      <c r="A436" t="s">
        <v>1021</v>
      </c>
      <c r="B436" t="s">
        <v>1022</v>
      </c>
      <c r="C436" s="4">
        <f>COUNTA(A$5:A436)</f>
        <v>432</v>
      </c>
      <c r="D436" s="35">
        <v>71</v>
      </c>
      <c r="H4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71</v>
      </c>
      <c r="I436" s="35">
        <f>SUM(H$5:H436)</f>
        <v>3668687.3879999998</v>
      </c>
      <c r="J436" s="38">
        <f>I436/SUM(H:H)</f>
        <v>0.99942336884528382</v>
      </c>
      <c r="N4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6" s="21">
        <v>0</v>
      </c>
      <c r="P4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37" spans="1:16" hidden="1" x14ac:dyDescent="0.25">
      <c r="A437" t="s">
        <v>1780</v>
      </c>
      <c r="B437" t="s">
        <v>1781</v>
      </c>
      <c r="C437" s="4">
        <f>COUNTA(A$5:A437)</f>
        <v>433</v>
      </c>
      <c r="D437" s="35">
        <v>70</v>
      </c>
      <c r="H4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70</v>
      </c>
      <c r="I437" s="35">
        <f>SUM(H$5:H437)</f>
        <v>3668757.3879999998</v>
      </c>
      <c r="J437" s="38">
        <f>I437/SUM(H:H)</f>
        <v>0.9994424382367092</v>
      </c>
      <c r="N4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7" s="21">
        <v>41986</v>
      </c>
      <c r="P4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1667.2224074691565</v>
      </c>
    </row>
    <row r="438" spans="1:16" hidden="1" x14ac:dyDescent="0.25">
      <c r="A438" t="s">
        <v>730</v>
      </c>
      <c r="B438" t="s">
        <v>731</v>
      </c>
      <c r="C438" s="4">
        <f>COUNTA(A$5:A438)</f>
        <v>434</v>
      </c>
      <c r="D438" s="35">
        <v>68</v>
      </c>
      <c r="H4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68</v>
      </c>
      <c r="I438" s="35">
        <f>SUM(H$5:H438)</f>
        <v>3668825.3879999998</v>
      </c>
      <c r="J438" s="38">
        <f>I438/SUM(H:H)</f>
        <v>0.99946096278837959</v>
      </c>
      <c r="N4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8" s="21">
        <v>0</v>
      </c>
      <c r="P4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39" spans="1:16" hidden="1" x14ac:dyDescent="0.25">
      <c r="A439" t="s">
        <v>1730</v>
      </c>
      <c r="B439" t="s">
        <v>1731</v>
      </c>
      <c r="C439" s="4">
        <f>COUNTA(A$5:A439)</f>
        <v>435</v>
      </c>
      <c r="D439" s="35">
        <v>67</v>
      </c>
      <c r="H4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67</v>
      </c>
      <c r="I439" s="35">
        <f>SUM(H$5:H439)</f>
        <v>3668892.3879999998</v>
      </c>
      <c r="J439" s="38">
        <f>I439/SUM(H:H)</f>
        <v>0.99947921492017255</v>
      </c>
      <c r="N4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39" s="21">
        <v>5866</v>
      </c>
      <c r="P4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11421.752471871803</v>
      </c>
    </row>
    <row r="440" spans="1:16" hidden="1" x14ac:dyDescent="0.25">
      <c r="A440" t="s">
        <v>875</v>
      </c>
      <c r="B440" t="s">
        <v>876</v>
      </c>
      <c r="C440" s="4">
        <f>COUNTA(A$5:A440)</f>
        <v>436</v>
      </c>
      <c r="D440" s="35">
        <v>66</v>
      </c>
      <c r="H4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66</v>
      </c>
      <c r="I440" s="35">
        <f>SUM(H$5:H440)</f>
        <v>3668958.3879999998</v>
      </c>
      <c r="J440" s="38">
        <f>I440/SUM(H:H)</f>
        <v>0.99949719463208786</v>
      </c>
      <c r="N4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0" s="21">
        <v>0</v>
      </c>
      <c r="P4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41" spans="1:16" hidden="1" x14ac:dyDescent="0.25">
      <c r="A441" t="s">
        <v>726</v>
      </c>
      <c r="B441" t="s">
        <v>727</v>
      </c>
      <c r="C441" s="4">
        <f>COUNTA(A$5:A441)</f>
        <v>437</v>
      </c>
      <c r="D441" s="35">
        <v>63</v>
      </c>
      <c r="H4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63</v>
      </c>
      <c r="I441" s="35">
        <f>SUM(H$5:H441)</f>
        <v>3669021.3879999998</v>
      </c>
      <c r="J441" s="38">
        <f>I441/SUM(H:H)</f>
        <v>0.99951435708437075</v>
      </c>
      <c r="N4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1" s="21">
        <v>0</v>
      </c>
      <c r="P4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42" spans="1:16" hidden="1" x14ac:dyDescent="0.25">
      <c r="A442" t="s">
        <v>794</v>
      </c>
      <c r="B442" t="s">
        <v>795</v>
      </c>
      <c r="C442" s="4">
        <f>COUNTA(A$5:A442)</f>
        <v>438</v>
      </c>
      <c r="D442" s="35">
        <v>58</v>
      </c>
      <c r="H4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58</v>
      </c>
      <c r="I442" s="35">
        <f>SUM(H$5:H442)</f>
        <v>3669079.3879999998</v>
      </c>
      <c r="J442" s="38">
        <f>I442/SUM(H:H)</f>
        <v>0.99953015743726603</v>
      </c>
      <c r="N4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2" s="21">
        <v>0</v>
      </c>
      <c r="P4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43" spans="1:16" hidden="1" x14ac:dyDescent="0.25">
      <c r="A443" t="s">
        <v>1846</v>
      </c>
      <c r="B443" t="s">
        <v>1847</v>
      </c>
      <c r="C443" s="4">
        <f>COUNTA(A$5:A443)</f>
        <v>439</v>
      </c>
      <c r="D443" s="35">
        <v>57</v>
      </c>
      <c r="H4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57</v>
      </c>
      <c r="I443" s="35">
        <f>SUM(H$5:H443)</f>
        <v>3669136.3879999998</v>
      </c>
      <c r="J443" s="38">
        <f>I443/SUM(H:H)</f>
        <v>0.99954568537028388</v>
      </c>
      <c r="N4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3" s="21">
        <v>0</v>
      </c>
      <c r="P4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44" spans="1:16" hidden="1" x14ac:dyDescent="0.25">
      <c r="A444" t="s">
        <v>236</v>
      </c>
      <c r="B444" t="s">
        <v>235</v>
      </c>
      <c r="C444" s="4">
        <f>COUNTA(A$5:A444)</f>
        <v>440</v>
      </c>
      <c r="G444" s="35">
        <v>56.8</v>
      </c>
      <c r="H4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56.8</v>
      </c>
      <c r="I444" s="35">
        <f>SUM(H$5:H444)</f>
        <v>3669193.1879999996</v>
      </c>
      <c r="J444" s="38">
        <f>I444/SUM(H:H)</f>
        <v>0.99956115881932617</v>
      </c>
      <c r="N4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4" s="21">
        <v>2112</v>
      </c>
      <c r="P4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26893.939393939392</v>
      </c>
    </row>
    <row r="445" spans="1:16" hidden="1" x14ac:dyDescent="0.25">
      <c r="A445" t="s">
        <v>883</v>
      </c>
      <c r="B445" t="s">
        <v>884</v>
      </c>
      <c r="C445" s="4">
        <f>COUNTA(A$5:A445)</f>
        <v>441</v>
      </c>
      <c r="D445" s="35">
        <v>55</v>
      </c>
      <c r="H4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55</v>
      </c>
      <c r="I445" s="35">
        <f>SUM(H$5:H445)</f>
        <v>3669248.1879999996</v>
      </c>
      <c r="J445" s="38">
        <f>I445/SUM(H:H)</f>
        <v>0.99957614191258892</v>
      </c>
      <c r="N4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5" s="21">
        <v>0</v>
      </c>
      <c r="P4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46" spans="1:16" hidden="1" x14ac:dyDescent="0.25">
      <c r="A446" t="s">
        <v>1322</v>
      </c>
      <c r="B446" t="s">
        <v>1323</v>
      </c>
      <c r="C446" s="4">
        <f>COUNTA(A$5:A446)</f>
        <v>442</v>
      </c>
      <c r="D446" s="35">
        <v>55</v>
      </c>
      <c r="H4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55</v>
      </c>
      <c r="I446" s="35">
        <f>SUM(H$5:H446)</f>
        <v>3669303.1879999996</v>
      </c>
      <c r="J446" s="38">
        <f>I446/SUM(H:H)</f>
        <v>0.99959112500585179</v>
      </c>
      <c r="N4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6" s="21">
        <v>4368</v>
      </c>
      <c r="P4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12591.575091575092</v>
      </c>
    </row>
    <row r="447" spans="1:16" hidden="1" x14ac:dyDescent="0.25">
      <c r="A447" t="s">
        <v>2438</v>
      </c>
      <c r="B447" t="s">
        <v>2439</v>
      </c>
      <c r="C447" s="4">
        <f>COUNTA(A$5:A447)</f>
        <v>443</v>
      </c>
      <c r="D447" s="35">
        <v>54</v>
      </c>
      <c r="H4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54</v>
      </c>
      <c r="I447" s="35">
        <f>SUM(H$5:H447)</f>
        <v>3669357.1879999996</v>
      </c>
      <c r="J447" s="38">
        <f>I447/SUM(H:H)</f>
        <v>0.999605835679237</v>
      </c>
      <c r="N4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7" s="21">
        <v>3549</v>
      </c>
      <c r="P4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15215.553677092139</v>
      </c>
    </row>
    <row r="448" spans="1:16" hidden="1" x14ac:dyDescent="0.25">
      <c r="A448" t="s">
        <v>2204</v>
      </c>
      <c r="B448" t="s">
        <v>2205</v>
      </c>
      <c r="C448" s="4">
        <f>COUNTA(A$5:A448)</f>
        <v>444</v>
      </c>
      <c r="D448" s="35">
        <v>53</v>
      </c>
      <c r="H4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53</v>
      </c>
      <c r="I448" s="35">
        <f>SUM(H$5:H448)</f>
        <v>3669410.1879999996</v>
      </c>
      <c r="J448" s="38">
        <f>I448/SUM(H:H)</f>
        <v>0.99962027393274488</v>
      </c>
      <c r="N4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8" s="21">
        <v>1267</v>
      </c>
      <c r="P4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41831.097079715866</v>
      </c>
    </row>
    <row r="449" spans="1:16" hidden="1" x14ac:dyDescent="0.25">
      <c r="A449" t="s">
        <v>907</v>
      </c>
      <c r="B449" t="s">
        <v>908</v>
      </c>
      <c r="C449" s="4">
        <f>COUNTA(A$5:A449)</f>
        <v>445</v>
      </c>
      <c r="D449" s="35">
        <v>52</v>
      </c>
      <c r="H4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52</v>
      </c>
      <c r="I449" s="35">
        <f>SUM(H$5:H449)</f>
        <v>3669462.1879999996</v>
      </c>
      <c r="J449" s="38">
        <f>I449/SUM(H:H)</f>
        <v>0.99963443976637512</v>
      </c>
      <c r="N4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49" s="21">
        <v>0</v>
      </c>
      <c r="P4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50" spans="1:16" hidden="1" x14ac:dyDescent="0.25">
      <c r="A450" t="s">
        <v>943</v>
      </c>
      <c r="B450" t="s">
        <v>944</v>
      </c>
      <c r="C450" s="4">
        <f>COUNTA(A$5:A450)</f>
        <v>446</v>
      </c>
      <c r="D450" s="35">
        <v>50</v>
      </c>
      <c r="H4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</v>
      </c>
      <c r="I450" s="35">
        <f>SUM(H$5:H450)</f>
        <v>3669512.1879999996</v>
      </c>
      <c r="J450" s="38">
        <f>I450/SUM(H:H)</f>
        <v>0.99964806076025037</v>
      </c>
      <c r="N4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0" s="21">
        <v>0</v>
      </c>
      <c r="P4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51" spans="1:16" hidden="1" x14ac:dyDescent="0.25">
      <c r="A451" t="s">
        <v>622</v>
      </c>
      <c r="B451" t="s">
        <v>618</v>
      </c>
      <c r="C451" s="4">
        <f>COUNTA(A$5:A451)</f>
        <v>447</v>
      </c>
      <c r="D451" s="35">
        <v>50</v>
      </c>
      <c r="H4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50</v>
      </c>
      <c r="I451" s="35">
        <f>SUM(H$5:H451)</f>
        <v>3669562.1879999996</v>
      </c>
      <c r="J451" s="38">
        <f>I451/SUM(H:H)</f>
        <v>0.99966168175412573</v>
      </c>
      <c r="N4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1" s="21">
        <v>320</v>
      </c>
      <c r="P4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156250</v>
      </c>
    </row>
    <row r="452" spans="1:16" hidden="1" x14ac:dyDescent="0.25">
      <c r="A452" t="s">
        <v>911</v>
      </c>
      <c r="B452" t="s">
        <v>912</v>
      </c>
      <c r="C452" s="4">
        <f>COUNTA(A$5:A452)</f>
        <v>448</v>
      </c>
      <c r="D452" s="35">
        <v>49</v>
      </c>
      <c r="H4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49</v>
      </c>
      <c r="I452" s="35">
        <f>SUM(H$5:H452)</f>
        <v>3669611.1879999996</v>
      </c>
      <c r="J452" s="38">
        <f>I452/SUM(H:H)</f>
        <v>0.99967503032812344</v>
      </c>
      <c r="N4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2" s="21">
        <v>0</v>
      </c>
      <c r="P4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53" spans="1:16" hidden="1" x14ac:dyDescent="0.25">
      <c r="A453" t="s">
        <v>24</v>
      </c>
      <c r="B453" t="s">
        <v>23</v>
      </c>
      <c r="C453" s="4">
        <f>COUNTA(A$5:A453)</f>
        <v>449</v>
      </c>
      <c r="D453" s="35">
        <v>49</v>
      </c>
      <c r="G453" s="35">
        <v>0</v>
      </c>
      <c r="H4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49</v>
      </c>
      <c r="I453" s="35">
        <f>SUM(H$5:H453)</f>
        <v>3669660.1879999996</v>
      </c>
      <c r="J453" s="38">
        <f>I453/SUM(H:H)</f>
        <v>0.99968837890212126</v>
      </c>
      <c r="N4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3" s="21">
        <v>2685</v>
      </c>
      <c r="P4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18249.534450651769</v>
      </c>
    </row>
    <row r="454" spans="1:16" hidden="1" x14ac:dyDescent="0.25">
      <c r="A454" t="s">
        <v>1302</v>
      </c>
      <c r="B454" t="s">
        <v>1303</v>
      </c>
      <c r="C454" s="4">
        <f>COUNTA(A$5:A454)</f>
        <v>450</v>
      </c>
      <c r="D454" s="35">
        <v>48</v>
      </c>
      <c r="H4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48</v>
      </c>
      <c r="I454" s="35">
        <f>SUM(H$5:H454)</f>
        <v>3669708.1879999996</v>
      </c>
      <c r="J454" s="38">
        <f>I454/SUM(H:H)</f>
        <v>0.99970145505624153</v>
      </c>
      <c r="N4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4" s="21">
        <v>3419</v>
      </c>
      <c r="P4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14039.19274641708</v>
      </c>
    </row>
    <row r="455" spans="1:16" hidden="1" x14ac:dyDescent="0.25">
      <c r="A455" t="s">
        <v>1400</v>
      </c>
      <c r="B455" t="s">
        <v>1401</v>
      </c>
      <c r="C455" s="4">
        <f>COUNTA(A$5:A455)</f>
        <v>451</v>
      </c>
      <c r="D455" s="35">
        <v>48</v>
      </c>
      <c r="H4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48</v>
      </c>
      <c r="I455" s="35">
        <f>SUM(H$5:H455)</f>
        <v>3669756.1879999996</v>
      </c>
      <c r="J455" s="38">
        <f>I455/SUM(H:H)</f>
        <v>0.9997145312103618</v>
      </c>
      <c r="N4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5" s="21">
        <v>645</v>
      </c>
      <c r="P4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74418.604651162794</v>
      </c>
    </row>
    <row r="456" spans="1:16" hidden="1" x14ac:dyDescent="0.25">
      <c r="A456" t="s">
        <v>612</v>
      </c>
      <c r="B456" t="s">
        <v>613</v>
      </c>
      <c r="C456" s="4">
        <f>COUNTA(A$5:A456)</f>
        <v>452</v>
      </c>
      <c r="D456" s="35">
        <v>48</v>
      </c>
      <c r="H4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48</v>
      </c>
      <c r="I456" s="35">
        <f>SUM(H$5:H456)</f>
        <v>3669804.1879999996</v>
      </c>
      <c r="J456" s="38">
        <f>I456/SUM(H:H)</f>
        <v>0.99972760736448207</v>
      </c>
      <c r="N4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6" s="21">
        <v>0</v>
      </c>
      <c r="P4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57" spans="1:16" hidden="1" x14ac:dyDescent="0.25">
      <c r="A457" t="s">
        <v>1072</v>
      </c>
      <c r="B457" t="s">
        <v>1073</v>
      </c>
      <c r="C457" s="4">
        <f>COUNTA(A$5:A457)</f>
        <v>453</v>
      </c>
      <c r="D457" s="35">
        <v>45</v>
      </c>
      <c r="H4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45</v>
      </c>
      <c r="I457" s="35">
        <f>SUM(H$5:H457)</f>
        <v>3669849.1879999996</v>
      </c>
      <c r="J457" s="38">
        <f>I457/SUM(H:H)</f>
        <v>0.99973986625896982</v>
      </c>
      <c r="N4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7" s="21">
        <v>0</v>
      </c>
      <c r="P4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58" spans="1:16" hidden="1" x14ac:dyDescent="0.25">
      <c r="A458" t="s">
        <v>1234</v>
      </c>
      <c r="B458" t="s">
        <v>1235</v>
      </c>
      <c r="C458" s="4">
        <f>COUNTA(A$5:A458)</f>
        <v>454</v>
      </c>
      <c r="D458" s="35">
        <v>43</v>
      </c>
      <c r="H4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43</v>
      </c>
      <c r="I458" s="35">
        <f>SUM(H$5:H458)</f>
        <v>3669892.1879999996</v>
      </c>
      <c r="J458" s="38">
        <f>I458/SUM(H:H)</f>
        <v>0.99975158031370259</v>
      </c>
      <c r="N4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8" s="21">
        <v>4211</v>
      </c>
      <c r="P4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10211.351222987414</v>
      </c>
    </row>
    <row r="459" spans="1:16" hidden="1" x14ac:dyDescent="0.25">
      <c r="A459" t="s">
        <v>1414</v>
      </c>
      <c r="B459" t="s">
        <v>1415</v>
      </c>
      <c r="C459" s="4">
        <f>COUNTA(A$5:A459)</f>
        <v>455</v>
      </c>
      <c r="D459" s="35">
        <v>43</v>
      </c>
      <c r="H4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43</v>
      </c>
      <c r="I459" s="35">
        <f>SUM(H$5:H459)</f>
        <v>3669935.1879999996</v>
      </c>
      <c r="J459" s="38">
        <f>I459/SUM(H:H)</f>
        <v>0.99976329436843525</v>
      </c>
      <c r="N4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59" s="21">
        <v>5680</v>
      </c>
      <c r="P4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7570.422535211268</v>
      </c>
    </row>
    <row r="460" spans="1:16" hidden="1" x14ac:dyDescent="0.25">
      <c r="A460" t="s">
        <v>1023</v>
      </c>
      <c r="B460" t="s">
        <v>1024</v>
      </c>
      <c r="C460" s="4">
        <f>COUNTA(A$5:A460)</f>
        <v>456</v>
      </c>
      <c r="D460" s="35">
        <v>42</v>
      </c>
      <c r="H4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42</v>
      </c>
      <c r="I460" s="35">
        <f>SUM(H$5:H460)</f>
        <v>3669977.1879999996</v>
      </c>
      <c r="J460" s="38">
        <f>I460/SUM(H:H)</f>
        <v>0.99977473600329048</v>
      </c>
      <c r="N4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0" s="21">
        <v>0</v>
      </c>
      <c r="P4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1" spans="1:16" hidden="1" x14ac:dyDescent="0.25">
      <c r="A461" t="s">
        <v>961</v>
      </c>
      <c r="B461" t="s">
        <v>962</v>
      </c>
      <c r="C461" s="4">
        <f>COUNTA(A$5:A461)</f>
        <v>457</v>
      </c>
      <c r="D461" s="35">
        <v>39</v>
      </c>
      <c r="H4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</v>
      </c>
      <c r="I461" s="35">
        <f>SUM(H$5:H461)</f>
        <v>3670016.1879999996</v>
      </c>
      <c r="J461" s="38">
        <f>I461/SUM(H:H)</f>
        <v>0.99978536037851329</v>
      </c>
      <c r="N4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1" s="21">
        <v>0</v>
      </c>
      <c r="P4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2" spans="1:16" hidden="1" x14ac:dyDescent="0.25">
      <c r="A462" t="s">
        <v>909</v>
      </c>
      <c r="B462" t="s">
        <v>910</v>
      </c>
      <c r="C462" s="4">
        <f>COUNTA(A$5:A462)</f>
        <v>458</v>
      </c>
      <c r="D462" s="35">
        <v>39</v>
      </c>
      <c r="H4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39</v>
      </c>
      <c r="I462" s="35">
        <f>SUM(H$5:H462)</f>
        <v>3670055.1879999996</v>
      </c>
      <c r="J462" s="38">
        <f>I462/SUM(H:H)</f>
        <v>0.99979598475373599</v>
      </c>
      <c r="N4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2" s="21">
        <v>0</v>
      </c>
      <c r="P4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3" spans="1:16" hidden="1" x14ac:dyDescent="0.25">
      <c r="A463" t="s">
        <v>1685</v>
      </c>
      <c r="B463" t="s">
        <v>1686</v>
      </c>
      <c r="C463" s="4">
        <f>COUNTA(A$5:A463)</f>
        <v>459</v>
      </c>
      <c r="D463" s="35">
        <v>38</v>
      </c>
      <c r="H4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38</v>
      </c>
      <c r="I463" s="35">
        <f>SUM(H$5:H463)</f>
        <v>3670093.1879999996</v>
      </c>
      <c r="J463" s="38">
        <f>I463/SUM(H:H)</f>
        <v>0.99980633670908114</v>
      </c>
      <c r="N4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3" s="21">
        <v>0</v>
      </c>
      <c r="P4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4" spans="1:16" hidden="1" x14ac:dyDescent="0.25">
      <c r="A464" t="s">
        <v>843</v>
      </c>
      <c r="B464" t="s">
        <v>844</v>
      </c>
      <c r="C464" s="4">
        <f>COUNTA(A$5:A464)</f>
        <v>460</v>
      </c>
      <c r="D464" s="35">
        <v>36</v>
      </c>
      <c r="H4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</v>
      </c>
      <c r="I464" s="35">
        <f>SUM(H$5:H464)</f>
        <v>3670129.1879999996</v>
      </c>
      <c r="J464" s="38">
        <f>I464/SUM(H:H)</f>
        <v>0.99981614382467132</v>
      </c>
      <c r="N4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4" s="21">
        <v>0</v>
      </c>
      <c r="P4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5" spans="1:16" hidden="1" x14ac:dyDescent="0.25">
      <c r="A465" t="s">
        <v>1506</v>
      </c>
      <c r="B465" t="s">
        <v>1507</v>
      </c>
      <c r="C465" s="4">
        <f>COUNTA(A$5:A465)</f>
        <v>461</v>
      </c>
      <c r="D465" s="35">
        <v>36</v>
      </c>
      <c r="H4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</v>
      </c>
      <c r="I465" s="35">
        <f>SUM(H$5:H465)</f>
        <v>3670165.1879999996</v>
      </c>
      <c r="J465" s="38">
        <f>I465/SUM(H:H)</f>
        <v>0.99982595094026161</v>
      </c>
      <c r="N4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5" s="21">
        <v>0</v>
      </c>
      <c r="P4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6" spans="1:16" hidden="1" x14ac:dyDescent="0.25">
      <c r="A466" t="s">
        <v>1458</v>
      </c>
      <c r="B466" t="s">
        <v>1459</v>
      </c>
      <c r="C466" s="4">
        <f>COUNTA(A$5:A466)</f>
        <v>462</v>
      </c>
      <c r="D466" s="35">
        <v>36</v>
      </c>
      <c r="H4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</v>
      </c>
      <c r="I466" s="35">
        <f>SUM(H$5:H466)</f>
        <v>3670201.1879999996</v>
      </c>
      <c r="J466" s="38">
        <f>I466/SUM(H:H)</f>
        <v>0.99983575805585179</v>
      </c>
      <c r="N4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6" s="21">
        <v>0</v>
      </c>
      <c r="P4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7" spans="1:16" hidden="1" x14ac:dyDescent="0.25">
      <c r="A467" t="s">
        <v>1478</v>
      </c>
      <c r="B467" t="s">
        <v>1479</v>
      </c>
      <c r="C467" s="4">
        <f>COUNTA(A$5:A467)</f>
        <v>463</v>
      </c>
      <c r="D467" s="35">
        <v>36</v>
      </c>
      <c r="H4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</v>
      </c>
      <c r="I467" s="35">
        <f>SUM(H$5:H467)</f>
        <v>3670237.1879999996</v>
      </c>
      <c r="J467" s="38">
        <f>I467/SUM(H:H)</f>
        <v>0.99984556517144196</v>
      </c>
      <c r="N4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7" s="21">
        <v>0</v>
      </c>
      <c r="P4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8" spans="1:16" hidden="1" x14ac:dyDescent="0.25">
      <c r="A468" t="s">
        <v>895</v>
      </c>
      <c r="B468" t="s">
        <v>896</v>
      </c>
      <c r="C468" s="4">
        <f>COUNTA(A$5:A468)</f>
        <v>464</v>
      </c>
      <c r="D468" s="35">
        <v>36</v>
      </c>
      <c r="H4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</v>
      </c>
      <c r="I468" s="35">
        <f>SUM(H$5:H468)</f>
        <v>3670273.1879999996</v>
      </c>
      <c r="J468" s="38">
        <f>I468/SUM(H:H)</f>
        <v>0.99985537228703214</v>
      </c>
      <c r="N4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8" s="21">
        <v>0</v>
      </c>
      <c r="P4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69" spans="1:16" hidden="1" x14ac:dyDescent="0.25">
      <c r="A469" t="s">
        <v>893</v>
      </c>
      <c r="B469" t="s">
        <v>894</v>
      </c>
      <c r="C469" s="4">
        <f>COUNTA(A$5:A469)</f>
        <v>465</v>
      </c>
      <c r="D469" s="35">
        <v>36</v>
      </c>
      <c r="H4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36</v>
      </c>
      <c r="I469" s="35">
        <f>SUM(H$5:H469)</f>
        <v>3670309.1879999996</v>
      </c>
      <c r="J469" s="38">
        <f>I469/SUM(H:H)</f>
        <v>0.99986517940262243</v>
      </c>
      <c r="N4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69" s="21">
        <v>0</v>
      </c>
      <c r="P4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70" spans="1:16" hidden="1" x14ac:dyDescent="0.25">
      <c r="A470" t="s">
        <v>933</v>
      </c>
      <c r="B470" t="s">
        <v>934</v>
      </c>
      <c r="C470" s="4">
        <f>COUNTA(A$5:A470)</f>
        <v>466</v>
      </c>
      <c r="D470" s="35">
        <v>35</v>
      </c>
      <c r="H4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35</v>
      </c>
      <c r="I470" s="35">
        <f>SUM(H$5:H470)</f>
        <v>3670344.1879999996</v>
      </c>
      <c r="J470" s="38">
        <f>I470/SUM(H:H)</f>
        <v>0.99987471409833506</v>
      </c>
      <c r="N4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0" s="21">
        <v>0</v>
      </c>
      <c r="P4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71" spans="1:16" hidden="1" x14ac:dyDescent="0.25">
      <c r="A471" t="s">
        <v>1592</v>
      </c>
      <c r="B471" t="s">
        <v>1593</v>
      </c>
      <c r="C471" s="4">
        <f>COUNTA(A$5:A471)</f>
        <v>467</v>
      </c>
      <c r="D471" s="35">
        <v>35</v>
      </c>
      <c r="H4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35</v>
      </c>
      <c r="I471" s="35">
        <f>SUM(H$5:H471)</f>
        <v>3670379.1879999996</v>
      </c>
      <c r="J471" s="38">
        <f>I471/SUM(H:H)</f>
        <v>0.9998842487940478</v>
      </c>
      <c r="N4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1" s="21">
        <v>0</v>
      </c>
      <c r="P4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72" spans="1:16" hidden="1" x14ac:dyDescent="0.25">
      <c r="A472" t="s">
        <v>837</v>
      </c>
      <c r="B472" t="s">
        <v>838</v>
      </c>
      <c r="C472" s="4">
        <f>COUNTA(A$5:A472)</f>
        <v>468</v>
      </c>
      <c r="D472" s="35">
        <v>32</v>
      </c>
      <c r="H4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32</v>
      </c>
      <c r="I472" s="35">
        <f>SUM(H$5:H472)</f>
        <v>3670411.1879999996</v>
      </c>
      <c r="J472" s="38">
        <f>I472/SUM(H:H)</f>
        <v>0.99989296623012791</v>
      </c>
      <c r="N4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2" s="21">
        <v>0</v>
      </c>
      <c r="P4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73" spans="1:16" hidden="1" x14ac:dyDescent="0.25">
      <c r="A473" t="s">
        <v>1444</v>
      </c>
      <c r="B473" t="s">
        <v>1445</v>
      </c>
      <c r="C473" s="4">
        <f>COUNTA(A$5:A473)</f>
        <v>469</v>
      </c>
      <c r="D473" s="35">
        <v>32</v>
      </c>
      <c r="H4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32</v>
      </c>
      <c r="I473" s="35">
        <f>SUM(H$5:H473)</f>
        <v>3670443.1879999996</v>
      </c>
      <c r="J473" s="38">
        <f>I473/SUM(H:H)</f>
        <v>0.99990168366620813</v>
      </c>
      <c r="N4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3" s="21">
        <v>0</v>
      </c>
      <c r="P4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74" spans="1:16" hidden="1" x14ac:dyDescent="0.25">
      <c r="A474" t="s">
        <v>1528</v>
      </c>
      <c r="B474" t="s">
        <v>1529</v>
      </c>
      <c r="C474" s="4">
        <f>COUNTA(A$5:A474)</f>
        <v>470</v>
      </c>
      <c r="D474" s="35">
        <v>31</v>
      </c>
      <c r="H4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31</v>
      </c>
      <c r="I474" s="35">
        <f>SUM(H$5:H474)</f>
        <v>3670474.1879999996</v>
      </c>
      <c r="J474" s="38">
        <f>I474/SUM(H:H)</f>
        <v>0.9999101286824108</v>
      </c>
      <c r="N4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4" s="21">
        <v>0</v>
      </c>
      <c r="P4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75" spans="1:16" hidden="1" x14ac:dyDescent="0.25">
      <c r="A475" t="s">
        <v>2222</v>
      </c>
      <c r="B475" t="s">
        <v>2223</v>
      </c>
      <c r="C475" s="4">
        <f>COUNTA(A$5:A475)</f>
        <v>471</v>
      </c>
      <c r="D475" s="35">
        <v>31</v>
      </c>
      <c r="H4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31</v>
      </c>
      <c r="I475" s="35">
        <f>SUM(H$5:H475)</f>
        <v>3670505.1879999996</v>
      </c>
      <c r="J475" s="38">
        <f>I475/SUM(H:H)</f>
        <v>0.99991857369861348</v>
      </c>
      <c r="N4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5" s="21">
        <v>976</v>
      </c>
      <c r="P4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31762.295081967211</v>
      </c>
    </row>
    <row r="476" spans="1:16" hidden="1" x14ac:dyDescent="0.25">
      <c r="A476" t="s">
        <v>2165</v>
      </c>
      <c r="B476" t="s">
        <v>2166</v>
      </c>
      <c r="C476" s="4">
        <f>COUNTA(A$5:A476)</f>
        <v>472</v>
      </c>
      <c r="D476" s="35">
        <v>31</v>
      </c>
      <c r="H4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31</v>
      </c>
      <c r="I476" s="35">
        <f>SUM(H$5:H476)</f>
        <v>3670536.1879999996</v>
      </c>
      <c r="J476" s="38">
        <f>I476/SUM(H:H)</f>
        <v>0.99992701871481615</v>
      </c>
      <c r="N4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6" s="21">
        <v>1940</v>
      </c>
      <c r="P4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15979.381443298969</v>
      </c>
    </row>
    <row r="477" spans="1:16" hidden="1" x14ac:dyDescent="0.25">
      <c r="A477" t="s">
        <v>991</v>
      </c>
      <c r="B477" t="s">
        <v>992</v>
      </c>
      <c r="C477" s="4">
        <f>COUNTA(A$5:A477)</f>
        <v>473</v>
      </c>
      <c r="D477" s="35">
        <v>30</v>
      </c>
      <c r="H4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</v>
      </c>
      <c r="I477" s="35">
        <f>SUM(H$5:H477)</f>
        <v>3670566.1879999996</v>
      </c>
      <c r="J477" s="38">
        <f>I477/SUM(H:H)</f>
        <v>0.99993519131114128</v>
      </c>
      <c r="N4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7" s="21">
        <v>0</v>
      </c>
      <c r="P4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78" spans="1:16" hidden="1" x14ac:dyDescent="0.25">
      <c r="A478" t="s">
        <v>901</v>
      </c>
      <c r="B478" t="s">
        <v>902</v>
      </c>
      <c r="C478" s="4">
        <f>COUNTA(A$5:A478)</f>
        <v>474</v>
      </c>
      <c r="D478" s="35">
        <v>30</v>
      </c>
      <c r="H4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</v>
      </c>
      <c r="I478" s="35">
        <f>SUM(H$5:H478)</f>
        <v>3670596.1879999996</v>
      </c>
      <c r="J478" s="38">
        <f>I478/SUM(H:H)</f>
        <v>0.99994336390746652</v>
      </c>
      <c r="N4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8" s="21">
        <v>0</v>
      </c>
      <c r="P4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79" spans="1:16" hidden="1" x14ac:dyDescent="0.25">
      <c r="A479" t="s">
        <v>917</v>
      </c>
      <c r="B479" t="s">
        <v>918</v>
      </c>
      <c r="C479" s="4">
        <f>COUNTA(A$5:A479)</f>
        <v>475</v>
      </c>
      <c r="D479" s="35">
        <v>30</v>
      </c>
      <c r="H4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</v>
      </c>
      <c r="I479" s="35">
        <f>SUM(H$5:H479)</f>
        <v>3670626.1879999996</v>
      </c>
      <c r="J479" s="38">
        <f>I479/SUM(H:H)</f>
        <v>0.99995153650379165</v>
      </c>
      <c r="N4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79" s="21">
        <v>0</v>
      </c>
      <c r="P4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80" spans="1:16" hidden="1" x14ac:dyDescent="0.25">
      <c r="A480" t="s">
        <v>919</v>
      </c>
      <c r="B480" t="s">
        <v>920</v>
      </c>
      <c r="C480" s="4">
        <f>COUNTA(A$5:A480)</f>
        <v>476</v>
      </c>
      <c r="D480" s="35">
        <v>30</v>
      </c>
      <c r="H4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</v>
      </c>
      <c r="I480" s="35">
        <f>SUM(H$5:H480)</f>
        <v>3670656.1879999996</v>
      </c>
      <c r="J480" s="38">
        <f>I480/SUM(H:H)</f>
        <v>0.99995970910011678</v>
      </c>
      <c r="N4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0" s="21">
        <v>0</v>
      </c>
      <c r="P4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81" spans="1:16" hidden="1" x14ac:dyDescent="0.25">
      <c r="A481" t="s">
        <v>1368</v>
      </c>
      <c r="B481" t="s">
        <v>1369</v>
      </c>
      <c r="C481" s="4">
        <f>COUNTA(A$5:A481)</f>
        <v>477</v>
      </c>
      <c r="D481" s="35">
        <v>30</v>
      </c>
      <c r="H4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</v>
      </c>
      <c r="I481" s="35">
        <f>SUM(H$5:H481)</f>
        <v>3670686.1879999996</v>
      </c>
      <c r="J481" s="38">
        <f>I481/SUM(H:H)</f>
        <v>0.99996788169644202</v>
      </c>
      <c r="N4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1" s="21">
        <v>5822</v>
      </c>
      <c r="P4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5152.8684300927516</v>
      </c>
    </row>
    <row r="482" spans="1:16" hidden="1" x14ac:dyDescent="0.25">
      <c r="A482" t="s">
        <v>1576</v>
      </c>
      <c r="B482" t="s">
        <v>1577</v>
      </c>
      <c r="C482" s="4">
        <f>COUNTA(A$5:A482)</f>
        <v>478</v>
      </c>
      <c r="D482" s="35">
        <v>30</v>
      </c>
      <c r="H4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</v>
      </c>
      <c r="I482" s="35">
        <f>SUM(H$5:H482)</f>
        <v>3670716.1879999996</v>
      </c>
      <c r="J482" s="38">
        <f>I482/SUM(H:H)</f>
        <v>0.99997605429276715</v>
      </c>
      <c r="N4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2" s="21">
        <v>0</v>
      </c>
      <c r="P4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83" spans="1:16" hidden="1" x14ac:dyDescent="0.25">
      <c r="A483" t="s">
        <v>720</v>
      </c>
      <c r="B483" t="s">
        <v>721</v>
      </c>
      <c r="C483" s="4">
        <f>COUNTA(A$5:A483)</f>
        <v>479</v>
      </c>
      <c r="D483" s="35">
        <v>30</v>
      </c>
      <c r="H4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30</v>
      </c>
      <c r="I483" s="35">
        <f>SUM(H$5:H483)</f>
        <v>3670746.1879999996</v>
      </c>
      <c r="J483" s="38">
        <f>I483/SUM(H:H)</f>
        <v>0.99998422688909228</v>
      </c>
      <c r="N4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3" s="21">
        <v>0</v>
      </c>
      <c r="P4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84" spans="1:16" hidden="1" x14ac:dyDescent="0.25">
      <c r="A484" t="s">
        <v>2440</v>
      </c>
      <c r="B484" t="s">
        <v>2441</v>
      </c>
      <c r="C484" s="4">
        <f>COUNTA(A$5:A484)</f>
        <v>480</v>
      </c>
      <c r="D484" s="35">
        <v>29</v>
      </c>
      <c r="H4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29</v>
      </c>
      <c r="I484" s="35">
        <f>SUM(H$5:H484)</f>
        <v>3670775.1879999996</v>
      </c>
      <c r="J484" s="38">
        <f>I484/SUM(H:H)</f>
        <v>0.99999212706553997</v>
      </c>
      <c r="N4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4" s="21">
        <v>3346</v>
      </c>
      <c r="P4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8667.0651524208006</v>
      </c>
    </row>
    <row r="485" spans="1:16" hidden="1" x14ac:dyDescent="0.25">
      <c r="A485" t="s">
        <v>861</v>
      </c>
      <c r="B485" t="s">
        <v>862</v>
      </c>
      <c r="C485" s="4">
        <f>COUNTA(A$5:A485)</f>
        <v>481</v>
      </c>
      <c r="D485" s="35">
        <v>28</v>
      </c>
      <c r="H4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</v>
      </c>
      <c r="I485" s="35">
        <f>SUM(H$5:H485)</f>
        <v>3670803.1879999996</v>
      </c>
      <c r="J485" s="38">
        <f>I485/SUM(H:H)</f>
        <v>0.99999975482211012</v>
      </c>
      <c r="N4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5" s="21">
        <v>0</v>
      </c>
      <c r="P4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86" spans="1:16" hidden="1" x14ac:dyDescent="0.25">
      <c r="A486" t="s">
        <v>859</v>
      </c>
      <c r="B486" t="s">
        <v>860</v>
      </c>
      <c r="C486" s="4">
        <f>COUNTA(A$5:A486)</f>
        <v>482</v>
      </c>
      <c r="D486" s="35">
        <v>28</v>
      </c>
      <c r="H4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28</v>
      </c>
      <c r="I486" s="35">
        <f>SUM(H$5:H486)</f>
        <v>3670831.1879999996</v>
      </c>
      <c r="J486" s="38">
        <f>I486/SUM(H:H)</f>
        <v>1.0000073825786804</v>
      </c>
      <c r="N4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6" s="21">
        <v>0</v>
      </c>
      <c r="P4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87" spans="1:16" hidden="1" x14ac:dyDescent="0.25">
      <c r="A487" t="s">
        <v>825</v>
      </c>
      <c r="B487" t="s">
        <v>826</v>
      </c>
      <c r="C487" s="4">
        <f>COUNTA(A$5:A487)</f>
        <v>483</v>
      </c>
      <c r="D487" s="35">
        <v>27</v>
      </c>
      <c r="H4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27</v>
      </c>
      <c r="I487" s="35">
        <f>SUM(H$5:H487)</f>
        <v>3670858.1879999996</v>
      </c>
      <c r="J487" s="38">
        <f>I487/SUM(H:H)</f>
        <v>1.000014737915373</v>
      </c>
      <c r="N4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7" s="21">
        <v>0</v>
      </c>
      <c r="P4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88" spans="1:16" hidden="1" x14ac:dyDescent="0.25">
      <c r="A488" t="s">
        <v>839</v>
      </c>
      <c r="B488" t="s">
        <v>840</v>
      </c>
      <c r="C488" s="4">
        <f>COUNTA(A$5:A488)</f>
        <v>484</v>
      </c>
      <c r="D488" s="35">
        <v>27</v>
      </c>
      <c r="H4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27</v>
      </c>
      <c r="I488" s="35">
        <f>SUM(H$5:H488)</f>
        <v>3670885.1879999996</v>
      </c>
      <c r="J488" s="38">
        <f>I488/SUM(H:H)</f>
        <v>1.0000220932520656</v>
      </c>
      <c r="N4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8" s="21">
        <v>0</v>
      </c>
      <c r="P4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89" spans="1:16" hidden="1" x14ac:dyDescent="0.25">
      <c r="A489" t="s">
        <v>128</v>
      </c>
      <c r="B489" t="s">
        <v>127</v>
      </c>
      <c r="C489" s="4">
        <f>COUNTA(A$5:A489)</f>
        <v>485</v>
      </c>
      <c r="D489" s="35">
        <v>13</v>
      </c>
      <c r="G489" s="35">
        <v>13.4</v>
      </c>
      <c r="H4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26.4</v>
      </c>
      <c r="I489" s="35">
        <f>SUM(H$5:H489)</f>
        <v>3670911.5879999995</v>
      </c>
      <c r="J489" s="38">
        <f>I489/SUM(H:H)</f>
        <v>1.0000292851368318</v>
      </c>
      <c r="N4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89" s="21">
        <v>1700</v>
      </c>
      <c r="P4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15529.411764705883</v>
      </c>
    </row>
    <row r="490" spans="1:16" hidden="1" x14ac:dyDescent="0.25">
      <c r="A490" t="s">
        <v>971</v>
      </c>
      <c r="B490" t="s">
        <v>972</v>
      </c>
      <c r="C490" s="4">
        <f>COUNTA(A$5:A490)</f>
        <v>486</v>
      </c>
      <c r="D490" s="35">
        <v>26</v>
      </c>
      <c r="H4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</v>
      </c>
      <c r="I490" s="35">
        <f>SUM(H$5:H490)</f>
        <v>3670937.5879999995</v>
      </c>
      <c r="J490" s="38">
        <f>I490/SUM(H:H)</f>
        <v>1.0000363680536468</v>
      </c>
      <c r="N4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0" s="21">
        <v>0</v>
      </c>
      <c r="P4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91" spans="1:16" hidden="1" x14ac:dyDescent="0.25">
      <c r="A491" t="s">
        <v>1222</v>
      </c>
      <c r="B491" t="s">
        <v>1223</v>
      </c>
      <c r="C491" s="4">
        <f>COUNTA(A$5:A491)</f>
        <v>487</v>
      </c>
      <c r="D491" s="35">
        <v>26</v>
      </c>
      <c r="H4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26</v>
      </c>
      <c r="I491" s="35">
        <f>SUM(H$5:H491)</f>
        <v>3670963.5879999995</v>
      </c>
      <c r="J491" s="38">
        <f>I491/SUM(H:H)</f>
        <v>1.0000434509704621</v>
      </c>
      <c r="N4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1" s="21">
        <v>7200</v>
      </c>
      <c r="P4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3611.1111111111113</v>
      </c>
    </row>
    <row r="492" spans="1:16" hidden="1" x14ac:dyDescent="0.25">
      <c r="A492" t="s">
        <v>480</v>
      </c>
      <c r="B492" t="s">
        <v>481</v>
      </c>
      <c r="C492" s="4">
        <f>COUNTA(A$5:A492)</f>
        <v>488</v>
      </c>
      <c r="D492" s="35">
        <v>25</v>
      </c>
      <c r="H4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25</v>
      </c>
      <c r="I492" s="35">
        <f>SUM(H$5:H492)</f>
        <v>3670988.5879999995</v>
      </c>
      <c r="J492" s="38">
        <f>I492/SUM(H:H)</f>
        <v>1.0000502614673996</v>
      </c>
      <c r="N4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2" s="21">
        <v>0</v>
      </c>
      <c r="P4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93" spans="1:16" hidden="1" x14ac:dyDescent="0.25">
      <c r="A493" t="s">
        <v>967</v>
      </c>
      <c r="B493" t="s">
        <v>968</v>
      </c>
      <c r="C493" s="4">
        <f>COUNTA(A$5:A493)</f>
        <v>489</v>
      </c>
      <c r="D493" s="35">
        <v>24</v>
      </c>
      <c r="H4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24</v>
      </c>
      <c r="I493" s="35">
        <f>SUM(H$5:H493)</f>
        <v>3671012.5879999995</v>
      </c>
      <c r="J493" s="38">
        <f>I493/SUM(H:H)</f>
        <v>1.0000567995444598</v>
      </c>
      <c r="N4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3" s="21">
        <v>0</v>
      </c>
      <c r="P4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94" spans="1:16" hidden="1" x14ac:dyDescent="0.25">
      <c r="A494" t="s">
        <v>855</v>
      </c>
      <c r="B494" t="s">
        <v>856</v>
      </c>
      <c r="C494" s="4">
        <f>COUNTA(A$5:A494)</f>
        <v>490</v>
      </c>
      <c r="D494" s="35">
        <v>24</v>
      </c>
      <c r="H4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24</v>
      </c>
      <c r="I494" s="35">
        <f>SUM(H$5:H494)</f>
        <v>3671036.5879999995</v>
      </c>
      <c r="J494" s="38">
        <f>I494/SUM(H:H)</f>
        <v>1.00006333762152</v>
      </c>
      <c r="N4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4" s="21">
        <v>0</v>
      </c>
      <c r="P4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95" spans="1:16" hidden="1" x14ac:dyDescent="0.25">
      <c r="A495" t="s">
        <v>1068</v>
      </c>
      <c r="B495" t="s">
        <v>1069</v>
      </c>
      <c r="C495" s="4">
        <f>COUNTA(A$5:A495)</f>
        <v>491</v>
      </c>
      <c r="D495" s="35">
        <v>24</v>
      </c>
      <c r="H4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24</v>
      </c>
      <c r="I495" s="35">
        <f>SUM(H$5:H495)</f>
        <v>3671060.5879999995</v>
      </c>
      <c r="J495" s="38">
        <f>I495/SUM(H:H)</f>
        <v>1.00006987569858</v>
      </c>
      <c r="N4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5" s="21">
        <v>0</v>
      </c>
      <c r="P4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96" spans="1:16" hidden="1" x14ac:dyDescent="0.25">
      <c r="A496" t="s">
        <v>661</v>
      </c>
      <c r="B496" t="s">
        <v>662</v>
      </c>
      <c r="C496" s="4">
        <f>COUNTA(A$5:A496)</f>
        <v>492</v>
      </c>
      <c r="D496" s="35">
        <v>23</v>
      </c>
      <c r="H4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</v>
      </c>
      <c r="I496" s="35">
        <f>SUM(H$5:H496)</f>
        <v>3671083.5879999995</v>
      </c>
      <c r="J496" s="38">
        <f>I496/SUM(H:H)</f>
        <v>1.0000761413557626</v>
      </c>
      <c r="N4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6" s="21">
        <v>0</v>
      </c>
      <c r="P4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97" spans="1:16" hidden="1" x14ac:dyDescent="0.25">
      <c r="A497" t="s">
        <v>532</v>
      </c>
      <c r="B497" t="s">
        <v>533</v>
      </c>
      <c r="C497" s="4">
        <f>COUNTA(A$5:A497)</f>
        <v>493</v>
      </c>
      <c r="D497" s="35">
        <v>23</v>
      </c>
      <c r="E497" s="35">
        <v>0</v>
      </c>
      <c r="H4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</v>
      </c>
      <c r="I497" s="35">
        <f>SUM(H$5:H497)</f>
        <v>3671106.5879999995</v>
      </c>
      <c r="J497" s="38">
        <f>I497/SUM(H:H)</f>
        <v>1.0000824070129453</v>
      </c>
      <c r="N4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7" s="21">
        <v>3787</v>
      </c>
      <c r="P4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6073.4090308951672</v>
      </c>
    </row>
    <row r="498" spans="1:16" hidden="1" x14ac:dyDescent="0.25">
      <c r="A498" t="s">
        <v>667</v>
      </c>
      <c r="B498" t="s">
        <v>668</v>
      </c>
      <c r="C498" s="4">
        <f>COUNTA(A$5:A498)</f>
        <v>494</v>
      </c>
      <c r="D498" s="35">
        <v>23</v>
      </c>
      <c r="H4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23</v>
      </c>
      <c r="I498" s="35">
        <f>SUM(H$5:H498)</f>
        <v>3671129.5879999995</v>
      </c>
      <c r="J498" s="38">
        <f>I498/SUM(H:H)</f>
        <v>1.0000886726701279</v>
      </c>
      <c r="N4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8" s="21">
        <v>0</v>
      </c>
      <c r="P4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499" spans="1:16" hidden="1" x14ac:dyDescent="0.25">
      <c r="A499" t="s">
        <v>2434</v>
      </c>
      <c r="B499" t="s">
        <v>2435</v>
      </c>
      <c r="C499" s="4">
        <f>COUNTA(A$5:A499)</f>
        <v>495</v>
      </c>
      <c r="D499" s="35">
        <v>20</v>
      </c>
      <c r="H4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</v>
      </c>
      <c r="I499" s="35">
        <f>SUM(H$5:H499)</f>
        <v>3671149.5879999995</v>
      </c>
      <c r="J499" s="38">
        <f>I499/SUM(H:H)</f>
        <v>1.0000941210676781</v>
      </c>
      <c r="N4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499" s="21">
        <v>3982</v>
      </c>
      <c r="P4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5022.601707684581</v>
      </c>
    </row>
    <row r="500" spans="1:16" hidden="1" x14ac:dyDescent="0.25">
      <c r="A500" t="s">
        <v>1066</v>
      </c>
      <c r="B500" t="s">
        <v>1067</v>
      </c>
      <c r="C500" s="4">
        <f>COUNTA(A$5:A500)</f>
        <v>496</v>
      </c>
      <c r="D500" s="35">
        <v>20</v>
      </c>
      <c r="H5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</v>
      </c>
      <c r="I500" s="35">
        <f>SUM(H$5:H500)</f>
        <v>3671169.5879999995</v>
      </c>
      <c r="J500" s="38">
        <f>I500/SUM(H:H)</f>
        <v>1.0000995694652282</v>
      </c>
      <c r="N5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0" s="21">
        <v>0</v>
      </c>
      <c r="P5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01" spans="1:16" hidden="1" x14ac:dyDescent="0.25">
      <c r="A501" t="s">
        <v>1934</v>
      </c>
      <c r="B501" t="s">
        <v>1935</v>
      </c>
      <c r="C501" s="4">
        <f>COUNTA(A$5:A501)</f>
        <v>497</v>
      </c>
      <c r="D501" s="35">
        <v>20</v>
      </c>
      <c r="H5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</v>
      </c>
      <c r="I501" s="35">
        <f>SUM(H$5:H501)</f>
        <v>3671189.5879999995</v>
      </c>
      <c r="J501" s="38">
        <f>I501/SUM(H:H)</f>
        <v>1.0001050178627784</v>
      </c>
      <c r="N5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1" s="21">
        <v>2165</v>
      </c>
      <c r="P5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9237.8752886836028</v>
      </c>
    </row>
    <row r="502" spans="1:16" hidden="1" x14ac:dyDescent="0.25">
      <c r="A502" t="s">
        <v>1376</v>
      </c>
      <c r="B502" t="s">
        <v>1377</v>
      </c>
      <c r="C502" s="4">
        <f>COUNTA(A$5:A502)</f>
        <v>498</v>
      </c>
      <c r="D502" s="35">
        <v>20</v>
      </c>
      <c r="H5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20</v>
      </c>
      <c r="I502" s="35">
        <f>SUM(H$5:H502)</f>
        <v>3671209.5879999995</v>
      </c>
      <c r="J502" s="38">
        <f>I502/SUM(H:H)</f>
        <v>1.0001104662603284</v>
      </c>
      <c r="N5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2" s="21">
        <v>5209</v>
      </c>
      <c r="P5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3839.508542906508</v>
      </c>
    </row>
    <row r="503" spans="1:16" hidden="1" x14ac:dyDescent="0.25">
      <c r="A503" t="s">
        <v>1324</v>
      </c>
      <c r="B503" t="s">
        <v>1325</v>
      </c>
      <c r="C503" s="4">
        <f>COUNTA(A$5:A503)</f>
        <v>499</v>
      </c>
      <c r="D503" s="35">
        <v>19</v>
      </c>
      <c r="H5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19</v>
      </c>
      <c r="I503" s="35">
        <f>SUM(H$5:H503)</f>
        <v>3671228.5879999995</v>
      </c>
      <c r="J503" s="38">
        <f>I503/SUM(H:H)</f>
        <v>1.0001156422380011</v>
      </c>
      <c r="N5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3" s="21">
        <v>5435</v>
      </c>
      <c r="P5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3495.8601655933762</v>
      </c>
    </row>
    <row r="504" spans="1:16" hidden="1" x14ac:dyDescent="0.25">
      <c r="A504" t="s">
        <v>957</v>
      </c>
      <c r="B504" t="s">
        <v>958</v>
      </c>
      <c r="C504" s="4">
        <f>COUNTA(A$5:A504)</f>
        <v>500</v>
      </c>
      <c r="D504" s="35">
        <v>18</v>
      </c>
      <c r="H5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18</v>
      </c>
      <c r="I504" s="35">
        <f>SUM(H$5:H504)</f>
        <v>3671246.5879999995</v>
      </c>
      <c r="J504" s="38">
        <f>I504/SUM(H:H)</f>
        <v>1.000120545795796</v>
      </c>
      <c r="N5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4" s="21">
        <v>0</v>
      </c>
      <c r="P5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05" spans="1:16" hidden="1" x14ac:dyDescent="0.25">
      <c r="A505" t="s">
        <v>1683</v>
      </c>
      <c r="B505" t="s">
        <v>1684</v>
      </c>
      <c r="C505" s="4">
        <f>COUNTA(A$5:A505)</f>
        <v>501</v>
      </c>
      <c r="D505" s="35">
        <v>18</v>
      </c>
      <c r="H5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18</v>
      </c>
      <c r="I505" s="35">
        <f>SUM(H$5:H505)</f>
        <v>3671264.5879999995</v>
      </c>
      <c r="J505" s="38">
        <f>I505/SUM(H:H)</f>
        <v>1.0001254493535912</v>
      </c>
      <c r="N5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5" s="21">
        <v>0</v>
      </c>
      <c r="P5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06" spans="1:16" hidden="1" x14ac:dyDescent="0.25">
      <c r="A506" t="s">
        <v>1332</v>
      </c>
      <c r="B506" t="s">
        <v>1333</v>
      </c>
      <c r="C506" s="4">
        <f>COUNTA(A$5:A506)</f>
        <v>502</v>
      </c>
      <c r="D506" s="35">
        <v>17</v>
      </c>
      <c r="H5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17</v>
      </c>
      <c r="I506" s="35">
        <f>SUM(H$5:H506)</f>
        <v>3671281.5879999995</v>
      </c>
      <c r="J506" s="38">
        <f>I506/SUM(H:H)</f>
        <v>1.0001300804915088</v>
      </c>
      <c r="N5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6" s="21">
        <v>3520</v>
      </c>
      <c r="P5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4829.545454545455</v>
      </c>
    </row>
    <row r="507" spans="1:16" hidden="1" x14ac:dyDescent="0.25">
      <c r="A507" t="s">
        <v>923</v>
      </c>
      <c r="B507" t="s">
        <v>924</v>
      </c>
      <c r="C507" s="4">
        <f>COUNTA(A$5:A507)</f>
        <v>503</v>
      </c>
      <c r="D507" s="35">
        <v>16</v>
      </c>
      <c r="H5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</v>
      </c>
      <c r="I507" s="35">
        <f>SUM(H$5:H507)</f>
        <v>3671297.5879999995</v>
      </c>
      <c r="J507" s="38">
        <f>I507/SUM(H:H)</f>
        <v>1.0001344392095488</v>
      </c>
      <c r="N5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7" s="21">
        <v>0</v>
      </c>
      <c r="P5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08" spans="1:16" hidden="1" x14ac:dyDescent="0.25">
      <c r="A508" t="s">
        <v>921</v>
      </c>
      <c r="B508" t="s">
        <v>922</v>
      </c>
      <c r="C508" s="4">
        <f>COUNTA(A$5:A508)</f>
        <v>504</v>
      </c>
      <c r="D508" s="35">
        <v>16</v>
      </c>
      <c r="H5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</v>
      </c>
      <c r="I508" s="35">
        <f>SUM(H$5:H508)</f>
        <v>3671313.5879999995</v>
      </c>
      <c r="J508" s="38">
        <f>I508/SUM(H:H)</f>
        <v>1.0001387979275891</v>
      </c>
      <c r="N5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8" s="21">
        <v>0</v>
      </c>
      <c r="P5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09" spans="1:16" hidden="1" x14ac:dyDescent="0.25">
      <c r="A509" t="s">
        <v>586</v>
      </c>
      <c r="B509" t="s">
        <v>587</v>
      </c>
      <c r="C509" s="4">
        <f>COUNTA(A$5:A509)</f>
        <v>505</v>
      </c>
      <c r="D509" s="35">
        <v>16</v>
      </c>
      <c r="H5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</v>
      </c>
      <c r="I509" s="35">
        <f>SUM(H$5:H509)</f>
        <v>3671329.5879999995</v>
      </c>
      <c r="J509" s="38">
        <f>I509/SUM(H:H)</f>
        <v>1.0001431566456291</v>
      </c>
      <c r="N5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09" s="21">
        <v>8850</v>
      </c>
      <c r="P5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1807.9096045197741</v>
      </c>
    </row>
    <row r="510" spans="1:16" hidden="1" x14ac:dyDescent="0.25">
      <c r="A510" t="s">
        <v>845</v>
      </c>
      <c r="B510" t="s">
        <v>846</v>
      </c>
      <c r="C510" s="4">
        <f>COUNTA(A$5:A510)</f>
        <v>506</v>
      </c>
      <c r="D510" s="35">
        <v>16</v>
      </c>
      <c r="H5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</v>
      </c>
      <c r="I510" s="35">
        <f>SUM(H$5:H510)</f>
        <v>3671345.5879999995</v>
      </c>
      <c r="J510" s="38">
        <f>I510/SUM(H:H)</f>
        <v>1.0001475153636692</v>
      </c>
      <c r="N5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0" s="21">
        <v>0</v>
      </c>
      <c r="P5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1" spans="1:16" hidden="1" x14ac:dyDescent="0.25">
      <c r="A511" t="s">
        <v>887</v>
      </c>
      <c r="B511" t="s">
        <v>888</v>
      </c>
      <c r="C511" s="4">
        <f>COUNTA(A$5:A511)</f>
        <v>507</v>
      </c>
      <c r="D511" s="35">
        <v>16</v>
      </c>
      <c r="H5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</v>
      </c>
      <c r="I511" s="35">
        <f>SUM(H$5:H511)</f>
        <v>3671361.5879999995</v>
      </c>
      <c r="J511" s="38">
        <f>I511/SUM(H:H)</f>
        <v>1.0001518740817092</v>
      </c>
      <c r="N5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1" s="21">
        <v>0</v>
      </c>
      <c r="P5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2" spans="1:16" hidden="1" x14ac:dyDescent="0.25">
      <c r="A512" t="s">
        <v>582</v>
      </c>
      <c r="B512" t="s">
        <v>583</v>
      </c>
      <c r="C512" s="4">
        <f>COUNTA(A$5:A512)</f>
        <v>508</v>
      </c>
      <c r="D512" s="35">
        <v>16</v>
      </c>
      <c r="H5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16</v>
      </c>
      <c r="I512" s="35">
        <f>SUM(H$5:H512)</f>
        <v>3671377.5879999995</v>
      </c>
      <c r="J512" s="38">
        <f>I512/SUM(H:H)</f>
        <v>1.0001562327997493</v>
      </c>
      <c r="N5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2" s="21">
        <v>0</v>
      </c>
      <c r="P5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3" spans="1:16" hidden="1" x14ac:dyDescent="0.25">
      <c r="A513" t="s">
        <v>1512</v>
      </c>
      <c r="B513" t="s">
        <v>1513</v>
      </c>
      <c r="C513" s="4">
        <f>COUNTA(A$5:A513)</f>
        <v>509</v>
      </c>
      <c r="D513" s="35">
        <v>15</v>
      </c>
      <c r="H5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</v>
      </c>
      <c r="I513" s="35">
        <f>SUM(H$5:H513)</f>
        <v>3671392.5879999995</v>
      </c>
      <c r="J513" s="38">
        <f>I513/SUM(H:H)</f>
        <v>1.0001603190979118</v>
      </c>
      <c r="N5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3" s="21">
        <v>0</v>
      </c>
      <c r="P5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4" spans="1:16" hidden="1" x14ac:dyDescent="0.25">
      <c r="A514" t="s">
        <v>1566</v>
      </c>
      <c r="B514" t="s">
        <v>1567</v>
      </c>
      <c r="C514" s="4">
        <f>COUNTA(A$5:A514)</f>
        <v>510</v>
      </c>
      <c r="D514" s="35">
        <v>15</v>
      </c>
      <c r="H5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15</v>
      </c>
      <c r="I514" s="35">
        <f>SUM(H$5:H514)</f>
        <v>3671407.5879999995</v>
      </c>
      <c r="J514" s="38">
        <f>I514/SUM(H:H)</f>
        <v>1.0001644053960745</v>
      </c>
      <c r="N5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4" s="21">
        <v>0</v>
      </c>
      <c r="P5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5" spans="1:16" hidden="1" x14ac:dyDescent="0.25">
      <c r="A515" t="s">
        <v>953</v>
      </c>
      <c r="B515" t="s">
        <v>954</v>
      </c>
      <c r="C515" s="4">
        <f>COUNTA(A$5:A515)</f>
        <v>511</v>
      </c>
      <c r="D515" s="35">
        <v>14</v>
      </c>
      <c r="H5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</v>
      </c>
      <c r="I515" s="35">
        <f>SUM(H$5:H515)</f>
        <v>3671421.5879999995</v>
      </c>
      <c r="J515" s="38">
        <f>I515/SUM(H:H)</f>
        <v>1.0001682192743595</v>
      </c>
      <c r="N5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5" s="21">
        <v>0</v>
      </c>
      <c r="P5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6" spans="1:16" hidden="1" x14ac:dyDescent="0.25">
      <c r="A516" t="s">
        <v>1560</v>
      </c>
      <c r="B516" t="s">
        <v>1561</v>
      </c>
      <c r="C516" s="4">
        <f>COUNTA(A$5:A516)</f>
        <v>512</v>
      </c>
      <c r="D516" s="35">
        <v>14</v>
      </c>
      <c r="H5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</v>
      </c>
      <c r="I516" s="35">
        <f>SUM(H$5:H516)</f>
        <v>3671435.5879999995</v>
      </c>
      <c r="J516" s="38">
        <f>I516/SUM(H:H)</f>
        <v>1.0001720331526447</v>
      </c>
      <c r="N5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6" s="21">
        <v>0</v>
      </c>
      <c r="P5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7" spans="1:16" hidden="1" x14ac:dyDescent="0.25">
      <c r="A517" t="s">
        <v>751</v>
      </c>
      <c r="B517" t="s">
        <v>752</v>
      </c>
      <c r="C517" s="4">
        <f>COUNTA(A$5:A517)</f>
        <v>513</v>
      </c>
      <c r="D517" s="35">
        <v>14</v>
      </c>
      <c r="H5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</v>
      </c>
      <c r="I517" s="35">
        <f>SUM(H$5:H517)</f>
        <v>3671449.5879999995</v>
      </c>
      <c r="J517" s="38">
        <f>I517/SUM(H:H)</f>
        <v>1.0001758470309297</v>
      </c>
      <c r="N5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P5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8" spans="1:16" hidden="1" x14ac:dyDescent="0.25">
      <c r="A518" t="s">
        <v>604</v>
      </c>
      <c r="B518" t="s">
        <v>605</v>
      </c>
      <c r="C518" s="4">
        <f>COUNTA(A$5:A518)</f>
        <v>514</v>
      </c>
      <c r="D518" s="35">
        <v>14</v>
      </c>
      <c r="H5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14</v>
      </c>
      <c r="I518" s="35">
        <f>SUM(H$5:H518)</f>
        <v>3671463.5879999995</v>
      </c>
      <c r="J518" s="38">
        <f>I518/SUM(H:H)</f>
        <v>1.0001796609092148</v>
      </c>
      <c r="N5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8" s="21">
        <v>0</v>
      </c>
      <c r="P5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19" spans="1:16" hidden="1" x14ac:dyDescent="0.25">
      <c r="A519" t="s">
        <v>979</v>
      </c>
      <c r="B519" t="s">
        <v>980</v>
      </c>
      <c r="C519" s="4">
        <f>COUNTA(A$5:A519)</f>
        <v>515</v>
      </c>
      <c r="D519" s="35">
        <v>13</v>
      </c>
      <c r="H5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</v>
      </c>
      <c r="I519" s="35">
        <f>SUM(H$5:H519)</f>
        <v>3671476.5879999995</v>
      </c>
      <c r="J519" s="38">
        <f>I519/SUM(H:H)</f>
        <v>1.0001832023676225</v>
      </c>
      <c r="N5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19" s="21">
        <v>0</v>
      </c>
      <c r="P5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20" spans="1:16" hidden="1" x14ac:dyDescent="0.25">
      <c r="A520" t="s">
        <v>905</v>
      </c>
      <c r="B520" t="s">
        <v>906</v>
      </c>
      <c r="C520" s="4">
        <f>COUNTA(A$5:A520)</f>
        <v>516</v>
      </c>
      <c r="D520" s="35">
        <v>13</v>
      </c>
      <c r="H5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</v>
      </c>
      <c r="I520" s="35">
        <f>SUM(H$5:H520)</f>
        <v>3671489.5879999995</v>
      </c>
      <c r="J520" s="38">
        <f>I520/SUM(H:H)</f>
        <v>1.0001867438260299</v>
      </c>
      <c r="N5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0" s="21">
        <v>0</v>
      </c>
      <c r="P5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21" spans="1:16" hidden="1" x14ac:dyDescent="0.25">
      <c r="A521" t="s">
        <v>929</v>
      </c>
      <c r="B521" t="s">
        <v>930</v>
      </c>
      <c r="C521" s="4">
        <f>COUNTA(A$5:A521)</f>
        <v>517</v>
      </c>
      <c r="D521" s="35">
        <v>13</v>
      </c>
      <c r="H5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</v>
      </c>
      <c r="I521" s="35">
        <f>SUM(H$5:H521)</f>
        <v>3671502.5879999995</v>
      </c>
      <c r="J521" s="38">
        <f>I521/SUM(H:H)</f>
        <v>1.0001902852844375</v>
      </c>
      <c r="N5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1" s="21">
        <v>0</v>
      </c>
      <c r="P5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22" spans="1:16" hidden="1" x14ac:dyDescent="0.25">
      <c r="A522" t="s">
        <v>1548</v>
      </c>
      <c r="B522" t="s">
        <v>1549</v>
      </c>
      <c r="C522" s="4">
        <f>COUNTA(A$5:A522)</f>
        <v>518</v>
      </c>
      <c r="D522" s="35">
        <v>13</v>
      </c>
      <c r="H5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</v>
      </c>
      <c r="I522" s="35">
        <f>SUM(H$5:H522)</f>
        <v>3671515.5879999995</v>
      </c>
      <c r="J522" s="38">
        <f>I522/SUM(H:H)</f>
        <v>1.0001938267428452</v>
      </c>
      <c r="N5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2" s="21">
        <v>0</v>
      </c>
      <c r="P5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23" spans="1:16" hidden="1" x14ac:dyDescent="0.25">
      <c r="A523" t="s">
        <v>562</v>
      </c>
      <c r="B523" t="s">
        <v>563</v>
      </c>
      <c r="C523" s="4">
        <f>COUNTA(A$5:A523)</f>
        <v>519</v>
      </c>
      <c r="D523" s="35">
        <v>13</v>
      </c>
      <c r="H5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</v>
      </c>
      <c r="I523" s="35">
        <f>SUM(H$5:H523)</f>
        <v>3671528.5879999995</v>
      </c>
      <c r="J523" s="38">
        <f>I523/SUM(H:H)</f>
        <v>1.0001973682012526</v>
      </c>
      <c r="N5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3" s="21">
        <v>2564</v>
      </c>
      <c r="P5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5070.2028081123244</v>
      </c>
    </row>
    <row r="524" spans="1:16" hidden="1" x14ac:dyDescent="0.25">
      <c r="A524" t="s">
        <v>867</v>
      </c>
      <c r="B524" t="s">
        <v>868</v>
      </c>
      <c r="C524" s="4">
        <f>COUNTA(A$5:A524)</f>
        <v>520</v>
      </c>
      <c r="D524" s="35">
        <v>13</v>
      </c>
      <c r="H5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13</v>
      </c>
      <c r="I524" s="35">
        <f>SUM(H$5:H524)</f>
        <v>3671541.5879999995</v>
      </c>
      <c r="J524" s="38">
        <f>I524/SUM(H:H)</f>
        <v>1.0002009096596602</v>
      </c>
      <c r="N5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4" s="21">
        <v>0</v>
      </c>
      <c r="P5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25" spans="1:16" hidden="1" x14ac:dyDescent="0.25">
      <c r="A525" t="s">
        <v>841</v>
      </c>
      <c r="B525" t="s">
        <v>842</v>
      </c>
      <c r="C525" s="4">
        <f>COUNTA(A$5:A525)</f>
        <v>521</v>
      </c>
      <c r="D525" s="35">
        <v>12</v>
      </c>
      <c r="H5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</v>
      </c>
      <c r="I525" s="35">
        <f>SUM(H$5:H525)</f>
        <v>3671553.5879999995</v>
      </c>
      <c r="J525" s="38">
        <f>I525/SUM(H:H)</f>
        <v>1.0002041786981903</v>
      </c>
      <c r="N5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5" s="21">
        <v>0</v>
      </c>
      <c r="P5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26" spans="1:16" hidden="1" x14ac:dyDescent="0.25">
      <c r="A526" t="s">
        <v>849</v>
      </c>
      <c r="B526" t="s">
        <v>850</v>
      </c>
      <c r="C526" s="4">
        <f>COUNTA(A$5:A526)</f>
        <v>522</v>
      </c>
      <c r="D526" s="35">
        <v>12</v>
      </c>
      <c r="H5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</v>
      </c>
      <c r="I526" s="35">
        <f>SUM(H$5:H526)</f>
        <v>3671565.5879999995</v>
      </c>
      <c r="J526" s="38">
        <f>I526/SUM(H:H)</f>
        <v>1.0002074477367204</v>
      </c>
      <c r="N5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6" s="21">
        <v>0</v>
      </c>
      <c r="P5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27" spans="1:16" hidden="1" x14ac:dyDescent="0.25">
      <c r="A527" t="s">
        <v>2049</v>
      </c>
      <c r="B527" t="s">
        <v>2050</v>
      </c>
      <c r="C527" s="4">
        <f>COUNTA(A$5:A527)</f>
        <v>523</v>
      </c>
      <c r="D527" s="35">
        <v>12</v>
      </c>
      <c r="H5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</v>
      </c>
      <c r="I527" s="35">
        <f>SUM(H$5:H527)</f>
        <v>3671577.5879999995</v>
      </c>
      <c r="J527" s="38">
        <f>I527/SUM(H:H)</f>
        <v>1.0002107167752505</v>
      </c>
      <c r="N5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7" s="21">
        <v>1575</v>
      </c>
      <c r="P5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7619.0476190476193</v>
      </c>
    </row>
    <row r="528" spans="1:16" hidden="1" x14ac:dyDescent="0.25">
      <c r="A528" t="s">
        <v>879</v>
      </c>
      <c r="B528" t="s">
        <v>880</v>
      </c>
      <c r="C528" s="4">
        <f>COUNTA(A$5:A528)</f>
        <v>524</v>
      </c>
      <c r="D528" s="35">
        <v>12</v>
      </c>
      <c r="H5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</v>
      </c>
      <c r="I528" s="35">
        <f>SUM(H$5:H528)</f>
        <v>3671589.5879999995</v>
      </c>
      <c r="J528" s="38">
        <f>I528/SUM(H:H)</f>
        <v>1.0002139858137806</v>
      </c>
      <c r="N5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8" s="21">
        <v>0</v>
      </c>
      <c r="P5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29" spans="1:16" hidden="1" x14ac:dyDescent="0.25">
      <c r="A529" t="s">
        <v>1554</v>
      </c>
      <c r="B529" t="s">
        <v>1555</v>
      </c>
      <c r="C529" s="4">
        <f>COUNTA(A$5:A529)</f>
        <v>525</v>
      </c>
      <c r="D529" s="35">
        <v>12</v>
      </c>
      <c r="H5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12</v>
      </c>
      <c r="I529" s="35">
        <f>SUM(H$5:H529)</f>
        <v>3671601.5879999995</v>
      </c>
      <c r="J529" s="38">
        <f>I529/SUM(H:H)</f>
        <v>1.0002172548523105</v>
      </c>
      <c r="N5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29" s="21">
        <v>0</v>
      </c>
      <c r="P5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0" spans="1:16" hidden="1" x14ac:dyDescent="0.25">
      <c r="A530" t="s">
        <v>409</v>
      </c>
      <c r="B530" t="s">
        <v>408</v>
      </c>
      <c r="C530" s="4">
        <f>COUNTA(A$5:A530)</f>
        <v>526</v>
      </c>
      <c r="D530" s="35">
        <v>3</v>
      </c>
      <c r="G530" s="35">
        <v>8.3000000000000007</v>
      </c>
      <c r="H5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11.3</v>
      </c>
      <c r="I530" s="35">
        <f>SUM(H$5:H530)</f>
        <v>3671612.8879999993</v>
      </c>
      <c r="J530" s="38">
        <f>I530/SUM(H:H)</f>
        <v>1.0002203331969264</v>
      </c>
      <c r="N5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0" s="21">
        <v>1874</v>
      </c>
      <c r="P5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6029.8826040554959</v>
      </c>
    </row>
    <row r="531" spans="1:16" hidden="1" x14ac:dyDescent="0.25">
      <c r="A531" t="s">
        <v>975</v>
      </c>
      <c r="B531" t="s">
        <v>976</v>
      </c>
      <c r="C531" s="4">
        <f>COUNTA(A$5:A531)</f>
        <v>527</v>
      </c>
      <c r="D531" s="35">
        <v>11</v>
      </c>
      <c r="H5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</v>
      </c>
      <c r="I531" s="35">
        <f>SUM(H$5:H531)</f>
        <v>3671623.8879999993</v>
      </c>
      <c r="J531" s="38">
        <f>I531/SUM(H:H)</f>
        <v>1.0002233298155789</v>
      </c>
      <c r="N5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1" s="21">
        <v>0</v>
      </c>
      <c r="P5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2" spans="1:16" hidden="1" x14ac:dyDescent="0.25">
      <c r="A532" t="s">
        <v>925</v>
      </c>
      <c r="B532" t="s">
        <v>926</v>
      </c>
      <c r="C532" s="4">
        <f>COUNTA(A$5:A532)</f>
        <v>528</v>
      </c>
      <c r="D532" s="35">
        <v>11</v>
      </c>
      <c r="H5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</v>
      </c>
      <c r="I532" s="35">
        <f>SUM(H$5:H532)</f>
        <v>3671634.8879999993</v>
      </c>
      <c r="J532" s="38">
        <f>I532/SUM(H:H)</f>
        <v>1.0002263264342315</v>
      </c>
      <c r="N5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2" s="21">
        <v>0</v>
      </c>
      <c r="P5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3" spans="1:16" hidden="1" x14ac:dyDescent="0.25">
      <c r="A533" t="s">
        <v>915</v>
      </c>
      <c r="B533" t="s">
        <v>916</v>
      </c>
      <c r="C533" s="4">
        <f>COUNTA(A$5:A533)</f>
        <v>529</v>
      </c>
      <c r="D533" s="35">
        <v>11</v>
      </c>
      <c r="H5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11</v>
      </c>
      <c r="I533" s="35">
        <f>SUM(H$5:H533)</f>
        <v>3671645.8879999993</v>
      </c>
      <c r="J533" s="38">
        <f>I533/SUM(H:H)</f>
        <v>1.000229323052884</v>
      </c>
      <c r="N5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3" s="21">
        <v>0</v>
      </c>
      <c r="P5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4" spans="1:16" hidden="1" x14ac:dyDescent="0.25">
      <c r="A534" t="s">
        <v>857</v>
      </c>
      <c r="B534" t="s">
        <v>858</v>
      </c>
      <c r="C534" s="4">
        <f>COUNTA(A$5:A534)</f>
        <v>530</v>
      </c>
      <c r="D534" s="35">
        <v>10</v>
      </c>
      <c r="H5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</v>
      </c>
      <c r="I534" s="35">
        <f>SUM(H$5:H534)</f>
        <v>3671655.8879999993</v>
      </c>
      <c r="J534" s="38">
        <f>I534/SUM(H:H)</f>
        <v>1.000232047251659</v>
      </c>
      <c r="N5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4" s="21">
        <v>0</v>
      </c>
      <c r="P5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5" spans="1:16" hidden="1" x14ac:dyDescent="0.25">
      <c r="A535" t="s">
        <v>963</v>
      </c>
      <c r="B535" t="s">
        <v>964</v>
      </c>
      <c r="C535" s="4">
        <f>COUNTA(A$5:A535)</f>
        <v>531</v>
      </c>
      <c r="D535" s="35">
        <v>10</v>
      </c>
      <c r="H5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</v>
      </c>
      <c r="I535" s="35">
        <f>SUM(H$5:H535)</f>
        <v>3671665.8879999993</v>
      </c>
      <c r="J535" s="38">
        <f>I535/SUM(H:H)</f>
        <v>1.000234771450434</v>
      </c>
      <c r="N5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5" s="21">
        <v>0</v>
      </c>
      <c r="P5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6" spans="1:16" hidden="1" x14ac:dyDescent="0.25">
      <c r="A536" t="s">
        <v>939</v>
      </c>
      <c r="B536" t="s">
        <v>940</v>
      </c>
      <c r="C536" s="4">
        <f>COUNTA(A$5:A536)</f>
        <v>532</v>
      </c>
      <c r="D536" s="35">
        <v>10</v>
      </c>
      <c r="H5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</v>
      </c>
      <c r="I536" s="35">
        <f>SUM(H$5:H536)</f>
        <v>3671675.8879999993</v>
      </c>
      <c r="J536" s="38">
        <f>I536/SUM(H:H)</f>
        <v>1.0002374956492093</v>
      </c>
      <c r="N5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6" s="21">
        <v>0</v>
      </c>
      <c r="P5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7" spans="1:16" hidden="1" x14ac:dyDescent="0.25">
      <c r="A537" t="s">
        <v>899</v>
      </c>
      <c r="B537" t="s">
        <v>900</v>
      </c>
      <c r="C537" s="4">
        <f>COUNTA(A$5:A537)</f>
        <v>533</v>
      </c>
      <c r="D537" s="35">
        <v>10</v>
      </c>
      <c r="H5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</v>
      </c>
      <c r="I537" s="35">
        <f>SUM(H$5:H537)</f>
        <v>3671685.8879999993</v>
      </c>
      <c r="J537" s="38">
        <f>I537/SUM(H:H)</f>
        <v>1.0002402198479843</v>
      </c>
      <c r="N5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7" s="21">
        <v>0</v>
      </c>
      <c r="P5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8" spans="1:16" hidden="1" x14ac:dyDescent="0.25">
      <c r="A538" t="s">
        <v>722</v>
      </c>
      <c r="B538" t="s">
        <v>723</v>
      </c>
      <c r="C538" s="4">
        <f>COUNTA(A$5:A538)</f>
        <v>534</v>
      </c>
      <c r="D538" s="35">
        <v>10</v>
      </c>
      <c r="H5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</v>
      </c>
      <c r="I538" s="35">
        <f>SUM(H$5:H538)</f>
        <v>3671695.8879999993</v>
      </c>
      <c r="J538" s="38">
        <f>I538/SUM(H:H)</f>
        <v>1.0002429440467593</v>
      </c>
      <c r="N5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8" s="21">
        <v>0</v>
      </c>
      <c r="P5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39" spans="1:16" hidden="1" x14ac:dyDescent="0.25">
      <c r="A539" t="s">
        <v>1408</v>
      </c>
      <c r="B539" t="s">
        <v>1409</v>
      </c>
      <c r="C539" s="4">
        <f>COUNTA(A$5:A539)</f>
        <v>535</v>
      </c>
      <c r="D539" s="35">
        <v>10</v>
      </c>
      <c r="H5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</v>
      </c>
      <c r="I539" s="35">
        <f>SUM(H$5:H539)</f>
        <v>3671705.8879999993</v>
      </c>
      <c r="J539" s="38">
        <f>I539/SUM(H:H)</f>
        <v>1.0002456682455343</v>
      </c>
      <c r="N5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39" s="21">
        <v>11192</v>
      </c>
      <c r="P5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893.49535382416013</v>
      </c>
    </row>
    <row r="540" spans="1:16" hidden="1" x14ac:dyDescent="0.25">
      <c r="A540" t="s">
        <v>1584</v>
      </c>
      <c r="B540" t="s">
        <v>1585</v>
      </c>
      <c r="C540" s="4">
        <f>COUNTA(A$5:A540)</f>
        <v>536</v>
      </c>
      <c r="D540" s="35">
        <v>10</v>
      </c>
      <c r="H5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10</v>
      </c>
      <c r="I540" s="35">
        <f>SUM(H$5:H540)</f>
        <v>3671715.8879999993</v>
      </c>
      <c r="J540" s="38">
        <f>I540/SUM(H:H)</f>
        <v>1.0002483924443095</v>
      </c>
      <c r="N5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0" s="21">
        <v>0</v>
      </c>
      <c r="P5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1" spans="1:16" hidden="1" x14ac:dyDescent="0.25">
      <c r="A541" t="s">
        <v>951</v>
      </c>
      <c r="B541" t="s">
        <v>952</v>
      </c>
      <c r="C541" s="4">
        <f>COUNTA(A$5:A541)</f>
        <v>537</v>
      </c>
      <c r="D541" s="35">
        <v>9</v>
      </c>
      <c r="H5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</v>
      </c>
      <c r="I541" s="35">
        <f>SUM(H$5:H541)</f>
        <v>3671724.8879999993</v>
      </c>
      <c r="J541" s="38">
        <f>I541/SUM(H:H)</f>
        <v>1.000250844223207</v>
      </c>
      <c r="N5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1" s="21">
        <v>0</v>
      </c>
      <c r="P5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2" spans="1:16" hidden="1" x14ac:dyDescent="0.25">
      <c r="A542" t="s">
        <v>829</v>
      </c>
      <c r="B542" t="s">
        <v>830</v>
      </c>
      <c r="C542" s="4">
        <f>COUNTA(A$5:A542)</f>
        <v>538</v>
      </c>
      <c r="D542" s="35">
        <v>9</v>
      </c>
      <c r="H5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</v>
      </c>
      <c r="I542" s="35">
        <f>SUM(H$5:H542)</f>
        <v>3671733.8879999993</v>
      </c>
      <c r="J542" s="38">
        <f>I542/SUM(H:H)</f>
        <v>1.0002532960021044</v>
      </c>
      <c r="N5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2" s="21">
        <v>0</v>
      </c>
      <c r="P5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3" spans="1:16" hidden="1" x14ac:dyDescent="0.25">
      <c r="A543" t="s">
        <v>1496</v>
      </c>
      <c r="B543" t="s">
        <v>1497</v>
      </c>
      <c r="C543" s="4">
        <f>COUNTA(A$5:A543)</f>
        <v>539</v>
      </c>
      <c r="D543" s="35">
        <v>9</v>
      </c>
      <c r="H5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</v>
      </c>
      <c r="I543" s="35">
        <f>SUM(H$5:H543)</f>
        <v>3671742.8879999993</v>
      </c>
      <c r="J543" s="38">
        <f>I543/SUM(H:H)</f>
        <v>1.0002557477810021</v>
      </c>
      <c r="N5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3" s="21">
        <v>0</v>
      </c>
      <c r="P5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4" spans="1:16" hidden="1" x14ac:dyDescent="0.25">
      <c r="A544" t="s">
        <v>1774</v>
      </c>
      <c r="B544" t="s">
        <v>1775</v>
      </c>
      <c r="C544" s="4">
        <f>COUNTA(A$5:A544)</f>
        <v>540</v>
      </c>
      <c r="D544" s="35">
        <v>9</v>
      </c>
      <c r="H5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9</v>
      </c>
      <c r="I544" s="35">
        <f>SUM(H$5:H544)</f>
        <v>3671751.8879999993</v>
      </c>
      <c r="J544" s="38">
        <f>I544/SUM(H:H)</f>
        <v>1.0002581995598996</v>
      </c>
      <c r="N5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4" s="21">
        <v>0</v>
      </c>
      <c r="P5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5" spans="1:16" hidden="1" x14ac:dyDescent="0.25">
      <c r="A545" t="s">
        <v>1691</v>
      </c>
      <c r="B545" t="s">
        <v>1692</v>
      </c>
      <c r="C545" s="4">
        <f>COUNTA(A$5:A545)</f>
        <v>541</v>
      </c>
      <c r="D545" s="35">
        <v>8</v>
      </c>
      <c r="H5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</v>
      </c>
      <c r="I545" s="35">
        <f>SUM(H$5:H545)</f>
        <v>3671759.8879999993</v>
      </c>
      <c r="J545" s="38">
        <f>I545/SUM(H:H)</f>
        <v>1.0002603789189197</v>
      </c>
      <c r="N5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5" s="21">
        <v>0</v>
      </c>
      <c r="P5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6" spans="1:16" hidden="1" x14ac:dyDescent="0.25">
      <c r="A546" t="s">
        <v>602</v>
      </c>
      <c r="B546" t="s">
        <v>603</v>
      </c>
      <c r="C546" s="4">
        <f>COUNTA(A$5:A546)</f>
        <v>542</v>
      </c>
      <c r="D546" s="35">
        <v>8</v>
      </c>
      <c r="H5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8</v>
      </c>
      <c r="I546" s="35">
        <f>SUM(H$5:H546)</f>
        <v>3671767.8879999993</v>
      </c>
      <c r="J546" s="38">
        <f>I546/SUM(H:H)</f>
        <v>1.0002625582779396</v>
      </c>
      <c r="N5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6" s="21">
        <v>0</v>
      </c>
      <c r="P5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7" spans="1:16" hidden="1" x14ac:dyDescent="0.25">
      <c r="A547" t="s">
        <v>965</v>
      </c>
      <c r="B547" t="s">
        <v>966</v>
      </c>
      <c r="C547" s="4">
        <f>COUNTA(A$5:A547)</f>
        <v>543</v>
      </c>
      <c r="D547" s="35">
        <v>7</v>
      </c>
      <c r="H5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</v>
      </c>
      <c r="I547" s="35">
        <f>SUM(H$5:H547)</f>
        <v>3671774.8879999993</v>
      </c>
      <c r="J547" s="38">
        <f>I547/SUM(H:H)</f>
        <v>1.0002644652170822</v>
      </c>
      <c r="N5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7" s="21">
        <v>0</v>
      </c>
      <c r="P5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8" spans="1:16" hidden="1" x14ac:dyDescent="0.25">
      <c r="A548" t="s">
        <v>949</v>
      </c>
      <c r="B548" t="s">
        <v>950</v>
      </c>
      <c r="C548" s="4">
        <f>COUNTA(A$5:A548)</f>
        <v>544</v>
      </c>
      <c r="D548" s="35">
        <v>7</v>
      </c>
      <c r="H5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</v>
      </c>
      <c r="I548" s="35">
        <f>SUM(H$5:H548)</f>
        <v>3671781.8879999993</v>
      </c>
      <c r="J548" s="38">
        <f>I548/SUM(H:H)</f>
        <v>1.0002663721562248</v>
      </c>
      <c r="N5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8" s="21">
        <v>0</v>
      </c>
      <c r="P5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49" spans="1:16" hidden="1" x14ac:dyDescent="0.25">
      <c r="A549" t="s">
        <v>881</v>
      </c>
      <c r="B549" t="s">
        <v>882</v>
      </c>
      <c r="C549" s="4">
        <f>COUNTA(A$5:A549)</f>
        <v>545</v>
      </c>
      <c r="D549" s="35">
        <v>7</v>
      </c>
      <c r="H5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</v>
      </c>
      <c r="I549" s="35">
        <f>SUM(H$5:H549)</f>
        <v>3671788.8879999993</v>
      </c>
      <c r="J549" s="38">
        <f>I549/SUM(H:H)</f>
        <v>1.0002682790953674</v>
      </c>
      <c r="N5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49" s="21">
        <v>0</v>
      </c>
      <c r="P5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50" spans="1:16" hidden="1" x14ac:dyDescent="0.25">
      <c r="A550" t="s">
        <v>102</v>
      </c>
      <c r="B550" t="s">
        <v>101</v>
      </c>
      <c r="C550" s="4">
        <f>COUNTA(A$5:A550)</f>
        <v>546</v>
      </c>
      <c r="D550" s="35">
        <v>7</v>
      </c>
      <c r="G550" s="35">
        <v>0</v>
      </c>
      <c r="H5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</v>
      </c>
      <c r="I550" s="35">
        <f>SUM(H$5:H550)</f>
        <v>3671795.8879999993</v>
      </c>
      <c r="J550" s="38">
        <f>I550/SUM(H:H)</f>
        <v>1.0002701860345098</v>
      </c>
      <c r="N5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0" s="21">
        <v>8015</v>
      </c>
      <c r="P5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873.36244541484712</v>
      </c>
    </row>
    <row r="551" spans="1:16" hidden="1" x14ac:dyDescent="0.25">
      <c r="A551" t="s">
        <v>1033</v>
      </c>
      <c r="B551" t="s">
        <v>1034</v>
      </c>
      <c r="C551" s="4">
        <f>COUNTA(A$5:A551)</f>
        <v>547</v>
      </c>
      <c r="D551" s="35">
        <v>7</v>
      </c>
      <c r="H5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7</v>
      </c>
      <c r="I551" s="35">
        <f>SUM(H$5:H551)</f>
        <v>3671802.8879999993</v>
      </c>
      <c r="J551" s="38">
        <f>I551/SUM(H:H)</f>
        <v>1.0002720929736524</v>
      </c>
      <c r="N5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1" s="21">
        <v>0</v>
      </c>
      <c r="P5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52" spans="1:16" hidden="1" x14ac:dyDescent="0.25">
      <c r="A552" t="s">
        <v>831</v>
      </c>
      <c r="B552" t="s">
        <v>832</v>
      </c>
      <c r="C552" s="4">
        <f>COUNTA(A$5:A552)</f>
        <v>548</v>
      </c>
      <c r="D552" s="35">
        <v>6</v>
      </c>
      <c r="H5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</v>
      </c>
      <c r="I552" s="35">
        <f>SUM(H$5:H552)</f>
        <v>3671808.8879999993</v>
      </c>
      <c r="J552" s="38">
        <f>I552/SUM(H:H)</f>
        <v>1.0002737274929174</v>
      </c>
      <c r="N5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2" s="21">
        <v>0</v>
      </c>
      <c r="P5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53" spans="1:16" hidden="1" x14ac:dyDescent="0.25">
      <c r="A553" t="s">
        <v>1316</v>
      </c>
      <c r="B553" t="s">
        <v>1317</v>
      </c>
      <c r="C553" s="4">
        <f>COUNTA(A$5:A553)</f>
        <v>549</v>
      </c>
      <c r="D553" s="35">
        <v>6</v>
      </c>
      <c r="H5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</v>
      </c>
      <c r="I553" s="35">
        <f>SUM(H$5:H553)</f>
        <v>3671814.8879999993</v>
      </c>
      <c r="J553" s="38">
        <f>I553/SUM(H:H)</f>
        <v>1.0002753620121825</v>
      </c>
      <c r="N5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3" s="21">
        <v>8968</v>
      </c>
      <c r="P5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669.04549509366632</v>
      </c>
    </row>
    <row r="554" spans="1:16" hidden="1" x14ac:dyDescent="0.25">
      <c r="A554" t="s">
        <v>1955</v>
      </c>
      <c r="B554" t="s">
        <v>1956</v>
      </c>
      <c r="C554" s="4">
        <f>COUNTA(A$5:A554)</f>
        <v>550</v>
      </c>
      <c r="D554" s="35">
        <v>6</v>
      </c>
      <c r="H5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</v>
      </c>
      <c r="I554" s="35">
        <f>SUM(H$5:H554)</f>
        <v>3671820.8879999993</v>
      </c>
      <c r="J554" s="38">
        <f>I554/SUM(H:H)</f>
        <v>1.0002769965314475</v>
      </c>
      <c r="N5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4" s="21">
        <v>3500</v>
      </c>
      <c r="P5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1714.2857142857142</v>
      </c>
    </row>
    <row r="555" spans="1:16" hidden="1" x14ac:dyDescent="0.25">
      <c r="A555" t="s">
        <v>764</v>
      </c>
      <c r="B555" t="s">
        <v>765</v>
      </c>
      <c r="C555" s="4">
        <f>COUNTA(A$5:A555)</f>
        <v>551</v>
      </c>
      <c r="D555" s="35">
        <v>6</v>
      </c>
      <c r="H5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6</v>
      </c>
      <c r="I555" s="35">
        <f>SUM(H$5:H555)</f>
        <v>3671826.8879999993</v>
      </c>
      <c r="J555" s="38">
        <f>I555/SUM(H:H)</f>
        <v>1.0002786310507126</v>
      </c>
      <c r="N5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5" s="21">
        <v>0</v>
      </c>
      <c r="P5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56" spans="1:16" hidden="1" x14ac:dyDescent="0.25">
      <c r="A556" t="s">
        <v>685</v>
      </c>
      <c r="B556" t="s">
        <v>686</v>
      </c>
      <c r="C556" s="4">
        <f>COUNTA(A$5:A556)</f>
        <v>552</v>
      </c>
      <c r="D556" s="35">
        <v>5</v>
      </c>
      <c r="H5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</v>
      </c>
      <c r="I556" s="35">
        <f>SUM(H$5:H556)</f>
        <v>3671831.8879999993</v>
      </c>
      <c r="J556" s="38">
        <f>I556/SUM(H:H)</f>
        <v>1.0002799931501001</v>
      </c>
      <c r="N5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6" s="21">
        <v>0</v>
      </c>
      <c r="P5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57" spans="1:16" hidden="1" x14ac:dyDescent="0.25">
      <c r="A557" t="s">
        <v>969</v>
      </c>
      <c r="B557" t="s">
        <v>970</v>
      </c>
      <c r="C557" s="4">
        <f>COUNTA(A$5:A557)</f>
        <v>553</v>
      </c>
      <c r="D557" s="35">
        <v>5</v>
      </c>
      <c r="H5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</v>
      </c>
      <c r="I557" s="35">
        <f>SUM(H$5:H557)</f>
        <v>3671836.8879999993</v>
      </c>
      <c r="J557" s="38">
        <f>I557/SUM(H:H)</f>
        <v>1.0002813552494876</v>
      </c>
      <c r="N5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7" s="21">
        <v>0</v>
      </c>
      <c r="P5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58" spans="1:16" hidden="1" x14ac:dyDescent="0.25">
      <c r="A558" t="s">
        <v>1556</v>
      </c>
      <c r="B558" t="s">
        <v>1557</v>
      </c>
      <c r="C558" s="4">
        <f>COUNTA(A$5:A558)</f>
        <v>554</v>
      </c>
      <c r="D558" s="35">
        <v>5</v>
      </c>
      <c r="H5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</v>
      </c>
      <c r="I558" s="35">
        <f>SUM(H$5:H558)</f>
        <v>3671841.8879999993</v>
      </c>
      <c r="J558" s="38">
        <f>I558/SUM(H:H)</f>
        <v>1.0002827173488751</v>
      </c>
      <c r="N5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8" s="21">
        <v>0</v>
      </c>
      <c r="P5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59" spans="1:16" hidden="1" x14ac:dyDescent="0.25">
      <c r="A559" t="s">
        <v>931</v>
      </c>
      <c r="B559" t="s">
        <v>932</v>
      </c>
      <c r="C559" s="4">
        <f>COUNTA(A$5:A559)</f>
        <v>555</v>
      </c>
      <c r="D559" s="35">
        <v>5</v>
      </c>
      <c r="H5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</v>
      </c>
      <c r="I559" s="35">
        <f>SUM(H$5:H559)</f>
        <v>3671846.8879999993</v>
      </c>
      <c r="J559" s="38">
        <f>I559/SUM(H:H)</f>
        <v>1.0002840794482626</v>
      </c>
      <c r="N5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59" s="21">
        <v>0</v>
      </c>
      <c r="P5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60" spans="1:16" hidden="1" x14ac:dyDescent="0.25">
      <c r="A560" t="s">
        <v>827</v>
      </c>
      <c r="B560" t="s">
        <v>828</v>
      </c>
      <c r="C560" s="4">
        <f>COUNTA(A$5:A560)</f>
        <v>556</v>
      </c>
      <c r="D560" s="35">
        <v>5</v>
      </c>
      <c r="H5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</v>
      </c>
      <c r="I560" s="35">
        <f>SUM(H$5:H560)</f>
        <v>3671851.8879999993</v>
      </c>
      <c r="J560" s="38">
        <f>I560/SUM(H:H)</f>
        <v>1.0002854415476501</v>
      </c>
      <c r="N5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0" s="21">
        <v>0</v>
      </c>
      <c r="P5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61" spans="1:16" hidden="1" x14ac:dyDescent="0.25">
      <c r="A561" t="s">
        <v>1362</v>
      </c>
      <c r="B561" t="s">
        <v>1363</v>
      </c>
      <c r="C561" s="4">
        <f>COUNTA(A$5:A561)</f>
        <v>557</v>
      </c>
      <c r="D561" s="35">
        <v>5</v>
      </c>
      <c r="H5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</v>
      </c>
      <c r="I561" s="35">
        <f>SUM(H$5:H561)</f>
        <v>3671856.8879999993</v>
      </c>
      <c r="J561" s="38">
        <f>I561/SUM(H:H)</f>
        <v>1.0002868036470378</v>
      </c>
      <c r="N5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1" s="21">
        <v>789</v>
      </c>
      <c r="P5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6337.1356147021543</v>
      </c>
    </row>
    <row r="562" spans="1:16" hidden="1" x14ac:dyDescent="0.25">
      <c r="A562" t="s">
        <v>631</v>
      </c>
      <c r="B562" t="s">
        <v>632</v>
      </c>
      <c r="C562" s="4">
        <f>COUNTA(A$5:A562)</f>
        <v>558</v>
      </c>
      <c r="D562" s="35">
        <v>5</v>
      </c>
      <c r="H5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5</v>
      </c>
      <c r="I562" s="35">
        <f>SUM(H$5:H562)</f>
        <v>3671861.8879999993</v>
      </c>
      <c r="J562" s="38">
        <f>I562/SUM(H:H)</f>
        <v>1.0002881657464253</v>
      </c>
      <c r="N5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2" s="21">
        <v>0</v>
      </c>
      <c r="P5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63" spans="1:16" hidden="1" x14ac:dyDescent="0.25">
      <c r="A563" t="s">
        <v>423</v>
      </c>
      <c r="B563" t="s">
        <v>422</v>
      </c>
      <c r="C563" s="4">
        <f>COUNTA(A$5:A563)</f>
        <v>559</v>
      </c>
      <c r="G563" s="35">
        <v>4.0999999999999996</v>
      </c>
      <c r="H5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4.0999999999999996</v>
      </c>
      <c r="I563" s="35">
        <f>SUM(H$5:H563)</f>
        <v>3671865.9879999994</v>
      </c>
      <c r="J563" s="38">
        <f>I563/SUM(H:H)</f>
        <v>1.0002892826679231</v>
      </c>
      <c r="N5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3" s="21">
        <v>5178</v>
      </c>
      <c r="P5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791.8115102356121</v>
      </c>
    </row>
    <row r="564" spans="1:16" hidden="1" x14ac:dyDescent="0.25">
      <c r="A564" t="s">
        <v>498</v>
      </c>
      <c r="B564" t="s">
        <v>499</v>
      </c>
      <c r="C564" s="4">
        <f>COUNTA(A$5:A564)</f>
        <v>560</v>
      </c>
      <c r="D564" s="35">
        <v>4</v>
      </c>
      <c r="H5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64" s="35">
        <f>SUM(H$5:H564)</f>
        <v>3671869.9879999994</v>
      </c>
      <c r="J564" s="38">
        <f>I564/SUM(H:H)</f>
        <v>1.000290372347433</v>
      </c>
      <c r="N5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4" s="21">
        <v>10100</v>
      </c>
      <c r="P5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396.03960396039605</v>
      </c>
    </row>
    <row r="565" spans="1:16" hidden="1" x14ac:dyDescent="0.25">
      <c r="A565" t="s">
        <v>913</v>
      </c>
      <c r="B565" t="s">
        <v>914</v>
      </c>
      <c r="C565" s="4">
        <f>COUNTA(A$5:A565)</f>
        <v>561</v>
      </c>
      <c r="D565" s="35">
        <v>4</v>
      </c>
      <c r="H5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65" s="35">
        <f>SUM(H$5:H565)</f>
        <v>3671873.9879999994</v>
      </c>
      <c r="J565" s="38">
        <f>I565/SUM(H:H)</f>
        <v>1.0002914620269432</v>
      </c>
      <c r="N5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5" s="21">
        <v>0</v>
      </c>
      <c r="P5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66" spans="1:16" hidden="1" x14ac:dyDescent="0.25">
      <c r="A566" t="s">
        <v>847</v>
      </c>
      <c r="B566" t="s">
        <v>848</v>
      </c>
      <c r="C566" s="4">
        <f>COUNTA(A$5:A566)</f>
        <v>562</v>
      </c>
      <c r="D566" s="35">
        <v>4</v>
      </c>
      <c r="H5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66" s="35">
        <f>SUM(H$5:H566)</f>
        <v>3671877.9879999994</v>
      </c>
      <c r="J566" s="38">
        <f>I566/SUM(H:H)</f>
        <v>1.0002925517064531</v>
      </c>
      <c r="N5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6" s="21">
        <v>0</v>
      </c>
      <c r="P5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67" spans="1:16" hidden="1" x14ac:dyDescent="0.25">
      <c r="A567" t="s">
        <v>903</v>
      </c>
      <c r="B567" t="s">
        <v>904</v>
      </c>
      <c r="C567" s="4">
        <f>COUNTA(A$5:A567)</f>
        <v>563</v>
      </c>
      <c r="D567" s="35">
        <v>4</v>
      </c>
      <c r="H5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67" s="35">
        <f>SUM(H$5:H567)</f>
        <v>3671881.9879999994</v>
      </c>
      <c r="J567" s="38">
        <f>I567/SUM(H:H)</f>
        <v>1.0002936413859631</v>
      </c>
      <c r="N5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7" s="21">
        <v>0</v>
      </c>
      <c r="P5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68" spans="1:16" hidden="1" x14ac:dyDescent="0.25">
      <c r="A568" t="s">
        <v>1488</v>
      </c>
      <c r="B568" t="s">
        <v>1489</v>
      </c>
      <c r="C568" s="4">
        <f>COUNTA(A$5:A568)</f>
        <v>564</v>
      </c>
      <c r="D568" s="35">
        <v>4</v>
      </c>
      <c r="H5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68" s="35">
        <f>SUM(H$5:H568)</f>
        <v>3671885.9879999994</v>
      </c>
      <c r="J568" s="38">
        <f>I568/SUM(H:H)</f>
        <v>1.0002947310654731</v>
      </c>
      <c r="N5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8" s="21">
        <v>0</v>
      </c>
      <c r="P5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69" spans="1:16" hidden="1" x14ac:dyDescent="0.25">
      <c r="A569" t="s">
        <v>484</v>
      </c>
      <c r="B569" t="s">
        <v>485</v>
      </c>
      <c r="C569" s="4">
        <f>COUNTA(A$5:A569)</f>
        <v>565</v>
      </c>
      <c r="D569" s="35">
        <v>4</v>
      </c>
      <c r="H5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69" s="35">
        <f>SUM(H$5:H569)</f>
        <v>3671889.9879999994</v>
      </c>
      <c r="J569" s="38">
        <f>I569/SUM(H:H)</f>
        <v>1.0002958207449832</v>
      </c>
      <c r="N5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69" s="21">
        <v>4814</v>
      </c>
      <c r="P5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830.90984628167848</v>
      </c>
    </row>
    <row r="570" spans="1:16" hidden="1" x14ac:dyDescent="0.25">
      <c r="A570" t="s">
        <v>2098</v>
      </c>
      <c r="B570" t="s">
        <v>2099</v>
      </c>
      <c r="C570" s="4">
        <f>COUNTA(A$5:A570)</f>
        <v>566</v>
      </c>
      <c r="D570" s="35">
        <v>4</v>
      </c>
      <c r="H5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70" s="35">
        <f>SUM(H$5:H570)</f>
        <v>3671893.9879999994</v>
      </c>
      <c r="J570" s="38">
        <f>I570/SUM(H:H)</f>
        <v>1.0002969104244932</v>
      </c>
      <c r="N5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0" s="21">
        <v>2100</v>
      </c>
      <c r="P5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1904.7619047619048</v>
      </c>
    </row>
    <row r="571" spans="1:16" hidden="1" x14ac:dyDescent="0.25">
      <c r="A571" t="s">
        <v>596</v>
      </c>
      <c r="B571" t="s">
        <v>597</v>
      </c>
      <c r="C571" s="4">
        <f>COUNTA(A$5:A571)</f>
        <v>567</v>
      </c>
      <c r="D571" s="35">
        <v>4</v>
      </c>
      <c r="H5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71" s="35">
        <f>SUM(H$5:H571)</f>
        <v>3671897.9879999994</v>
      </c>
      <c r="J571" s="38">
        <f>I571/SUM(H:H)</f>
        <v>1.0002980001040032</v>
      </c>
      <c r="N5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1" s="21">
        <v>0</v>
      </c>
      <c r="P5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72" spans="1:16" hidden="1" x14ac:dyDescent="0.25">
      <c r="A572" t="s">
        <v>691</v>
      </c>
      <c r="B572" t="s">
        <v>692</v>
      </c>
      <c r="C572" s="4">
        <f>COUNTA(A$5:A572)</f>
        <v>568</v>
      </c>
      <c r="D572" s="35">
        <v>4</v>
      </c>
      <c r="H5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4</v>
      </c>
      <c r="I572" s="35">
        <f>SUM(H$5:H572)</f>
        <v>3671901.9879999994</v>
      </c>
      <c r="J572" s="38">
        <f>I572/SUM(H:H)</f>
        <v>1.0002990897835133</v>
      </c>
      <c r="N5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2" s="21">
        <v>0</v>
      </c>
      <c r="P5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73" spans="1:16" hidden="1" x14ac:dyDescent="0.25">
      <c r="A573" t="s">
        <v>150</v>
      </c>
      <c r="B573" t="s">
        <v>149</v>
      </c>
      <c r="C573" s="4">
        <f>COUNTA(A$5:A573)</f>
        <v>569</v>
      </c>
      <c r="D573" s="35">
        <v>0</v>
      </c>
      <c r="G573" s="35">
        <v>3.2</v>
      </c>
      <c r="H5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3.2</v>
      </c>
      <c r="I573" s="35">
        <f>SUM(H$5:H573)</f>
        <v>3671905.1879999996</v>
      </c>
      <c r="J573" s="38">
        <f>I573/SUM(H:H)</f>
        <v>1.0002999615271213</v>
      </c>
      <c r="N5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3" s="21">
        <v>2417</v>
      </c>
      <c r="P5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1323.9553165080679</v>
      </c>
    </row>
    <row r="574" spans="1:16" hidden="1" x14ac:dyDescent="0.25">
      <c r="A574" t="s">
        <v>716</v>
      </c>
      <c r="B574" t="s">
        <v>717</v>
      </c>
      <c r="C574" s="4">
        <f>COUNTA(A$5:A574)</f>
        <v>570</v>
      </c>
      <c r="D574" s="35">
        <v>3</v>
      </c>
      <c r="H5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74" s="35">
        <f>SUM(H$5:H574)</f>
        <v>3671908.1879999996</v>
      </c>
      <c r="J574" s="38">
        <f>I574/SUM(H:H)</f>
        <v>1.0003007787867537</v>
      </c>
      <c r="N5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4" s="21">
        <v>0</v>
      </c>
      <c r="P5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75" spans="1:16" hidden="1" x14ac:dyDescent="0.25">
      <c r="A575" t="s">
        <v>973</v>
      </c>
      <c r="B575" t="s">
        <v>974</v>
      </c>
      <c r="C575" s="4">
        <f>COUNTA(A$5:A575)</f>
        <v>571</v>
      </c>
      <c r="D575" s="35">
        <v>3</v>
      </c>
      <c r="H5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75" s="35">
        <f>SUM(H$5:H575)</f>
        <v>3671911.1879999996</v>
      </c>
      <c r="J575" s="38">
        <f>I575/SUM(H:H)</f>
        <v>1.0003015960463864</v>
      </c>
      <c r="N5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5" s="21">
        <v>0</v>
      </c>
      <c r="P5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76" spans="1:16" hidden="1" x14ac:dyDescent="0.25">
      <c r="A576" t="s">
        <v>947</v>
      </c>
      <c r="B576" t="s">
        <v>948</v>
      </c>
      <c r="C576" s="4">
        <f>COUNTA(A$5:A576)</f>
        <v>572</v>
      </c>
      <c r="D576" s="35">
        <v>3</v>
      </c>
      <c r="H5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76" s="35">
        <f>SUM(H$5:H576)</f>
        <v>3671914.1879999996</v>
      </c>
      <c r="J576" s="38">
        <f>I576/SUM(H:H)</f>
        <v>1.0003024133060188</v>
      </c>
      <c r="N5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6" s="21">
        <v>0</v>
      </c>
      <c r="P5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77" spans="1:16" hidden="1" x14ac:dyDescent="0.25">
      <c r="A577" t="s">
        <v>2181</v>
      </c>
      <c r="B577" t="s">
        <v>2182</v>
      </c>
      <c r="C577" s="4">
        <f>COUNTA(A$5:A577)</f>
        <v>573</v>
      </c>
      <c r="D577" s="35">
        <v>3</v>
      </c>
      <c r="H5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77" s="35">
        <f>SUM(H$5:H577)</f>
        <v>3671917.1879999996</v>
      </c>
      <c r="J577" s="38">
        <f>I577/SUM(H:H)</f>
        <v>1.0003032305656514</v>
      </c>
      <c r="N5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7" s="21">
        <v>900</v>
      </c>
      <c r="P5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3333.3333333333335</v>
      </c>
    </row>
    <row r="578" spans="1:16" hidden="1" x14ac:dyDescent="0.25">
      <c r="A578" t="s">
        <v>297</v>
      </c>
      <c r="B578" t="s">
        <v>296</v>
      </c>
      <c r="C578" s="4">
        <f>COUNTA(A$5:A578)</f>
        <v>574</v>
      </c>
      <c r="D578" s="35">
        <v>3</v>
      </c>
      <c r="G578" s="35">
        <v>0</v>
      </c>
      <c r="H5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78" s="35">
        <f>SUM(H$5:H578)</f>
        <v>3671920.1879999996</v>
      </c>
      <c r="J578" s="38">
        <f>I578/SUM(H:H)</f>
        <v>1.0003040478252838</v>
      </c>
      <c r="N5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8" s="21">
        <v>3882</v>
      </c>
      <c r="P5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772.79752704791349</v>
      </c>
    </row>
    <row r="579" spans="1:16" hidden="1" x14ac:dyDescent="0.25">
      <c r="A579" t="s">
        <v>608</v>
      </c>
      <c r="B579" t="s">
        <v>609</v>
      </c>
      <c r="C579" s="4">
        <f>COUNTA(A$5:A579)</f>
        <v>575</v>
      </c>
      <c r="D579" s="35">
        <v>3</v>
      </c>
      <c r="H5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79" s="35">
        <f>SUM(H$5:H579)</f>
        <v>3671923.1879999996</v>
      </c>
      <c r="J579" s="38">
        <f>I579/SUM(H:H)</f>
        <v>1.0003048650849165</v>
      </c>
      <c r="N5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79" s="21">
        <v>0</v>
      </c>
      <c r="P5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80" spans="1:16" hidden="1" x14ac:dyDescent="0.25">
      <c r="A580" t="s">
        <v>1997</v>
      </c>
      <c r="B580" t="s">
        <v>1998</v>
      </c>
      <c r="C580" s="4">
        <f>COUNTA(A$5:A580)</f>
        <v>576</v>
      </c>
      <c r="D580" s="35">
        <v>3</v>
      </c>
      <c r="H5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80" s="35">
        <f>SUM(H$5:H580)</f>
        <v>3671926.1879999996</v>
      </c>
      <c r="J580" s="38">
        <f>I580/SUM(H:H)</f>
        <v>1.0003056823445489</v>
      </c>
      <c r="N5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0" s="21">
        <v>4992</v>
      </c>
      <c r="P5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600.96153846153845</v>
      </c>
    </row>
    <row r="581" spans="1:16" hidden="1" x14ac:dyDescent="0.25">
      <c r="A581" t="s">
        <v>1162</v>
      </c>
      <c r="B581" t="s">
        <v>1163</v>
      </c>
      <c r="C581" s="4">
        <f>COUNTA(A$5:A581)</f>
        <v>577</v>
      </c>
      <c r="D581" s="35">
        <v>3</v>
      </c>
      <c r="H5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81" s="35">
        <f>SUM(H$5:H581)</f>
        <v>3671929.1879999996</v>
      </c>
      <c r="J581" s="38">
        <f>I581/SUM(H:H)</f>
        <v>1.0003064996041815</v>
      </c>
      <c r="N5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1" s="21">
        <v>0</v>
      </c>
      <c r="P5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82" spans="1:16" hidden="1" x14ac:dyDescent="0.25">
      <c r="A582" t="s">
        <v>616</v>
      </c>
      <c r="B582" t="s">
        <v>591</v>
      </c>
      <c r="C582" s="4">
        <f>COUNTA(A$5:A582)</f>
        <v>578</v>
      </c>
      <c r="D582" s="35">
        <v>3</v>
      </c>
      <c r="H5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82" s="35">
        <f>SUM(H$5:H582)</f>
        <v>3671932.1879999996</v>
      </c>
      <c r="J582" s="38">
        <f>I582/SUM(H:H)</f>
        <v>1.0003073168638139</v>
      </c>
      <c r="N5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2" s="21">
        <v>0</v>
      </c>
      <c r="P5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83" spans="1:16" hidden="1" x14ac:dyDescent="0.25">
      <c r="A583" t="s">
        <v>716</v>
      </c>
      <c r="B583" t="s">
        <v>717</v>
      </c>
      <c r="C583" s="4">
        <f>COUNTA(A$5:A583)</f>
        <v>579</v>
      </c>
      <c r="D583" s="35">
        <v>3</v>
      </c>
      <c r="H5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83" s="35">
        <f>SUM(H$5:H583)</f>
        <v>3671935.1879999996</v>
      </c>
      <c r="J583" s="38">
        <f>I583/SUM(H:H)</f>
        <v>1.0003081341234465</v>
      </c>
      <c r="N5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3" s="21">
        <v>600</v>
      </c>
      <c r="P5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5000</v>
      </c>
    </row>
    <row r="584" spans="1:16" hidden="1" x14ac:dyDescent="0.25">
      <c r="A584" t="s">
        <v>689</v>
      </c>
      <c r="B584" t="s">
        <v>690</v>
      </c>
      <c r="C584" s="4">
        <f>COUNTA(A$5:A584)</f>
        <v>580</v>
      </c>
      <c r="D584" s="35">
        <v>3</v>
      </c>
      <c r="H5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84" s="35">
        <f>SUM(H$5:H584)</f>
        <v>3671938.1879999996</v>
      </c>
      <c r="J584" s="38">
        <f>I584/SUM(H:H)</f>
        <v>1.000308951383079</v>
      </c>
      <c r="N5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4" s="21">
        <v>0</v>
      </c>
      <c r="P5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85" spans="1:16" hidden="1" x14ac:dyDescent="0.25">
      <c r="A585" t="s">
        <v>697</v>
      </c>
      <c r="B585" t="s">
        <v>698</v>
      </c>
      <c r="C585" s="4">
        <f>COUNTA(A$5:A585)</f>
        <v>581</v>
      </c>
      <c r="D585" s="35">
        <v>3</v>
      </c>
      <c r="H5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3</v>
      </c>
      <c r="I585" s="35">
        <f>SUM(H$5:H585)</f>
        <v>3671941.1879999996</v>
      </c>
      <c r="J585" s="38">
        <f>I585/SUM(H:H)</f>
        <v>1.0003097686427116</v>
      </c>
      <c r="N5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5" s="21">
        <v>0</v>
      </c>
      <c r="P5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86" spans="1:16" hidden="1" x14ac:dyDescent="0.25">
      <c r="A586" t="s">
        <v>457</v>
      </c>
      <c r="B586" t="s">
        <v>456</v>
      </c>
      <c r="C586" s="4">
        <f>COUNTA(A$5:A586)</f>
        <v>582</v>
      </c>
      <c r="D586" s="35">
        <v>0</v>
      </c>
      <c r="G586" s="35">
        <v>2.7</v>
      </c>
      <c r="H5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2.7</v>
      </c>
      <c r="I586" s="35">
        <f>SUM(H$5:H586)</f>
        <v>3671943.8879999998</v>
      </c>
      <c r="J586" s="38">
        <f>I586/SUM(H:H)</f>
        <v>1.0003105041763809</v>
      </c>
      <c r="N5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6" s="21">
        <v>3200</v>
      </c>
      <c r="P5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843.75</v>
      </c>
    </row>
    <row r="587" spans="1:16" hidden="1" x14ac:dyDescent="0.25">
      <c r="A587" t="s">
        <v>281</v>
      </c>
      <c r="B587" t="s">
        <v>280</v>
      </c>
      <c r="C587" s="4">
        <f>COUNTA(A$5:A587)</f>
        <v>583</v>
      </c>
      <c r="D587" s="35">
        <v>2</v>
      </c>
      <c r="G587" s="35">
        <v>0.2</v>
      </c>
      <c r="H5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2.2000000000000002</v>
      </c>
      <c r="I587" s="35">
        <f>SUM(H$5:H587)</f>
        <v>3671946.088</v>
      </c>
      <c r="J587" s="38">
        <f>I587/SUM(H:H)</f>
        <v>1.0003111035001113</v>
      </c>
      <c r="N5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7" s="21">
        <v>9292</v>
      </c>
      <c r="P5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236.76280671545416</v>
      </c>
    </row>
    <row r="588" spans="1:16" hidden="1" x14ac:dyDescent="0.25">
      <c r="A588" t="s">
        <v>897</v>
      </c>
      <c r="B588" t="s">
        <v>898</v>
      </c>
      <c r="C588" s="4">
        <f>COUNTA(A$5:A588)</f>
        <v>584</v>
      </c>
      <c r="D588" s="35">
        <v>2</v>
      </c>
      <c r="H5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</v>
      </c>
      <c r="I588" s="35">
        <f>SUM(H$5:H588)</f>
        <v>3671948.088</v>
      </c>
      <c r="J588" s="38">
        <f>I588/SUM(H:H)</f>
        <v>1.0003116483398664</v>
      </c>
      <c r="N5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8" s="21">
        <v>0</v>
      </c>
      <c r="P5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89" spans="1:16" hidden="1" x14ac:dyDescent="0.25">
      <c r="A589" t="s">
        <v>1454</v>
      </c>
      <c r="B589" t="s">
        <v>1455</v>
      </c>
      <c r="C589" s="4">
        <f>COUNTA(A$5:A589)</f>
        <v>585</v>
      </c>
      <c r="D589" s="35">
        <v>2</v>
      </c>
      <c r="H5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</v>
      </c>
      <c r="I589" s="35">
        <f>SUM(H$5:H589)</f>
        <v>3671950.088</v>
      </c>
      <c r="J589" s="38">
        <f>I589/SUM(H:H)</f>
        <v>1.0003121931796215</v>
      </c>
      <c r="N5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89" s="21">
        <v>0</v>
      </c>
      <c r="P5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90" spans="1:16" hidden="1" x14ac:dyDescent="0.25">
      <c r="A590" t="s">
        <v>1456</v>
      </c>
      <c r="B590" t="s">
        <v>1457</v>
      </c>
      <c r="C590" s="4">
        <f>COUNTA(A$5:A590)</f>
        <v>586</v>
      </c>
      <c r="D590" s="35">
        <v>2</v>
      </c>
      <c r="H5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</v>
      </c>
      <c r="I590" s="35">
        <f>SUM(H$5:H590)</f>
        <v>3671952.088</v>
      </c>
      <c r="J590" s="38">
        <f>I590/SUM(H:H)</f>
        <v>1.0003127380193764</v>
      </c>
      <c r="N5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0" s="21">
        <v>0</v>
      </c>
      <c r="P5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91" spans="1:16" hidden="1" x14ac:dyDescent="0.25">
      <c r="A591" t="s">
        <v>1675</v>
      </c>
      <c r="B591" t="s">
        <v>1676</v>
      </c>
      <c r="C591" s="4">
        <f>COUNTA(A$5:A591)</f>
        <v>587</v>
      </c>
      <c r="D591" s="35">
        <v>2</v>
      </c>
      <c r="H5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</v>
      </c>
      <c r="I591" s="35">
        <f>SUM(H$5:H591)</f>
        <v>3671954.088</v>
      </c>
      <c r="J591" s="38">
        <f>I591/SUM(H:H)</f>
        <v>1.0003132828591315</v>
      </c>
      <c r="N5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1" s="21">
        <v>7680</v>
      </c>
      <c r="P5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260.41666666666669</v>
      </c>
    </row>
    <row r="592" spans="1:16" hidden="1" x14ac:dyDescent="0.25">
      <c r="A592" t="s">
        <v>1726</v>
      </c>
      <c r="B592" t="s">
        <v>1727</v>
      </c>
      <c r="C592" s="4">
        <f>COUNTA(A$5:A592)</f>
        <v>588</v>
      </c>
      <c r="D592" s="35">
        <v>2</v>
      </c>
      <c r="H5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</v>
      </c>
      <c r="I592" s="35">
        <f>SUM(H$5:H592)</f>
        <v>3671956.088</v>
      </c>
      <c r="J592" s="38">
        <f>I592/SUM(H:H)</f>
        <v>1.0003138276988865</v>
      </c>
      <c r="N5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2" s="21">
        <v>7680</v>
      </c>
      <c r="P5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260.41666666666669</v>
      </c>
    </row>
    <row r="593" spans="1:16" hidden="1" x14ac:dyDescent="0.25">
      <c r="A593" t="s">
        <v>1572</v>
      </c>
      <c r="B593" t="s">
        <v>1573</v>
      </c>
      <c r="C593" s="4">
        <f>COUNTA(A$5:A593)</f>
        <v>589</v>
      </c>
      <c r="D593" s="35">
        <v>2</v>
      </c>
      <c r="H5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</v>
      </c>
      <c r="I593" s="35">
        <f>SUM(H$5:H593)</f>
        <v>3671958.088</v>
      </c>
      <c r="J593" s="38">
        <f>I593/SUM(H:H)</f>
        <v>1.0003143725386414</v>
      </c>
      <c r="N5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3" s="21">
        <v>0</v>
      </c>
      <c r="P5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94" spans="1:16" hidden="1" x14ac:dyDescent="0.25">
      <c r="A594" t="s">
        <v>1045</v>
      </c>
      <c r="B594" t="s">
        <v>1046</v>
      </c>
      <c r="C594" s="4">
        <f>COUNTA(A$5:A594)</f>
        <v>590</v>
      </c>
      <c r="D594" s="35">
        <v>2</v>
      </c>
      <c r="H5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2</v>
      </c>
      <c r="I594" s="35">
        <f>SUM(H$5:H594)</f>
        <v>3671960.088</v>
      </c>
      <c r="J594" s="38">
        <f>I594/SUM(H:H)</f>
        <v>1.0003149173783965</v>
      </c>
      <c r="N5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4" s="21">
        <v>0</v>
      </c>
      <c r="P5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95" spans="1:16" hidden="1" x14ac:dyDescent="0.25">
      <c r="A595" t="s">
        <v>1588</v>
      </c>
      <c r="B595" t="s">
        <v>1589</v>
      </c>
      <c r="C595" s="4">
        <f>COUNTA(A$5:A595)</f>
        <v>591</v>
      </c>
      <c r="D595" s="35">
        <v>1</v>
      </c>
      <c r="H5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</v>
      </c>
      <c r="I595" s="35">
        <f>SUM(H$5:H595)</f>
        <v>3671961.088</v>
      </c>
      <c r="J595" s="38">
        <f>I595/SUM(H:H)</f>
        <v>1.0003151897982741</v>
      </c>
      <c r="N5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5" s="21">
        <v>0</v>
      </c>
      <c r="P5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96" spans="1:16" hidden="1" x14ac:dyDescent="0.25">
      <c r="A596" t="s">
        <v>1536</v>
      </c>
      <c r="B596" t="s">
        <v>1537</v>
      </c>
      <c r="C596" s="4">
        <f>COUNTA(A$5:A596)</f>
        <v>592</v>
      </c>
      <c r="D596" s="35">
        <v>1</v>
      </c>
      <c r="H5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</v>
      </c>
      <c r="I596" s="35">
        <f>SUM(H$5:H596)</f>
        <v>3671962.088</v>
      </c>
      <c r="J596" s="38">
        <f>I596/SUM(H:H)</f>
        <v>1.0003154622181514</v>
      </c>
      <c r="N5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6" s="21">
        <v>0</v>
      </c>
      <c r="P5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97" spans="1:16" hidden="1" x14ac:dyDescent="0.25">
      <c r="A597" t="s">
        <v>877</v>
      </c>
      <c r="B597" t="s">
        <v>878</v>
      </c>
      <c r="C597" s="4">
        <f>COUNTA(A$5:A597)</f>
        <v>593</v>
      </c>
      <c r="D597" s="35">
        <v>1</v>
      </c>
      <c r="H5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</v>
      </c>
      <c r="I597" s="35">
        <f>SUM(H$5:H597)</f>
        <v>3671963.088</v>
      </c>
      <c r="J597" s="38">
        <f>I597/SUM(H:H)</f>
        <v>1.0003157346380289</v>
      </c>
      <c r="N5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7" s="21">
        <v>0</v>
      </c>
      <c r="P5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98" spans="1:16" hidden="1" x14ac:dyDescent="0.25">
      <c r="A598" t="s">
        <v>733</v>
      </c>
      <c r="B598" t="s">
        <v>734</v>
      </c>
      <c r="C598" s="4">
        <f>COUNTA(A$5:A598)</f>
        <v>594</v>
      </c>
      <c r="D598" s="35">
        <v>1</v>
      </c>
      <c r="H5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1</v>
      </c>
      <c r="I598" s="35">
        <f>SUM(H$5:H598)</f>
        <v>3671964.088</v>
      </c>
      <c r="J598" s="38">
        <f>I598/SUM(H:H)</f>
        <v>1.0003160070579065</v>
      </c>
      <c r="N5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8" s="21">
        <v>0</v>
      </c>
      <c r="P5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599" spans="1:16" hidden="1" x14ac:dyDescent="0.25">
      <c r="A599" t="s">
        <v>504</v>
      </c>
      <c r="B599" t="s">
        <v>505</v>
      </c>
      <c r="C599" s="3">
        <f>COUNTA(A$5:A599)</f>
        <v>595</v>
      </c>
      <c r="H5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599" s="7">
        <f>SUM(H$5:H599)</f>
        <v>3671964.088</v>
      </c>
      <c r="J599" s="40">
        <f>I599/SUM(H:H)</f>
        <v>1.0003160070579065</v>
      </c>
      <c r="N5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599" s="21">
        <v>4800</v>
      </c>
      <c r="P5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0" spans="1:16" hidden="1" x14ac:dyDescent="0.25">
      <c r="A600" t="s">
        <v>2454</v>
      </c>
      <c r="B600" t="s">
        <v>2455</v>
      </c>
      <c r="C600" s="4">
        <f>COUNTA(A$5:A600)</f>
        <v>596</v>
      </c>
      <c r="H6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0" s="35">
        <f>SUM(H$5:H600)</f>
        <v>3671964.088</v>
      </c>
      <c r="J600" s="38">
        <f>I600/SUM(H:H)</f>
        <v>1.0003160070579065</v>
      </c>
      <c r="N6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0" s="21">
        <v>912</v>
      </c>
      <c r="P6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1" spans="1:16" hidden="1" x14ac:dyDescent="0.25">
      <c r="A601" t="s">
        <v>488</v>
      </c>
      <c r="B601" t="s">
        <v>489</v>
      </c>
      <c r="C601" s="4">
        <f>COUNTA(A$5:A601)</f>
        <v>597</v>
      </c>
      <c r="H6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1" s="35">
        <f>SUM(H$5:H601)</f>
        <v>3671964.088</v>
      </c>
      <c r="J601" s="38">
        <f>I601/SUM(H:H)</f>
        <v>1.0003160070579065</v>
      </c>
      <c r="N6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1" s="21">
        <v>1937</v>
      </c>
      <c r="P6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2" spans="1:16" hidden="1" x14ac:dyDescent="0.25">
      <c r="A602" t="s">
        <v>490</v>
      </c>
      <c r="B602" t="s">
        <v>491</v>
      </c>
      <c r="C602" s="4">
        <f>COUNTA(A$5:A602)</f>
        <v>598</v>
      </c>
      <c r="H6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2" s="35">
        <f>SUM(H$5:H602)</f>
        <v>3671964.088</v>
      </c>
      <c r="J602" s="38">
        <f>I602/SUM(H:H)</f>
        <v>1.0003160070579065</v>
      </c>
      <c r="N6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2" s="21">
        <v>0</v>
      </c>
      <c r="P6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3" spans="1:16" hidden="1" x14ac:dyDescent="0.25">
      <c r="A603" t="s">
        <v>496</v>
      </c>
      <c r="B603" t="s">
        <v>497</v>
      </c>
      <c r="C603" s="4">
        <f>COUNTA(A$5:A603)</f>
        <v>599</v>
      </c>
      <c r="H6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3" s="35">
        <f>SUM(H$5:H603)</f>
        <v>3671964.088</v>
      </c>
      <c r="J603" s="38">
        <f>I603/SUM(H:H)</f>
        <v>1.0003160070579065</v>
      </c>
      <c r="N6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3" s="21">
        <v>0</v>
      </c>
      <c r="P6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4" spans="1:16" hidden="1" x14ac:dyDescent="0.25">
      <c r="A604" t="s">
        <v>500</v>
      </c>
      <c r="B604" t="s">
        <v>501</v>
      </c>
      <c r="C604" s="4">
        <f>COUNTA(A$5:A604)</f>
        <v>600</v>
      </c>
      <c r="H6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4" s="35">
        <f>SUM(H$5:H604)</f>
        <v>3671964.088</v>
      </c>
      <c r="J604" s="38">
        <f>I604/SUM(H:H)</f>
        <v>1.0003160070579065</v>
      </c>
      <c r="N6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4" s="21">
        <v>1981</v>
      </c>
      <c r="P6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5" spans="1:16" hidden="1" x14ac:dyDescent="0.25">
      <c r="A605" t="s">
        <v>1118</v>
      </c>
      <c r="B605" t="s">
        <v>1119</v>
      </c>
      <c r="C605" s="4">
        <f>COUNTA(A$5:A605)</f>
        <v>601</v>
      </c>
      <c r="H6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5" s="35">
        <f>SUM(H$5:H605)</f>
        <v>3671964.088</v>
      </c>
      <c r="J605" s="38">
        <f>I605/SUM(H:H)</f>
        <v>1.0003160070579065</v>
      </c>
      <c r="N6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5" s="21">
        <v>3355</v>
      </c>
      <c r="P6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6" spans="1:16" hidden="1" x14ac:dyDescent="0.25">
      <c r="A606" t="s">
        <v>1816</v>
      </c>
      <c r="B606" t="s">
        <v>1817</v>
      </c>
      <c r="C606" s="4">
        <f>COUNTA(A$5:A606)</f>
        <v>602</v>
      </c>
      <c r="H6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6" s="35">
        <f>SUM(H$5:H606)</f>
        <v>3671964.088</v>
      </c>
      <c r="J606" s="38">
        <f>I606/SUM(H:H)</f>
        <v>1.0003160070579065</v>
      </c>
      <c r="N6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6" s="21">
        <v>156</v>
      </c>
      <c r="P6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7" spans="1:16" hidden="1" x14ac:dyDescent="0.25">
      <c r="A607" t="s">
        <v>1818</v>
      </c>
      <c r="B607" t="s">
        <v>1819</v>
      </c>
      <c r="C607" s="4">
        <f>COUNTA(A$5:A607)</f>
        <v>603</v>
      </c>
      <c r="H6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7" s="35">
        <f>SUM(H$5:H607)</f>
        <v>3671964.088</v>
      </c>
      <c r="J607" s="38">
        <f>I607/SUM(H:H)</f>
        <v>1.0003160070579065</v>
      </c>
      <c r="N6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7" s="21">
        <v>7806</v>
      </c>
      <c r="P6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8" spans="1:16" hidden="1" x14ac:dyDescent="0.25">
      <c r="A608" t="s">
        <v>1820</v>
      </c>
      <c r="B608" t="s">
        <v>1821</v>
      </c>
      <c r="C608" s="4">
        <f>COUNTA(A$5:A608)</f>
        <v>604</v>
      </c>
      <c r="H6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8" s="35">
        <f>SUM(H$5:H608)</f>
        <v>3671964.088</v>
      </c>
      <c r="J608" s="38">
        <f>I608/SUM(H:H)</f>
        <v>1.0003160070579065</v>
      </c>
      <c r="N6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8" s="21">
        <v>11868</v>
      </c>
      <c r="P6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09" spans="1:16" hidden="1" x14ac:dyDescent="0.25">
      <c r="A609" t="s">
        <v>1822</v>
      </c>
      <c r="B609" t="s">
        <v>1823</v>
      </c>
      <c r="C609" s="4">
        <f>COUNTA(A$5:A609)</f>
        <v>605</v>
      </c>
      <c r="H6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09" s="35">
        <f>SUM(H$5:H609)</f>
        <v>3671964.088</v>
      </c>
      <c r="J609" s="38">
        <f>I609/SUM(H:H)</f>
        <v>1.0003160070579065</v>
      </c>
      <c r="N6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09" s="21">
        <v>2604</v>
      </c>
      <c r="P6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0" spans="1:16" hidden="1" x14ac:dyDescent="0.25">
      <c r="A610" t="s">
        <v>1824</v>
      </c>
      <c r="B610" t="s">
        <v>1825</v>
      </c>
      <c r="C610" s="4">
        <f>COUNTA(A$5:A610)</f>
        <v>606</v>
      </c>
      <c r="H6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0" s="35">
        <f>SUM(H$5:H610)</f>
        <v>3671964.088</v>
      </c>
      <c r="J610" s="38">
        <f>I610/SUM(H:H)</f>
        <v>1.0003160070579065</v>
      </c>
      <c r="N6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0" s="21">
        <v>1525</v>
      </c>
      <c r="P6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1" spans="1:16" hidden="1" x14ac:dyDescent="0.25">
      <c r="A611" t="s">
        <v>1826</v>
      </c>
      <c r="B611" t="s">
        <v>1827</v>
      </c>
      <c r="C611" s="4">
        <f>COUNTA(A$5:A611)</f>
        <v>607</v>
      </c>
      <c r="H6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1" s="35">
        <f>SUM(H$5:H611)</f>
        <v>3671964.088</v>
      </c>
      <c r="J611" s="38">
        <f>I611/SUM(H:H)</f>
        <v>1.0003160070579065</v>
      </c>
      <c r="N6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1" s="21">
        <v>245</v>
      </c>
      <c r="P6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2" spans="1:16" hidden="1" x14ac:dyDescent="0.25">
      <c r="A612" t="s">
        <v>1830</v>
      </c>
      <c r="B612" t="s">
        <v>1831</v>
      </c>
      <c r="C612" s="4">
        <f>COUNTA(A$5:A612)</f>
        <v>608</v>
      </c>
      <c r="H6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2" s="35">
        <f>SUM(H$5:H612)</f>
        <v>3671964.088</v>
      </c>
      <c r="J612" s="38">
        <f>I612/SUM(H:H)</f>
        <v>1.0003160070579065</v>
      </c>
      <c r="N6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2" s="21">
        <v>192</v>
      </c>
      <c r="P6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3" spans="1:16" hidden="1" x14ac:dyDescent="0.25">
      <c r="A613" t="s">
        <v>1834</v>
      </c>
      <c r="B613" t="s">
        <v>1835</v>
      </c>
      <c r="C613" s="4">
        <f>COUNTA(A$5:A613)</f>
        <v>609</v>
      </c>
      <c r="H6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3" s="35">
        <f>SUM(H$5:H613)</f>
        <v>3671964.088</v>
      </c>
      <c r="J613" s="38">
        <f>I613/SUM(H:H)</f>
        <v>1.0003160070579065</v>
      </c>
      <c r="N6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3" s="21">
        <v>400</v>
      </c>
      <c r="P6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4" spans="1:16" hidden="1" x14ac:dyDescent="0.25">
      <c r="A614" t="s">
        <v>1836</v>
      </c>
      <c r="B614" t="s">
        <v>1837</v>
      </c>
      <c r="C614" s="4">
        <f>COUNTA(A$5:A614)</f>
        <v>610</v>
      </c>
      <c r="H6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4" s="35">
        <f>SUM(H$5:H614)</f>
        <v>3671964.088</v>
      </c>
      <c r="J614" s="38">
        <f>I614/SUM(H:H)</f>
        <v>1.0003160070579065</v>
      </c>
      <c r="N6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4" s="21">
        <v>144</v>
      </c>
      <c r="P6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5" spans="1:16" hidden="1" x14ac:dyDescent="0.25">
      <c r="A615" t="s">
        <v>1838</v>
      </c>
      <c r="B615" t="s">
        <v>1839</v>
      </c>
      <c r="C615" s="4">
        <f>COUNTA(A$5:A615)</f>
        <v>611</v>
      </c>
      <c r="H6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5" s="35">
        <f>SUM(H$5:H615)</f>
        <v>3671964.088</v>
      </c>
      <c r="J615" s="38">
        <f>I615/SUM(H:H)</f>
        <v>1.0003160070579065</v>
      </c>
      <c r="N6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5" s="21">
        <v>1296</v>
      </c>
      <c r="P6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6" spans="1:16" hidden="1" x14ac:dyDescent="0.25">
      <c r="A616" t="s">
        <v>1840</v>
      </c>
      <c r="B616" t="s">
        <v>1841</v>
      </c>
      <c r="C616" s="4">
        <f>COUNTA(A$5:A616)</f>
        <v>612</v>
      </c>
      <c r="H6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6" s="35">
        <f>SUM(H$5:H616)</f>
        <v>3671964.088</v>
      </c>
      <c r="J616" s="38">
        <f>I616/SUM(H:H)</f>
        <v>1.0003160070579065</v>
      </c>
      <c r="N6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6" s="21">
        <v>555</v>
      </c>
      <c r="P6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7" spans="1:16" hidden="1" x14ac:dyDescent="0.25">
      <c r="A617" t="s">
        <v>1842</v>
      </c>
      <c r="B617" t="s">
        <v>1843</v>
      </c>
      <c r="C617" s="4">
        <f>COUNTA(A$5:A617)</f>
        <v>613</v>
      </c>
      <c r="H6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7" s="35">
        <f>SUM(H$5:H617)</f>
        <v>3671964.088</v>
      </c>
      <c r="J617" s="38">
        <f>I617/SUM(H:H)</f>
        <v>1.0003160070579065</v>
      </c>
      <c r="N6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7" s="21">
        <v>1013</v>
      </c>
      <c r="P6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8" spans="1:16" hidden="1" x14ac:dyDescent="0.25">
      <c r="A618" t="s">
        <v>1844</v>
      </c>
      <c r="B618" t="s">
        <v>1845</v>
      </c>
      <c r="C618" s="4">
        <f>COUNTA(A$5:A618)</f>
        <v>614</v>
      </c>
      <c r="H6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8" s="35">
        <f>SUM(H$5:H618)</f>
        <v>3671964.088</v>
      </c>
      <c r="J618" s="38">
        <f>I618/SUM(H:H)</f>
        <v>1.0003160070579065</v>
      </c>
      <c r="N6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8" s="21">
        <v>137</v>
      </c>
      <c r="P6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19" spans="1:16" hidden="1" x14ac:dyDescent="0.25">
      <c r="A619" t="s">
        <v>1850</v>
      </c>
      <c r="B619" t="s">
        <v>1851</v>
      </c>
      <c r="C619" s="4">
        <f>COUNTA(A$5:A619)</f>
        <v>615</v>
      </c>
      <c r="H6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19" s="35">
        <f>SUM(H$5:H619)</f>
        <v>3671964.088</v>
      </c>
      <c r="J619" s="38">
        <f>I619/SUM(H:H)</f>
        <v>1.0003160070579065</v>
      </c>
      <c r="N6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19" s="21">
        <v>320</v>
      </c>
      <c r="P6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0" spans="1:16" hidden="1" x14ac:dyDescent="0.25">
      <c r="A620" t="s">
        <v>1709</v>
      </c>
      <c r="B620" t="s">
        <v>1710</v>
      </c>
      <c r="C620" s="4">
        <f>COUNTA(A$5:A620)</f>
        <v>616</v>
      </c>
      <c r="H6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0" s="35">
        <f>SUM(H$5:H620)</f>
        <v>3671964.088</v>
      </c>
      <c r="J620" s="38">
        <f>I620/SUM(H:H)</f>
        <v>1.0003160070579065</v>
      </c>
      <c r="N6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0" s="21">
        <v>774</v>
      </c>
      <c r="P6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1" spans="1:16" hidden="1" x14ac:dyDescent="0.25">
      <c r="A621" t="s">
        <v>2350</v>
      </c>
      <c r="B621" t="s">
        <v>2351</v>
      </c>
      <c r="C621" s="4">
        <f>COUNTA(A$5:A621)</f>
        <v>617</v>
      </c>
      <c r="H6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1" s="35">
        <f>SUM(H$5:H621)</f>
        <v>3671964.088</v>
      </c>
      <c r="J621" s="38">
        <f>I621/SUM(H:H)</f>
        <v>1.0003160070579065</v>
      </c>
      <c r="N6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1" s="21">
        <v>0</v>
      </c>
      <c r="P6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2" spans="1:16" hidden="1" x14ac:dyDescent="0.25">
      <c r="A622" t="s">
        <v>687</v>
      </c>
      <c r="B622" t="s">
        <v>688</v>
      </c>
      <c r="C622" s="4">
        <f>COUNTA(A$5:A622)</f>
        <v>618</v>
      </c>
      <c r="D622" s="35">
        <v>0</v>
      </c>
      <c r="H6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2" s="35">
        <f>SUM(H$5:H622)</f>
        <v>3671964.088</v>
      </c>
      <c r="J622" s="38">
        <f>I622/SUM(H:H)</f>
        <v>1.0003160070579065</v>
      </c>
      <c r="N6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2" s="21">
        <v>0</v>
      </c>
      <c r="P6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3" spans="1:16" hidden="1" x14ac:dyDescent="0.25">
      <c r="A623" t="s">
        <v>701</v>
      </c>
      <c r="B623" t="s">
        <v>684</v>
      </c>
      <c r="C623" s="4">
        <f>COUNTA(A$5:A623)</f>
        <v>619</v>
      </c>
      <c r="H6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3" s="35">
        <f>SUM(H$5:H623)</f>
        <v>3671964.088</v>
      </c>
      <c r="J623" s="38">
        <f>I623/SUM(H:H)</f>
        <v>1.0003160070579065</v>
      </c>
      <c r="N6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3" s="21">
        <v>0</v>
      </c>
      <c r="P6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4" spans="1:16" hidden="1" x14ac:dyDescent="0.25">
      <c r="A624" t="s">
        <v>1703</v>
      </c>
      <c r="B624" t="s">
        <v>1704</v>
      </c>
      <c r="C624" s="4">
        <f>COUNTA(A$5:A624)</f>
        <v>620</v>
      </c>
      <c r="H6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4" s="35">
        <f>SUM(H$5:H624)</f>
        <v>3671964.088</v>
      </c>
      <c r="J624" s="38">
        <f>I624/SUM(H:H)</f>
        <v>1.0003160070579065</v>
      </c>
      <c r="N6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4" s="21">
        <v>4000</v>
      </c>
      <c r="P6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5" spans="1:16" hidden="1" x14ac:dyDescent="0.25">
      <c r="A625" t="s">
        <v>704</v>
      </c>
      <c r="B625" t="s">
        <v>684</v>
      </c>
      <c r="C625" s="4">
        <f>COUNTA(A$5:A625)</f>
        <v>621</v>
      </c>
      <c r="H6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5" s="35">
        <f>SUM(H$5:H625)</f>
        <v>3671964.088</v>
      </c>
      <c r="J625" s="38">
        <f>I625/SUM(H:H)</f>
        <v>1.0003160070579065</v>
      </c>
      <c r="N6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5" s="21">
        <v>0</v>
      </c>
      <c r="P6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6" spans="1:16" hidden="1" x14ac:dyDescent="0.25">
      <c r="A626" t="s">
        <v>1242</v>
      </c>
      <c r="B626" t="s">
        <v>1243</v>
      </c>
      <c r="C626" s="4">
        <f>COUNTA(A$5:A626)</f>
        <v>622</v>
      </c>
      <c r="D626" s="35">
        <v>0</v>
      </c>
      <c r="H6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6" s="35">
        <f>SUM(H$5:H626)</f>
        <v>3671964.088</v>
      </c>
      <c r="J626" s="38">
        <f>I626/SUM(H:H)</f>
        <v>1.0003160070579065</v>
      </c>
      <c r="N6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6" s="21">
        <v>3680</v>
      </c>
      <c r="P6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7" spans="1:16" hidden="1" x14ac:dyDescent="0.25">
      <c r="A627" t="s">
        <v>1250</v>
      </c>
      <c r="B627" t="s">
        <v>1251</v>
      </c>
      <c r="C627" s="4">
        <f>COUNTA(A$5:A627)</f>
        <v>623</v>
      </c>
      <c r="H6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7" s="35">
        <f>SUM(H$5:H627)</f>
        <v>3671964.088</v>
      </c>
      <c r="J627" s="38">
        <f>I627/SUM(H:H)</f>
        <v>1.0003160070579065</v>
      </c>
      <c r="N6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7" s="21">
        <v>2406</v>
      </c>
      <c r="P6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8" spans="1:16" hidden="1" x14ac:dyDescent="0.25">
      <c r="A628" t="s">
        <v>1252</v>
      </c>
      <c r="B628" t="s">
        <v>1253</v>
      </c>
      <c r="C628" s="4">
        <f>COUNTA(A$5:A628)</f>
        <v>624</v>
      </c>
      <c r="H6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8" s="35">
        <f>SUM(H$5:H628)</f>
        <v>3671964.088</v>
      </c>
      <c r="J628" s="38">
        <f>I628/SUM(H:H)</f>
        <v>1.0003160070579065</v>
      </c>
      <c r="N6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8" s="21">
        <v>13802</v>
      </c>
      <c r="P6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29" spans="1:16" hidden="1" x14ac:dyDescent="0.25">
      <c r="A629" t="s">
        <v>1254</v>
      </c>
      <c r="B629" t="s">
        <v>1255</v>
      </c>
      <c r="C629" s="4">
        <f>COUNTA(A$5:A629)</f>
        <v>625</v>
      </c>
      <c r="H6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29" s="35">
        <f>SUM(H$5:H629)</f>
        <v>3671964.088</v>
      </c>
      <c r="J629" s="38">
        <f>I629/SUM(H:H)</f>
        <v>1.0003160070579065</v>
      </c>
      <c r="N6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29" s="21">
        <v>13802</v>
      </c>
      <c r="P6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0" spans="1:16" hidden="1" x14ac:dyDescent="0.25">
      <c r="A630" t="s">
        <v>1256</v>
      </c>
      <c r="B630" t="s">
        <v>1257</v>
      </c>
      <c r="C630" s="4">
        <f>COUNTA(A$5:A630)</f>
        <v>626</v>
      </c>
      <c r="H6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0" s="35">
        <f>SUM(H$5:H630)</f>
        <v>3671964.088</v>
      </c>
      <c r="J630" s="38">
        <f>I630/SUM(H:H)</f>
        <v>1.0003160070579065</v>
      </c>
      <c r="N6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0" s="21">
        <v>16628</v>
      </c>
      <c r="P6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1" spans="1:16" hidden="1" x14ac:dyDescent="0.25">
      <c r="A631" t="s">
        <v>1707</v>
      </c>
      <c r="B631" t="s">
        <v>1708</v>
      </c>
      <c r="C631" s="4">
        <f>COUNTA(A$5:A631)</f>
        <v>627</v>
      </c>
      <c r="H6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1" s="35">
        <f>SUM(H$5:H631)</f>
        <v>3671964.088</v>
      </c>
      <c r="J631" s="38">
        <f>I631/SUM(H:H)</f>
        <v>1.0003160070579065</v>
      </c>
      <c r="N6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1" s="21">
        <v>5280</v>
      </c>
      <c r="P6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2" spans="1:16" hidden="1" x14ac:dyDescent="0.25">
      <c r="A632" t="s">
        <v>1260</v>
      </c>
      <c r="B632" t="s">
        <v>1261</v>
      </c>
      <c r="C632" s="4">
        <f>COUNTA(A$5:A632)</f>
        <v>628</v>
      </c>
      <c r="H6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2" s="35">
        <f>SUM(H$5:H632)</f>
        <v>3671964.088</v>
      </c>
      <c r="J632" s="38">
        <f>I632/SUM(H:H)</f>
        <v>1.0003160070579065</v>
      </c>
      <c r="N6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2" s="21">
        <v>13812</v>
      </c>
      <c r="P6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3" spans="1:16" hidden="1" x14ac:dyDescent="0.25">
      <c r="A633" t="s">
        <v>1705</v>
      </c>
      <c r="B633" t="s">
        <v>1706</v>
      </c>
      <c r="C633" s="4">
        <f>COUNTA(A$5:A633)</f>
        <v>629</v>
      </c>
      <c r="H6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3" s="35">
        <f>SUM(H$5:H633)</f>
        <v>3671964.088</v>
      </c>
      <c r="J633" s="38">
        <f>I633/SUM(H:H)</f>
        <v>1.0003160070579065</v>
      </c>
      <c r="N6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3" s="21">
        <v>5280</v>
      </c>
      <c r="P6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4" spans="1:16" hidden="1" x14ac:dyDescent="0.25">
      <c r="A634" t="s">
        <v>1268</v>
      </c>
      <c r="B634" t="s">
        <v>1269</v>
      </c>
      <c r="C634" s="4">
        <f>COUNTA(A$5:A634)</f>
        <v>630</v>
      </c>
      <c r="H6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4" s="35">
        <f>SUM(H$5:H634)</f>
        <v>3671964.088</v>
      </c>
      <c r="J634" s="38">
        <f>I634/SUM(H:H)</f>
        <v>1.0003160070579065</v>
      </c>
      <c r="N6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4" s="21">
        <v>0</v>
      </c>
      <c r="P6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5" spans="1:16" hidden="1" x14ac:dyDescent="0.25">
      <c r="A635" t="s">
        <v>1270</v>
      </c>
      <c r="B635" t="s">
        <v>1271</v>
      </c>
      <c r="C635" s="4">
        <f>COUNTA(A$5:A635)</f>
        <v>631</v>
      </c>
      <c r="H6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5" s="35">
        <f>SUM(H$5:H635)</f>
        <v>3671964.088</v>
      </c>
      <c r="J635" s="38">
        <f>I635/SUM(H:H)</f>
        <v>1.0003160070579065</v>
      </c>
      <c r="N6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5" s="21">
        <v>0</v>
      </c>
      <c r="P6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6" spans="1:16" hidden="1" x14ac:dyDescent="0.25">
      <c r="A636" t="s">
        <v>1272</v>
      </c>
      <c r="B636" t="s">
        <v>1273</v>
      </c>
      <c r="C636" s="4">
        <f>COUNTA(A$5:A636)</f>
        <v>632</v>
      </c>
      <c r="H6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6" s="35">
        <f>SUM(H$5:H636)</f>
        <v>3671964.088</v>
      </c>
      <c r="J636" s="38">
        <f>I636/SUM(H:H)</f>
        <v>1.0003160070579065</v>
      </c>
      <c r="N6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6" s="21">
        <v>0</v>
      </c>
      <c r="P6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7" spans="1:16" hidden="1" x14ac:dyDescent="0.25">
      <c r="A637" t="s">
        <v>1274</v>
      </c>
      <c r="B637" t="s">
        <v>1275</v>
      </c>
      <c r="C637" s="4">
        <f>COUNTA(A$5:A637)</f>
        <v>633</v>
      </c>
      <c r="H6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7" s="35">
        <f>SUM(H$5:H637)</f>
        <v>3671964.088</v>
      </c>
      <c r="J637" s="38">
        <f>I637/SUM(H:H)</f>
        <v>1.0003160070579065</v>
      </c>
      <c r="N6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7" s="21">
        <v>0</v>
      </c>
      <c r="P6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8" spans="1:16" hidden="1" x14ac:dyDescent="0.25">
      <c r="A638" t="s">
        <v>1701</v>
      </c>
      <c r="B638" t="s">
        <v>1702</v>
      </c>
      <c r="C638" s="4">
        <f>COUNTA(A$5:A638)</f>
        <v>634</v>
      </c>
      <c r="H6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8" s="35">
        <f>SUM(H$5:H638)</f>
        <v>3671964.088</v>
      </c>
      <c r="J638" s="38">
        <f>I638/SUM(H:H)</f>
        <v>1.0003160070579065</v>
      </c>
      <c r="N6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8" s="21">
        <v>4480</v>
      </c>
      <c r="P6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39" spans="1:16" hidden="1" x14ac:dyDescent="0.25">
      <c r="A639" t="s">
        <v>1800</v>
      </c>
      <c r="B639" t="s">
        <v>1801</v>
      </c>
      <c r="C639" s="4">
        <f>COUNTA(A$5:A639)</f>
        <v>635</v>
      </c>
      <c r="H6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39" s="35">
        <f>SUM(H$5:H639)</f>
        <v>3671964.088</v>
      </c>
      <c r="J639" s="38">
        <f>I639/SUM(H:H)</f>
        <v>1.0003160070579065</v>
      </c>
      <c r="N6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39" s="21">
        <v>5344</v>
      </c>
      <c r="P6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0" spans="1:16" hidden="1" x14ac:dyDescent="0.25">
      <c r="A640" t="s">
        <v>1278</v>
      </c>
      <c r="B640" t="s">
        <v>1279</v>
      </c>
      <c r="C640" s="4">
        <f>COUNTA(A$5:A640)</f>
        <v>636</v>
      </c>
      <c r="H6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0" s="35">
        <f>SUM(H$5:H640)</f>
        <v>3671964.088</v>
      </c>
      <c r="J640" s="38">
        <f>I640/SUM(H:H)</f>
        <v>1.0003160070579065</v>
      </c>
      <c r="N6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0" s="21">
        <v>13802</v>
      </c>
      <c r="P6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1" spans="1:16" hidden="1" x14ac:dyDescent="0.25">
      <c r="A641" t="s">
        <v>1959</v>
      </c>
      <c r="B641" t="s">
        <v>1960</v>
      </c>
      <c r="C641" s="4">
        <f>COUNTA(A$5:A641)</f>
        <v>637</v>
      </c>
      <c r="H6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1" s="35">
        <f>SUM(H$5:H641)</f>
        <v>3671964.088</v>
      </c>
      <c r="J641" s="38">
        <f>I641/SUM(H:H)</f>
        <v>1.0003160070579065</v>
      </c>
      <c r="N6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1" s="21">
        <v>986</v>
      </c>
      <c r="P6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2" spans="1:16" hidden="1" x14ac:dyDescent="0.25">
      <c r="A642" t="s">
        <v>1870</v>
      </c>
      <c r="B642" t="s">
        <v>1871</v>
      </c>
      <c r="C642" s="4">
        <f>COUNTA(A$5:A642)</f>
        <v>638</v>
      </c>
      <c r="H6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2" s="35">
        <f>SUM(H$5:H642)</f>
        <v>3671964.088</v>
      </c>
      <c r="J642" s="38">
        <f>I642/SUM(H:H)</f>
        <v>1.0003160070579065</v>
      </c>
      <c r="N6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2" s="21">
        <v>0</v>
      </c>
      <c r="P6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3" spans="1:16" hidden="1" x14ac:dyDescent="0.25">
      <c r="A643" t="s">
        <v>1852</v>
      </c>
      <c r="B643" t="s">
        <v>1853</v>
      </c>
      <c r="C643" s="4">
        <f>COUNTA(A$5:A643)</f>
        <v>639</v>
      </c>
      <c r="H6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3" s="35">
        <f>SUM(H$5:H643)</f>
        <v>3671964.088</v>
      </c>
      <c r="J643" s="38">
        <f>I643/SUM(H:H)</f>
        <v>1.0003160070579065</v>
      </c>
      <c r="N6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3" s="21">
        <v>2507</v>
      </c>
      <c r="P6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4" spans="1:16" hidden="1" x14ac:dyDescent="0.25">
      <c r="A644" t="s">
        <v>1874</v>
      </c>
      <c r="B644" t="s">
        <v>1875</v>
      </c>
      <c r="C644" s="4">
        <f>COUNTA(A$5:A644)</f>
        <v>640</v>
      </c>
      <c r="H6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4" s="35">
        <f>SUM(H$5:H644)</f>
        <v>3671964.088</v>
      </c>
      <c r="J644" s="38">
        <f>I644/SUM(H:H)</f>
        <v>1.0003160070579065</v>
      </c>
      <c r="N6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4" s="21">
        <v>3390</v>
      </c>
      <c r="P6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5" spans="1:16" hidden="1" x14ac:dyDescent="0.25">
      <c r="A645" t="s">
        <v>1876</v>
      </c>
      <c r="B645" t="s">
        <v>1877</v>
      </c>
      <c r="C645" s="4">
        <f>COUNTA(A$5:A645)</f>
        <v>641</v>
      </c>
      <c r="H6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5" s="35">
        <f>SUM(H$5:H645)</f>
        <v>3671964.088</v>
      </c>
      <c r="J645" s="38">
        <f>I645/SUM(H:H)</f>
        <v>1.0003160070579065</v>
      </c>
      <c r="N6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5" s="21">
        <v>0</v>
      </c>
      <c r="P6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6" spans="1:16" hidden="1" x14ac:dyDescent="0.25">
      <c r="A646" t="s">
        <v>1880</v>
      </c>
      <c r="B646" t="s">
        <v>1881</v>
      </c>
      <c r="C646" s="4">
        <f>COUNTA(A$5:A646)</f>
        <v>642</v>
      </c>
      <c r="H6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6" s="35">
        <f>SUM(H$5:H646)</f>
        <v>3671964.088</v>
      </c>
      <c r="J646" s="38">
        <f>I646/SUM(H:H)</f>
        <v>1.0003160070579065</v>
      </c>
      <c r="N6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6" s="21">
        <v>0</v>
      </c>
      <c r="P6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7" spans="1:16" hidden="1" x14ac:dyDescent="0.25">
      <c r="A647" t="s">
        <v>1918</v>
      </c>
      <c r="B647" t="s">
        <v>1919</v>
      </c>
      <c r="C647" s="4">
        <f>COUNTA(A$5:A647)</f>
        <v>643</v>
      </c>
      <c r="H6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7" s="35">
        <f>SUM(H$5:H647)</f>
        <v>3671964.088</v>
      </c>
      <c r="J647" s="38">
        <f>I647/SUM(H:H)</f>
        <v>1.0003160070579065</v>
      </c>
      <c r="N6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7" s="21">
        <v>0</v>
      </c>
      <c r="P6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8" spans="1:16" hidden="1" x14ac:dyDescent="0.25">
      <c r="A648" t="s">
        <v>1872</v>
      </c>
      <c r="B648" t="s">
        <v>1873</v>
      </c>
      <c r="C648" s="4">
        <f>COUNTA(A$5:A648)</f>
        <v>644</v>
      </c>
      <c r="H6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8" s="35">
        <f>SUM(H$5:H648)</f>
        <v>3671964.088</v>
      </c>
      <c r="J648" s="38">
        <f>I648/SUM(H:H)</f>
        <v>1.0003160070579065</v>
      </c>
      <c r="N6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8" s="21">
        <v>100</v>
      </c>
      <c r="P6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49" spans="1:16" hidden="1" x14ac:dyDescent="0.25">
      <c r="A649" t="s">
        <v>989</v>
      </c>
      <c r="B649" t="s">
        <v>990</v>
      </c>
      <c r="C649" s="4">
        <f>COUNTA(A$5:A649)</f>
        <v>645</v>
      </c>
      <c r="H6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49" s="35">
        <f>SUM(H$5:H649)</f>
        <v>3671964.088</v>
      </c>
      <c r="J649" s="38">
        <f>I649/SUM(H:H)</f>
        <v>1.0003160070579065</v>
      </c>
      <c r="N6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49" s="21">
        <v>0</v>
      </c>
      <c r="P6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0" spans="1:16" hidden="1" x14ac:dyDescent="0.25">
      <c r="A650" t="s">
        <v>1170</v>
      </c>
      <c r="B650" t="s">
        <v>1171</v>
      </c>
      <c r="C650" s="4">
        <f>COUNTA(A$5:A650)</f>
        <v>646</v>
      </c>
      <c r="H6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0" s="35">
        <f>SUM(H$5:H650)</f>
        <v>3671964.088</v>
      </c>
      <c r="J650" s="38">
        <f>I650/SUM(H:H)</f>
        <v>1.0003160070579065</v>
      </c>
      <c r="N6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0" s="21">
        <v>0</v>
      </c>
      <c r="P6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1" spans="1:16" hidden="1" x14ac:dyDescent="0.25">
      <c r="A651" t="s">
        <v>1074</v>
      </c>
      <c r="B651" t="s">
        <v>1075</v>
      </c>
      <c r="C651" s="4">
        <f>COUNTA(A$5:A651)</f>
        <v>647</v>
      </c>
      <c r="H6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1" s="35">
        <f>SUM(H$5:H651)</f>
        <v>3671964.088</v>
      </c>
      <c r="J651" s="38">
        <f>I651/SUM(H:H)</f>
        <v>1.0003160070579065</v>
      </c>
      <c r="N6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1" s="21">
        <v>0</v>
      </c>
      <c r="P6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2" spans="1:16" hidden="1" x14ac:dyDescent="0.25">
      <c r="A652" t="s">
        <v>1065</v>
      </c>
      <c r="B652" t="s">
        <v>1064</v>
      </c>
      <c r="C652" s="4">
        <f>COUNTA(A$5:A652)</f>
        <v>648</v>
      </c>
      <c r="H6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2" s="35">
        <f>SUM(H$5:H652)</f>
        <v>3671964.088</v>
      </c>
      <c r="J652" s="38">
        <f>I652/SUM(H:H)</f>
        <v>1.0003160070579065</v>
      </c>
      <c r="N6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2" s="21">
        <v>0</v>
      </c>
      <c r="P6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3" spans="1:16" hidden="1" x14ac:dyDescent="0.25">
      <c r="A653" t="s">
        <v>1882</v>
      </c>
      <c r="B653" t="s">
        <v>1883</v>
      </c>
      <c r="C653" s="4">
        <f>COUNTA(A$5:A653)</f>
        <v>649</v>
      </c>
      <c r="H6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3" s="35">
        <f>SUM(H$5:H653)</f>
        <v>3671964.088</v>
      </c>
      <c r="J653" s="38">
        <f>I653/SUM(H:H)</f>
        <v>1.0003160070579065</v>
      </c>
      <c r="N6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3" s="21">
        <v>3168</v>
      </c>
      <c r="P6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4" spans="1:16" hidden="1" x14ac:dyDescent="0.25">
      <c r="A654" t="s">
        <v>1562</v>
      </c>
      <c r="B654" t="s">
        <v>1563</v>
      </c>
      <c r="C654" s="4">
        <f>COUNTA(A$5:A654)</f>
        <v>650</v>
      </c>
      <c r="H6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4" s="35">
        <f>SUM(H$5:H654)</f>
        <v>3671964.088</v>
      </c>
      <c r="J654" s="38">
        <f>I654/SUM(H:H)</f>
        <v>1.0003160070579065</v>
      </c>
      <c r="N6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4" s="21">
        <v>0</v>
      </c>
      <c r="P6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5" spans="1:16" hidden="1" x14ac:dyDescent="0.25">
      <c r="A655" t="s">
        <v>530</v>
      </c>
      <c r="B655" t="s">
        <v>531</v>
      </c>
      <c r="C655" s="4">
        <f>COUNTA(A$5:A655)</f>
        <v>651</v>
      </c>
      <c r="H6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5" s="35">
        <f>SUM(H$5:H655)</f>
        <v>3671964.088</v>
      </c>
      <c r="J655" s="38">
        <f>I655/SUM(H:H)</f>
        <v>1.0003160070579065</v>
      </c>
      <c r="N6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5" s="21">
        <v>3601</v>
      </c>
      <c r="P6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6" spans="1:16" hidden="1" x14ac:dyDescent="0.25">
      <c r="A656" t="s">
        <v>538</v>
      </c>
      <c r="B656" t="s">
        <v>539</v>
      </c>
      <c r="C656" s="4">
        <f>COUNTA(A$5:A656)</f>
        <v>652</v>
      </c>
      <c r="H6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6" s="35">
        <f>SUM(H$5:H656)</f>
        <v>3671964.088</v>
      </c>
      <c r="J656" s="38">
        <f>I656/SUM(H:H)</f>
        <v>1.0003160070579065</v>
      </c>
      <c r="N6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6" s="21">
        <v>2110</v>
      </c>
      <c r="P6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7" spans="1:16" hidden="1" x14ac:dyDescent="0.25">
      <c r="A657" t="s">
        <v>1911</v>
      </c>
      <c r="B657" t="s">
        <v>1912</v>
      </c>
      <c r="C657" s="4">
        <f>COUNTA(A$5:A657)</f>
        <v>653</v>
      </c>
      <c r="H6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7" s="35">
        <f>SUM(H$5:H657)</f>
        <v>3671964.088</v>
      </c>
      <c r="J657" s="38">
        <f>I657/SUM(H:H)</f>
        <v>1.0003160070579065</v>
      </c>
      <c r="N6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7" s="21">
        <v>458</v>
      </c>
      <c r="P6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8" spans="1:16" hidden="1" x14ac:dyDescent="0.25">
      <c r="A658" t="s">
        <v>1084</v>
      </c>
      <c r="B658" t="s">
        <v>1085</v>
      </c>
      <c r="C658" s="4">
        <f>COUNTA(A$5:A658)</f>
        <v>654</v>
      </c>
      <c r="H6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8" s="35">
        <f>SUM(H$5:H658)</f>
        <v>3671964.088</v>
      </c>
      <c r="J658" s="38">
        <f>I658/SUM(H:H)</f>
        <v>1.0003160070579065</v>
      </c>
      <c r="N6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8" s="21">
        <v>0</v>
      </c>
      <c r="P6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59" spans="1:16" hidden="1" x14ac:dyDescent="0.25">
      <c r="A659" t="s">
        <v>512</v>
      </c>
      <c r="B659" t="s">
        <v>513</v>
      </c>
      <c r="C659" s="4">
        <f>COUNTA(A$5:A659)</f>
        <v>655</v>
      </c>
      <c r="H6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59" s="35">
        <f>SUM(H$5:H659)</f>
        <v>3671964.088</v>
      </c>
      <c r="J659" s="38">
        <f>I659/SUM(H:H)</f>
        <v>1.0003160070579065</v>
      </c>
      <c r="N6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59" s="21">
        <v>16000</v>
      </c>
      <c r="P6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0" spans="1:16" hidden="1" x14ac:dyDescent="0.25">
      <c r="A660" t="s">
        <v>465</v>
      </c>
      <c r="B660" t="s">
        <v>464</v>
      </c>
      <c r="C660" s="4">
        <f>COUNTA(A$5:A660)</f>
        <v>656</v>
      </c>
      <c r="H6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0" s="35">
        <f>SUM(H$5:H660)</f>
        <v>3671964.088</v>
      </c>
      <c r="J660" s="38">
        <f>I660/SUM(H:H)</f>
        <v>1.0003160070579065</v>
      </c>
      <c r="N6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0" s="21">
        <v>9026</v>
      </c>
      <c r="P6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1" spans="1:16" hidden="1" x14ac:dyDescent="0.25">
      <c r="A661" t="s">
        <v>1732</v>
      </c>
      <c r="B661" t="s">
        <v>1733</v>
      </c>
      <c r="C661" s="4">
        <f>COUNTA(A$5:A661)</f>
        <v>657</v>
      </c>
      <c r="H6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1" s="35">
        <f>SUM(H$5:H661)</f>
        <v>3671964.088</v>
      </c>
      <c r="J661" s="38">
        <f>I661/SUM(H:H)</f>
        <v>1.0003160070579065</v>
      </c>
      <c r="N6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1" s="21">
        <v>6717</v>
      </c>
      <c r="P6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2" spans="1:16" hidden="1" x14ac:dyDescent="0.25">
      <c r="A662" t="s">
        <v>1736</v>
      </c>
      <c r="B662" t="s">
        <v>1737</v>
      </c>
      <c r="C662" s="4">
        <f>COUNTA(A$5:A662)</f>
        <v>658</v>
      </c>
      <c r="H6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2" s="35">
        <f>SUM(H$5:H662)</f>
        <v>3671964.088</v>
      </c>
      <c r="J662" s="38">
        <f>I662/SUM(H:H)</f>
        <v>1.0003160070579065</v>
      </c>
      <c r="N6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2" s="21">
        <v>1536</v>
      </c>
      <c r="P6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3" spans="1:16" hidden="1" x14ac:dyDescent="0.25">
      <c r="A663" t="s">
        <v>1738</v>
      </c>
      <c r="B663" t="s">
        <v>1739</v>
      </c>
      <c r="C663" s="4">
        <f>COUNTA(A$5:A663)</f>
        <v>659</v>
      </c>
      <c r="H6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3" s="35">
        <f>SUM(H$5:H663)</f>
        <v>3671964.088</v>
      </c>
      <c r="J663" s="38">
        <f>I663/SUM(H:H)</f>
        <v>1.0003160070579065</v>
      </c>
      <c r="N6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3" s="21">
        <v>9600</v>
      </c>
      <c r="P6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4" spans="1:16" hidden="1" x14ac:dyDescent="0.25">
      <c r="A664" t="s">
        <v>1768</v>
      </c>
      <c r="B664" t="s">
        <v>1769</v>
      </c>
      <c r="C664" s="4">
        <f>COUNTA(A$5:A664)</f>
        <v>660</v>
      </c>
      <c r="H6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4" s="35">
        <f>SUM(H$5:H664)</f>
        <v>3671964.088</v>
      </c>
      <c r="J664" s="38">
        <f>I664/SUM(H:H)</f>
        <v>1.0003160070579065</v>
      </c>
      <c r="N6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4" s="21">
        <v>3307</v>
      </c>
      <c r="P6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5" spans="1:16" hidden="1" x14ac:dyDescent="0.25">
      <c r="A665" t="s">
        <v>1750</v>
      </c>
      <c r="B665" t="s">
        <v>1751</v>
      </c>
      <c r="C665" s="4">
        <f>COUNTA(A$5:A665)</f>
        <v>661</v>
      </c>
      <c r="H6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5" s="35">
        <f>SUM(H$5:H665)</f>
        <v>3671964.088</v>
      </c>
      <c r="J665" s="38">
        <f>I665/SUM(H:H)</f>
        <v>1.0003160070579065</v>
      </c>
      <c r="N6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5" s="21">
        <v>8500</v>
      </c>
      <c r="P6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6" spans="1:16" hidden="1" x14ac:dyDescent="0.25">
      <c r="A666" t="s">
        <v>1742</v>
      </c>
      <c r="B666" t="s">
        <v>1743</v>
      </c>
      <c r="C666" s="4">
        <f>COUNTA(A$5:A666)</f>
        <v>662</v>
      </c>
      <c r="H6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6" s="35">
        <f>SUM(H$5:H666)</f>
        <v>3671964.088</v>
      </c>
      <c r="J666" s="38">
        <f>I666/SUM(H:H)</f>
        <v>1.0003160070579065</v>
      </c>
      <c r="N6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6" s="21">
        <v>1729</v>
      </c>
      <c r="P6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7" spans="1:16" hidden="1" x14ac:dyDescent="0.25">
      <c r="A667" t="s">
        <v>1746</v>
      </c>
      <c r="B667" t="s">
        <v>1747</v>
      </c>
      <c r="C667" s="4">
        <f>COUNTA(A$5:A667)</f>
        <v>663</v>
      </c>
      <c r="H6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7" s="35">
        <f>SUM(H$5:H667)</f>
        <v>3671964.088</v>
      </c>
      <c r="J667" s="38">
        <f>I667/SUM(H:H)</f>
        <v>1.0003160070579065</v>
      </c>
      <c r="N6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7" s="21">
        <v>9167</v>
      </c>
      <c r="P6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8" spans="1:16" hidden="1" x14ac:dyDescent="0.25">
      <c r="A668" t="s">
        <v>1740</v>
      </c>
      <c r="B668" t="s">
        <v>1741</v>
      </c>
      <c r="C668" s="4">
        <f>COUNTA(A$5:A668)</f>
        <v>664</v>
      </c>
      <c r="H6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8" s="35">
        <f>SUM(H$5:H668)</f>
        <v>3671964.088</v>
      </c>
      <c r="J668" s="38">
        <f>I668/SUM(H:H)</f>
        <v>1.0003160070579065</v>
      </c>
      <c r="N6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8" s="21">
        <v>3328</v>
      </c>
      <c r="P6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69" spans="1:16" hidden="1" x14ac:dyDescent="0.25">
      <c r="A669" t="s">
        <v>977</v>
      </c>
      <c r="B669" t="s">
        <v>978</v>
      </c>
      <c r="C669" s="4">
        <f>COUNTA(A$5:A669)</f>
        <v>665</v>
      </c>
      <c r="H6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69" s="35">
        <f>SUM(H$5:H669)</f>
        <v>3671964.088</v>
      </c>
      <c r="J669" s="38">
        <f>I669/SUM(H:H)</f>
        <v>1.0003160070579065</v>
      </c>
      <c r="N6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69" s="21">
        <v>0</v>
      </c>
      <c r="P6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0" spans="1:16" hidden="1" x14ac:dyDescent="0.25">
      <c r="A670" t="s">
        <v>865</v>
      </c>
      <c r="B670" t="s">
        <v>866</v>
      </c>
      <c r="C670" s="4">
        <f>COUNTA(A$5:A670)</f>
        <v>666</v>
      </c>
      <c r="H6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0" s="35">
        <f>SUM(H$5:H670)</f>
        <v>3671964.088</v>
      </c>
      <c r="J670" s="38">
        <f>I670/SUM(H:H)</f>
        <v>1.0003160070579065</v>
      </c>
      <c r="N6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0" s="21">
        <v>0</v>
      </c>
      <c r="P6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1" spans="1:16" hidden="1" x14ac:dyDescent="0.25">
      <c r="A671" t="s">
        <v>885</v>
      </c>
      <c r="B671" t="s">
        <v>886</v>
      </c>
      <c r="C671" s="4">
        <f>COUNTA(A$5:A671)</f>
        <v>667</v>
      </c>
      <c r="H6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1" s="35">
        <f>SUM(H$5:H671)</f>
        <v>3671964.088</v>
      </c>
      <c r="J671" s="38">
        <f>I671/SUM(H:H)</f>
        <v>1.0003160070579065</v>
      </c>
      <c r="N6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1" s="21">
        <v>0</v>
      </c>
      <c r="P6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2" spans="1:16" hidden="1" x14ac:dyDescent="0.25">
      <c r="A672" t="s">
        <v>1082</v>
      </c>
      <c r="B672" t="s">
        <v>1083</v>
      </c>
      <c r="C672" s="4">
        <f>COUNTA(A$5:A672)</f>
        <v>668</v>
      </c>
      <c r="H6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2" s="35">
        <f>SUM(H$5:H672)</f>
        <v>3671964.088</v>
      </c>
      <c r="J672" s="38">
        <f>I672/SUM(H:H)</f>
        <v>1.0003160070579065</v>
      </c>
      <c r="N6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2" s="21">
        <v>0</v>
      </c>
      <c r="P6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3" spans="1:16" hidden="1" x14ac:dyDescent="0.25">
      <c r="A673" t="s">
        <v>1490</v>
      </c>
      <c r="B673" t="s">
        <v>1491</v>
      </c>
      <c r="C673" s="4">
        <f>COUNTA(A$5:A673)</f>
        <v>669</v>
      </c>
      <c r="H6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3" s="35">
        <f>SUM(H$5:H673)</f>
        <v>3671964.088</v>
      </c>
      <c r="J673" s="38">
        <f>I673/SUM(H:H)</f>
        <v>1.0003160070579065</v>
      </c>
      <c r="N6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3" s="21">
        <v>0</v>
      </c>
      <c r="P6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4" spans="1:16" hidden="1" x14ac:dyDescent="0.25">
      <c r="A674" t="s">
        <v>1580</v>
      </c>
      <c r="B674" t="s">
        <v>1581</v>
      </c>
      <c r="C674" s="4">
        <f>COUNTA(A$5:A674)</f>
        <v>670</v>
      </c>
      <c r="H6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4" s="35">
        <f>SUM(H$5:H674)</f>
        <v>3671964.088</v>
      </c>
      <c r="J674" s="38">
        <f>I674/SUM(H:H)</f>
        <v>1.0003160070579065</v>
      </c>
      <c r="N6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4" s="21">
        <v>0</v>
      </c>
      <c r="P6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5" spans="1:16" hidden="1" x14ac:dyDescent="0.25">
      <c r="A675" t="s">
        <v>2025</v>
      </c>
      <c r="B675" t="s">
        <v>2026</v>
      </c>
      <c r="C675" s="4">
        <f>COUNTA(A$5:A675)</f>
        <v>671</v>
      </c>
      <c r="H6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5" s="35">
        <f>SUM(H$5:H675)</f>
        <v>3671964.088</v>
      </c>
      <c r="J675" s="38">
        <f>I675/SUM(H:H)</f>
        <v>1.0003160070579065</v>
      </c>
      <c r="N6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5" s="21">
        <v>1496</v>
      </c>
      <c r="P6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6" spans="1:16" hidden="1" x14ac:dyDescent="0.25">
      <c r="A676" t="s">
        <v>1404</v>
      </c>
      <c r="B676" t="s">
        <v>1405</v>
      </c>
      <c r="C676" s="4">
        <f>COUNTA(A$5:A676)</f>
        <v>672</v>
      </c>
      <c r="H6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6" s="35">
        <f>SUM(H$5:H676)</f>
        <v>3671964.088</v>
      </c>
      <c r="J676" s="38">
        <f>I676/SUM(H:H)</f>
        <v>1.0003160070579065</v>
      </c>
      <c r="N6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6" s="21">
        <v>3600</v>
      </c>
      <c r="P6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7" spans="1:16" hidden="1" x14ac:dyDescent="0.25">
      <c r="A677" t="s">
        <v>1623</v>
      </c>
      <c r="B677" t="s">
        <v>1624</v>
      </c>
      <c r="C677" s="4">
        <f>COUNTA(A$5:A677)</f>
        <v>673</v>
      </c>
      <c r="H6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7" s="35">
        <f>SUM(H$5:H677)</f>
        <v>3671964.088</v>
      </c>
      <c r="J677" s="38">
        <f>I677/SUM(H:H)</f>
        <v>1.0003160070579065</v>
      </c>
      <c r="N6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7" s="21">
        <v>1891</v>
      </c>
      <c r="P6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8" spans="1:16" hidden="1" x14ac:dyDescent="0.25">
      <c r="A678" t="s">
        <v>853</v>
      </c>
      <c r="B678" t="s">
        <v>854</v>
      </c>
      <c r="C678" s="4">
        <f>COUNTA(A$5:A678)</f>
        <v>674</v>
      </c>
      <c r="H6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8" s="35">
        <f>SUM(H$5:H678)</f>
        <v>3671964.088</v>
      </c>
      <c r="J678" s="38">
        <f>I678/SUM(H:H)</f>
        <v>1.0003160070579065</v>
      </c>
      <c r="N6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8" s="21">
        <v>0</v>
      </c>
      <c r="P6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79" spans="1:16" hidden="1" x14ac:dyDescent="0.25">
      <c r="A679" t="s">
        <v>2378</v>
      </c>
      <c r="B679" t="s">
        <v>2379</v>
      </c>
      <c r="C679" s="4">
        <f>COUNTA(A$5:A679)</f>
        <v>675</v>
      </c>
      <c r="H6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79" s="35">
        <f>SUM(H$5:H679)</f>
        <v>3671964.088</v>
      </c>
      <c r="J679" s="38">
        <f>I679/SUM(H:H)</f>
        <v>1.0003160070579065</v>
      </c>
      <c r="N6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79" s="21">
        <v>11881</v>
      </c>
      <c r="P6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0" spans="1:16" hidden="1" x14ac:dyDescent="0.25">
      <c r="A680" t="s">
        <v>1460</v>
      </c>
      <c r="B680" t="s">
        <v>1461</v>
      </c>
      <c r="C680" s="4">
        <f>COUNTA(A$5:A680)</f>
        <v>676</v>
      </c>
      <c r="H6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0" s="35">
        <f>SUM(H$5:H680)</f>
        <v>3671964.088</v>
      </c>
      <c r="J680" s="38">
        <f>I680/SUM(H:H)</f>
        <v>1.0003160070579065</v>
      </c>
      <c r="N6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0" s="21">
        <v>0</v>
      </c>
      <c r="P6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1" spans="1:16" hidden="1" x14ac:dyDescent="0.25">
      <c r="A681" t="s">
        <v>1516</v>
      </c>
      <c r="B681" t="s">
        <v>1517</v>
      </c>
      <c r="C681" s="4">
        <f>COUNTA(A$5:A681)</f>
        <v>677</v>
      </c>
      <c r="H6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1" s="35">
        <f>SUM(H$5:H681)</f>
        <v>3671964.088</v>
      </c>
      <c r="J681" s="38">
        <f>I681/SUM(H:H)</f>
        <v>1.0003160070579065</v>
      </c>
      <c r="N6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1" s="21">
        <v>0</v>
      </c>
      <c r="P6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2" spans="1:16" hidden="1" x14ac:dyDescent="0.25">
      <c r="A682" t="s">
        <v>1558</v>
      </c>
      <c r="B682" t="s">
        <v>1559</v>
      </c>
      <c r="C682" s="4">
        <f>COUNTA(A$5:A682)</f>
        <v>678</v>
      </c>
      <c r="H6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2" s="35">
        <f>SUM(H$5:H682)</f>
        <v>3671964.088</v>
      </c>
      <c r="J682" s="38">
        <f>I682/SUM(H:H)</f>
        <v>1.0003160070579065</v>
      </c>
      <c r="N6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2" s="21">
        <v>0</v>
      </c>
      <c r="P6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3" spans="1:16" hidden="1" x14ac:dyDescent="0.25">
      <c r="A683" t="s">
        <v>1176</v>
      </c>
      <c r="B683" t="s">
        <v>1177</v>
      </c>
      <c r="C683" s="4">
        <f>COUNTA(A$5:A683)</f>
        <v>679</v>
      </c>
      <c r="H6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3" s="35">
        <f>SUM(H$5:H683)</f>
        <v>3671964.088</v>
      </c>
      <c r="J683" s="38">
        <f>I683/SUM(H:H)</f>
        <v>1.0003160070579065</v>
      </c>
      <c r="N6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3" s="21">
        <v>8258</v>
      </c>
      <c r="P6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4" spans="1:16" hidden="1" x14ac:dyDescent="0.25">
      <c r="A684" t="s">
        <v>1961</v>
      </c>
      <c r="B684" t="s">
        <v>1962</v>
      </c>
      <c r="C684" s="4">
        <f>COUNTA(A$5:A684)</f>
        <v>680</v>
      </c>
      <c r="H6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4" s="35">
        <f>SUM(H$5:H684)</f>
        <v>3671964.088</v>
      </c>
      <c r="J684" s="38">
        <f>I684/SUM(H:H)</f>
        <v>1.0003160070579065</v>
      </c>
      <c r="N6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4" s="21">
        <v>0</v>
      </c>
      <c r="P6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5" spans="1:16" hidden="1" x14ac:dyDescent="0.25">
      <c r="A685" t="s">
        <v>1926</v>
      </c>
      <c r="B685" t="s">
        <v>1927</v>
      </c>
      <c r="C685" s="4">
        <f>COUNTA(A$5:A685)</f>
        <v>681</v>
      </c>
      <c r="H6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5" s="35">
        <f>SUM(H$5:H685)</f>
        <v>3671964.088</v>
      </c>
      <c r="J685" s="38">
        <f>I685/SUM(H:H)</f>
        <v>1.0003160070579065</v>
      </c>
      <c r="N6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5" s="21">
        <v>8154</v>
      </c>
      <c r="P6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6" spans="1:16" hidden="1" x14ac:dyDescent="0.25">
      <c r="A686" t="s">
        <v>1574</v>
      </c>
      <c r="B686" t="s">
        <v>1575</v>
      </c>
      <c r="C686" s="4">
        <f>COUNTA(A$5:A686)</f>
        <v>682</v>
      </c>
      <c r="H6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6" s="35">
        <f>SUM(H$5:H686)</f>
        <v>3671964.088</v>
      </c>
      <c r="J686" s="38">
        <f>I686/SUM(H:H)</f>
        <v>1.0003160070579065</v>
      </c>
      <c r="N6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6" s="21">
        <v>0</v>
      </c>
      <c r="P6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7" spans="1:16" hidden="1" x14ac:dyDescent="0.25">
      <c r="A687" t="s">
        <v>1631</v>
      </c>
      <c r="B687" t="s">
        <v>1632</v>
      </c>
      <c r="C687" s="4">
        <f>COUNTA(A$5:A687)</f>
        <v>683</v>
      </c>
      <c r="H6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7" s="35">
        <f>SUM(H$5:H687)</f>
        <v>3671964.088</v>
      </c>
      <c r="J687" s="38">
        <f>I687/SUM(H:H)</f>
        <v>1.0003160070579065</v>
      </c>
      <c r="N6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7" s="21">
        <v>6024</v>
      </c>
      <c r="P6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8" spans="1:16" hidden="1" x14ac:dyDescent="0.25">
      <c r="A688" t="s">
        <v>1598</v>
      </c>
      <c r="B688" t="s">
        <v>1599</v>
      </c>
      <c r="C688" s="4">
        <f>COUNTA(A$5:A688)</f>
        <v>684</v>
      </c>
      <c r="H6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8" s="35">
        <f>SUM(H$5:H688)</f>
        <v>3671964.088</v>
      </c>
      <c r="J688" s="38">
        <f>I688/SUM(H:H)</f>
        <v>1.0003160070579065</v>
      </c>
      <c r="N6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8" s="21">
        <v>1940</v>
      </c>
      <c r="P6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89" spans="1:16" hidden="1" x14ac:dyDescent="0.25">
      <c r="A689" t="s">
        <v>1963</v>
      </c>
      <c r="B689" t="s">
        <v>1964</v>
      </c>
      <c r="C689" s="4">
        <f>COUNTA(A$5:A689)</f>
        <v>685</v>
      </c>
      <c r="H6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89" s="35">
        <f>SUM(H$5:H689)</f>
        <v>3671964.088</v>
      </c>
      <c r="J689" s="38">
        <f>I689/SUM(H:H)</f>
        <v>1.0003160070579065</v>
      </c>
      <c r="N6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89" s="21">
        <v>0</v>
      </c>
      <c r="P6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0" spans="1:16" hidden="1" x14ac:dyDescent="0.25">
      <c r="A690" t="s">
        <v>1086</v>
      </c>
      <c r="B690" t="s">
        <v>1087</v>
      </c>
      <c r="C690" s="4">
        <f>COUNTA(A$5:A690)</f>
        <v>686</v>
      </c>
      <c r="H6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0" s="35">
        <f>SUM(H$5:H690)</f>
        <v>3671964.088</v>
      </c>
      <c r="J690" s="38">
        <f>I690/SUM(H:H)</f>
        <v>1.0003160070579065</v>
      </c>
      <c r="N6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0" s="21">
        <v>0</v>
      </c>
      <c r="P6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1" spans="1:16" hidden="1" x14ac:dyDescent="0.25">
      <c r="A691" t="s">
        <v>2358</v>
      </c>
      <c r="B691" t="s">
        <v>2359</v>
      </c>
      <c r="C691" s="4">
        <f>COUNTA(A$5:A691)</f>
        <v>687</v>
      </c>
      <c r="H6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1" s="35">
        <f>SUM(H$5:H691)</f>
        <v>3671964.088</v>
      </c>
      <c r="J691" s="38">
        <f>I691/SUM(H:H)</f>
        <v>1.0003160070579065</v>
      </c>
      <c r="N6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1" s="21">
        <v>12182</v>
      </c>
      <c r="P6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2" spans="1:16" hidden="1" x14ac:dyDescent="0.25">
      <c r="A692" t="s">
        <v>2364</v>
      </c>
      <c r="B692" t="s">
        <v>2365</v>
      </c>
      <c r="C692" s="4">
        <f>COUNTA(A$5:A692)</f>
        <v>688</v>
      </c>
      <c r="H6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2" s="35">
        <f>SUM(H$5:H692)</f>
        <v>3671964.088</v>
      </c>
      <c r="J692" s="38">
        <f>I692/SUM(H:H)</f>
        <v>1.0003160070579065</v>
      </c>
      <c r="N6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2" s="21">
        <v>28078</v>
      </c>
      <c r="P6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3" spans="1:16" hidden="1" x14ac:dyDescent="0.25">
      <c r="A693" t="s">
        <v>1486</v>
      </c>
      <c r="B693" t="s">
        <v>1487</v>
      </c>
      <c r="C693" s="4">
        <f>COUNTA(A$5:A693)</f>
        <v>689</v>
      </c>
      <c r="D693" s="35">
        <v>0</v>
      </c>
      <c r="H6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3" s="35">
        <f>SUM(H$5:H693)</f>
        <v>3671964.088</v>
      </c>
      <c r="J693" s="38">
        <f>I693/SUM(H:H)</f>
        <v>1.0003160070579065</v>
      </c>
      <c r="N6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3" s="21">
        <v>0</v>
      </c>
      <c r="P6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4" spans="1:16" hidden="1" x14ac:dyDescent="0.25">
      <c r="A694" t="s">
        <v>1687</v>
      </c>
      <c r="B694" t="s">
        <v>1688</v>
      </c>
      <c r="C694" s="4">
        <f>COUNTA(A$5:A694)</f>
        <v>690</v>
      </c>
      <c r="H6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4" s="35">
        <f>SUM(H$5:H694)</f>
        <v>3671964.088</v>
      </c>
      <c r="J694" s="38">
        <f>I694/SUM(H:H)</f>
        <v>1.0003160070579065</v>
      </c>
      <c r="N6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4" s="21">
        <v>0</v>
      </c>
      <c r="P6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5" spans="1:16" hidden="1" x14ac:dyDescent="0.25">
      <c r="A695" t="s">
        <v>1689</v>
      </c>
      <c r="B695" t="s">
        <v>1690</v>
      </c>
      <c r="C695" s="4">
        <f>COUNTA(A$5:A695)</f>
        <v>691</v>
      </c>
      <c r="H6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5" s="35">
        <f>SUM(H$5:H695)</f>
        <v>3671964.088</v>
      </c>
      <c r="J695" s="38">
        <f>I695/SUM(H:H)</f>
        <v>1.0003160070579065</v>
      </c>
      <c r="N6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5" s="21">
        <v>0</v>
      </c>
      <c r="P6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6" spans="1:16" hidden="1" x14ac:dyDescent="0.25">
      <c r="A696" t="s">
        <v>1590</v>
      </c>
      <c r="B696" t="s">
        <v>1591</v>
      </c>
      <c r="C696" s="4">
        <f>COUNTA(A$5:A696)</f>
        <v>692</v>
      </c>
      <c r="H6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6" s="35">
        <f>SUM(H$5:H696)</f>
        <v>3671964.088</v>
      </c>
      <c r="J696" s="38">
        <f>I696/SUM(H:H)</f>
        <v>1.0003160070579065</v>
      </c>
      <c r="N6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6" s="21">
        <v>0</v>
      </c>
      <c r="P6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7" spans="1:16" hidden="1" x14ac:dyDescent="0.25">
      <c r="A697" t="s">
        <v>1697</v>
      </c>
      <c r="B697" t="s">
        <v>1698</v>
      </c>
      <c r="C697" s="4">
        <f>COUNTA(A$5:A697)</f>
        <v>693</v>
      </c>
      <c r="H6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7" s="35">
        <f>SUM(H$5:H697)</f>
        <v>3671964.088</v>
      </c>
      <c r="J697" s="38">
        <f>I697/SUM(H:H)</f>
        <v>1.0003160070579065</v>
      </c>
      <c r="N6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7" s="21">
        <v>0</v>
      </c>
      <c r="P6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8" spans="1:16" hidden="1" x14ac:dyDescent="0.25">
      <c r="A698" t="s">
        <v>1610</v>
      </c>
      <c r="B698" t="s">
        <v>1611</v>
      </c>
      <c r="C698" s="4">
        <f>COUNTA(A$5:A698)</f>
        <v>694</v>
      </c>
      <c r="H6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8" s="35">
        <f>SUM(H$5:H698)</f>
        <v>3671964.088</v>
      </c>
      <c r="J698" s="38">
        <f>I698/SUM(H:H)</f>
        <v>1.0003160070579065</v>
      </c>
      <c r="N6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8" s="21">
        <v>0</v>
      </c>
      <c r="P6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699" spans="1:16" hidden="1" x14ac:dyDescent="0.25">
      <c r="A699" t="s">
        <v>1484</v>
      </c>
      <c r="B699" t="s">
        <v>1485</v>
      </c>
      <c r="C699" s="4">
        <f>COUNTA(A$5:A699)</f>
        <v>695</v>
      </c>
      <c r="H6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699" s="35">
        <f>SUM(H$5:H699)</f>
        <v>3671964.088</v>
      </c>
      <c r="J699" s="38">
        <f>I699/SUM(H:H)</f>
        <v>1.0003160070579065</v>
      </c>
      <c r="N6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699" s="21">
        <v>0</v>
      </c>
      <c r="P6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0" spans="1:16" hidden="1" x14ac:dyDescent="0.25">
      <c r="A700" t="s">
        <v>1492</v>
      </c>
      <c r="B700" t="s">
        <v>1493</v>
      </c>
      <c r="C700" s="4">
        <f>COUNTA(A$5:A700)</f>
        <v>696</v>
      </c>
      <c r="H7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0" s="35">
        <f>SUM(H$5:H700)</f>
        <v>3671964.088</v>
      </c>
      <c r="J700" s="38">
        <f>I700/SUM(H:H)</f>
        <v>1.0003160070579065</v>
      </c>
      <c r="N7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0" s="21">
        <v>0</v>
      </c>
      <c r="P7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1" spans="1:16" hidden="1" x14ac:dyDescent="0.25">
      <c r="A701" t="s">
        <v>1494</v>
      </c>
      <c r="B701" t="s">
        <v>1495</v>
      </c>
      <c r="C701" s="4">
        <f>COUNTA(A$5:A701)</f>
        <v>697</v>
      </c>
      <c r="H7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1" s="35">
        <f>SUM(H$5:H701)</f>
        <v>3671964.088</v>
      </c>
      <c r="J701" s="38">
        <f>I701/SUM(H:H)</f>
        <v>1.0003160070579065</v>
      </c>
      <c r="N7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1" s="21">
        <v>0</v>
      </c>
      <c r="P7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2" spans="1:16" hidden="1" x14ac:dyDescent="0.25">
      <c r="A702" t="s">
        <v>1518</v>
      </c>
      <c r="B702" t="s">
        <v>1519</v>
      </c>
      <c r="C702" s="4">
        <f>COUNTA(A$5:A702)</f>
        <v>698</v>
      </c>
      <c r="D702" s="35">
        <v>0</v>
      </c>
      <c r="H7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2" s="35">
        <f>SUM(H$5:H702)</f>
        <v>3671964.088</v>
      </c>
      <c r="J702" s="38">
        <f>I702/SUM(H:H)</f>
        <v>1.0003160070579065</v>
      </c>
      <c r="N7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2" s="21">
        <v>0</v>
      </c>
      <c r="P7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3" spans="1:16" hidden="1" x14ac:dyDescent="0.25">
      <c r="A703" t="s">
        <v>1498</v>
      </c>
      <c r="B703" t="s">
        <v>1499</v>
      </c>
      <c r="C703" s="4">
        <f>COUNTA(A$5:A703)</f>
        <v>699</v>
      </c>
      <c r="H7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3" s="35">
        <f>SUM(H$5:H703)</f>
        <v>3671964.088</v>
      </c>
      <c r="J703" s="38">
        <f>I703/SUM(H:H)</f>
        <v>1.0003160070579065</v>
      </c>
      <c r="N7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3" s="21">
        <v>0</v>
      </c>
      <c r="P7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4" spans="1:16" hidden="1" x14ac:dyDescent="0.25">
      <c r="A704" t="s">
        <v>1480</v>
      </c>
      <c r="B704" t="s">
        <v>1481</v>
      </c>
      <c r="C704" s="4">
        <f>COUNTA(A$5:A704)</f>
        <v>700</v>
      </c>
      <c r="H7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4" s="35">
        <f>SUM(H$5:H704)</f>
        <v>3671964.088</v>
      </c>
      <c r="J704" s="38">
        <f>I704/SUM(H:H)</f>
        <v>1.0003160070579065</v>
      </c>
      <c r="N7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4" s="21">
        <v>0</v>
      </c>
      <c r="P7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5" spans="1:16" hidden="1" x14ac:dyDescent="0.25">
      <c r="A705" t="s">
        <v>1502</v>
      </c>
      <c r="B705" t="s">
        <v>1503</v>
      </c>
      <c r="C705" s="4">
        <f>COUNTA(A$5:A705)</f>
        <v>701</v>
      </c>
      <c r="H7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5" s="35">
        <f>SUM(H$5:H705)</f>
        <v>3671964.088</v>
      </c>
      <c r="J705" s="38">
        <f>I705/SUM(H:H)</f>
        <v>1.0003160070579065</v>
      </c>
      <c r="N7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5" s="21">
        <v>0</v>
      </c>
      <c r="P7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6" spans="1:16" hidden="1" x14ac:dyDescent="0.25">
      <c r="A706" t="s">
        <v>1482</v>
      </c>
      <c r="B706" t="s">
        <v>1483</v>
      </c>
      <c r="C706" s="4">
        <f>COUNTA(A$5:A706)</f>
        <v>702</v>
      </c>
      <c r="H7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6" s="35">
        <f>SUM(H$5:H706)</f>
        <v>3671964.088</v>
      </c>
      <c r="J706" s="38">
        <f>I706/SUM(H:H)</f>
        <v>1.0003160070579065</v>
      </c>
      <c r="N7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6" s="21">
        <v>0</v>
      </c>
      <c r="P7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7" spans="1:16" hidden="1" x14ac:dyDescent="0.25">
      <c r="A707" t="s">
        <v>1534</v>
      </c>
      <c r="B707" t="s">
        <v>1535</v>
      </c>
      <c r="C707" s="4">
        <f>COUNTA(A$5:A707)</f>
        <v>703</v>
      </c>
      <c r="H7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7" s="35">
        <f>SUM(H$5:H707)</f>
        <v>3671964.088</v>
      </c>
      <c r="J707" s="38">
        <f>I707/SUM(H:H)</f>
        <v>1.0003160070579065</v>
      </c>
      <c r="N7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7" s="21">
        <v>0</v>
      </c>
      <c r="P7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8" spans="1:16" hidden="1" x14ac:dyDescent="0.25">
      <c r="A708" t="s">
        <v>1647</v>
      </c>
      <c r="B708" t="s">
        <v>1648</v>
      </c>
      <c r="C708" s="4">
        <f>COUNTA(A$5:A708)</f>
        <v>704</v>
      </c>
      <c r="H7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8" s="35">
        <f>SUM(H$5:H708)</f>
        <v>3671964.088</v>
      </c>
      <c r="J708" s="38">
        <f>I708/SUM(H:H)</f>
        <v>1.0003160070579065</v>
      </c>
      <c r="N7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8" s="21">
        <v>33164</v>
      </c>
      <c r="P7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09" spans="1:16" hidden="1" x14ac:dyDescent="0.25">
      <c r="A709" t="s">
        <v>1728</v>
      </c>
      <c r="B709" t="s">
        <v>1729</v>
      </c>
      <c r="C709" s="4">
        <f>COUNTA(A$5:A709)</f>
        <v>705</v>
      </c>
      <c r="H7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09" s="35">
        <f>SUM(H$5:H709)</f>
        <v>3671964.088</v>
      </c>
      <c r="J709" s="38">
        <f>I709/SUM(H:H)</f>
        <v>1.0003160070579065</v>
      </c>
      <c r="N7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09" s="21">
        <v>27615</v>
      </c>
      <c r="P7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0" spans="1:16" hidden="1" x14ac:dyDescent="0.25">
      <c r="A710" t="s">
        <v>1718</v>
      </c>
      <c r="B710" t="s">
        <v>1719</v>
      </c>
      <c r="C710" s="4">
        <f>COUNTA(A$5:A710)</f>
        <v>706</v>
      </c>
      <c r="H7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0" s="35">
        <f>SUM(H$5:H710)</f>
        <v>3671964.088</v>
      </c>
      <c r="J710" s="38">
        <f>I710/SUM(H:H)</f>
        <v>1.0003160070579065</v>
      </c>
      <c r="N7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0" s="21">
        <v>11781</v>
      </c>
      <c r="P7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1" spans="1:16" hidden="1" x14ac:dyDescent="0.25">
      <c r="A711" t="s">
        <v>671</v>
      </c>
      <c r="B711" t="s">
        <v>672</v>
      </c>
      <c r="C711" s="4">
        <f>COUNTA(A$5:A711)</f>
        <v>707</v>
      </c>
      <c r="H7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1" s="35">
        <f>SUM(H$5:H711)</f>
        <v>3671964.088</v>
      </c>
      <c r="J711" s="38">
        <f>I711/SUM(H:H)</f>
        <v>1.0003160070579065</v>
      </c>
      <c r="N7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1" s="21">
        <v>0</v>
      </c>
      <c r="P7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2" spans="1:16" hidden="1" x14ac:dyDescent="0.25">
      <c r="A712" t="s">
        <v>1550</v>
      </c>
      <c r="B712" t="s">
        <v>1551</v>
      </c>
      <c r="C712" s="4">
        <f>COUNTA(A$5:A712)</f>
        <v>708</v>
      </c>
      <c r="H7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2" s="35">
        <f>SUM(H$5:H712)</f>
        <v>3671964.088</v>
      </c>
      <c r="J712" s="38">
        <f>I712/SUM(H:H)</f>
        <v>1.0003160070579065</v>
      </c>
      <c r="N7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2" s="21">
        <v>0</v>
      </c>
      <c r="P7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3" spans="1:16" hidden="1" x14ac:dyDescent="0.25">
      <c r="A713" t="s">
        <v>1552</v>
      </c>
      <c r="B713" t="s">
        <v>1553</v>
      </c>
      <c r="C713" s="4">
        <f>COUNTA(A$5:A713)</f>
        <v>709</v>
      </c>
      <c r="H7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3" s="35">
        <f>SUM(H$5:H713)</f>
        <v>3671964.088</v>
      </c>
      <c r="J713" s="38">
        <f>I713/SUM(H:H)</f>
        <v>1.0003160070579065</v>
      </c>
      <c r="N7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3" s="21">
        <v>0</v>
      </c>
      <c r="P7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4" spans="1:16" hidden="1" x14ac:dyDescent="0.25">
      <c r="A714" t="s">
        <v>1538</v>
      </c>
      <c r="B714" t="s">
        <v>1539</v>
      </c>
      <c r="C714" s="4">
        <f>COUNTA(A$5:A714)</f>
        <v>710</v>
      </c>
      <c r="H7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4" s="35">
        <f>SUM(H$5:H714)</f>
        <v>3671964.088</v>
      </c>
      <c r="J714" s="38">
        <f>I714/SUM(H:H)</f>
        <v>1.0003160070579065</v>
      </c>
      <c r="N7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4" s="21">
        <v>0</v>
      </c>
      <c r="P7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5" spans="1:16" hidden="1" x14ac:dyDescent="0.25">
      <c r="A715" t="s">
        <v>1520</v>
      </c>
      <c r="B715" t="s">
        <v>1521</v>
      </c>
      <c r="C715" s="4">
        <f>COUNTA(A$5:A715)</f>
        <v>711</v>
      </c>
      <c r="H7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5" s="35">
        <f>SUM(H$5:H715)</f>
        <v>3671964.088</v>
      </c>
      <c r="J715" s="38">
        <f>I715/SUM(H:H)</f>
        <v>1.0003160070579065</v>
      </c>
      <c r="N7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5" s="21">
        <v>0</v>
      </c>
      <c r="P7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6" spans="1:16" hidden="1" x14ac:dyDescent="0.25">
      <c r="A716" t="s">
        <v>1540</v>
      </c>
      <c r="B716" t="s">
        <v>1541</v>
      </c>
      <c r="C716" s="4">
        <f>COUNTA(A$5:A716)</f>
        <v>712</v>
      </c>
      <c r="H7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6" s="35">
        <f>SUM(H$5:H716)</f>
        <v>3671964.088</v>
      </c>
      <c r="J716" s="38">
        <f>I716/SUM(H:H)</f>
        <v>1.0003160070579065</v>
      </c>
      <c r="N7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6" s="21">
        <v>0</v>
      </c>
      <c r="P7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7" spans="1:16" hidden="1" x14ac:dyDescent="0.25">
      <c r="A717" t="s">
        <v>1542</v>
      </c>
      <c r="B717" t="s">
        <v>1543</v>
      </c>
      <c r="C717" s="4">
        <f>COUNTA(A$5:A717)</f>
        <v>713</v>
      </c>
      <c r="H7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7" s="35">
        <f>SUM(H$5:H717)</f>
        <v>3671964.088</v>
      </c>
      <c r="J717" s="38">
        <f>I717/SUM(H:H)</f>
        <v>1.0003160070579065</v>
      </c>
      <c r="N7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7" s="21">
        <v>0</v>
      </c>
      <c r="P7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8" spans="1:16" hidden="1" x14ac:dyDescent="0.25">
      <c r="A718" t="s">
        <v>1544</v>
      </c>
      <c r="B718" t="s">
        <v>1545</v>
      </c>
      <c r="C718" s="4">
        <f>COUNTA(A$5:A718)</f>
        <v>714</v>
      </c>
      <c r="H7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8" s="35">
        <f>SUM(H$5:H718)</f>
        <v>3671964.088</v>
      </c>
      <c r="J718" s="38">
        <f>I718/SUM(H:H)</f>
        <v>1.0003160070579065</v>
      </c>
      <c r="N7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8" s="21">
        <v>0</v>
      </c>
      <c r="P7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19" spans="1:16" hidden="1" x14ac:dyDescent="0.25">
      <c r="A719" t="s">
        <v>1546</v>
      </c>
      <c r="B719" t="s">
        <v>1547</v>
      </c>
      <c r="C719" s="4">
        <f>COUNTA(A$5:A719)</f>
        <v>715</v>
      </c>
      <c r="H7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19" s="35">
        <f>SUM(H$5:H719)</f>
        <v>3671964.088</v>
      </c>
      <c r="J719" s="38">
        <f>I719/SUM(H:H)</f>
        <v>1.0003160070579065</v>
      </c>
      <c r="N7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19" s="21">
        <v>0</v>
      </c>
      <c r="P7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0" spans="1:16" hidden="1" x14ac:dyDescent="0.25">
      <c r="A720" t="s">
        <v>1508</v>
      </c>
      <c r="B720" t="s">
        <v>1509</v>
      </c>
      <c r="C720" s="4">
        <f>COUNTA(A$5:A720)</f>
        <v>716</v>
      </c>
      <c r="H7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0" s="35">
        <f>SUM(H$5:H720)</f>
        <v>3671964.088</v>
      </c>
      <c r="J720" s="38">
        <f>I720/SUM(H:H)</f>
        <v>1.0003160070579065</v>
      </c>
      <c r="N7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0" s="21">
        <v>0</v>
      </c>
      <c r="P7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1" spans="1:16" hidden="1" x14ac:dyDescent="0.25">
      <c r="A721" t="s">
        <v>1530</v>
      </c>
      <c r="B721" t="s">
        <v>1531</v>
      </c>
      <c r="C721" s="4">
        <f>COUNTA(A$5:A721)</f>
        <v>717</v>
      </c>
      <c r="H7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1" s="35">
        <f>SUM(H$5:H721)</f>
        <v>3671964.088</v>
      </c>
      <c r="J721" s="38">
        <f>I721/SUM(H:H)</f>
        <v>1.0003160070579065</v>
      </c>
      <c r="N7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1" s="21">
        <v>0</v>
      </c>
      <c r="P7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2" spans="1:16" hidden="1" x14ac:dyDescent="0.25">
      <c r="A722" t="s">
        <v>1504</v>
      </c>
      <c r="B722" t="s">
        <v>1505</v>
      </c>
      <c r="C722" s="4">
        <f>COUNTA(A$5:A722)</f>
        <v>718</v>
      </c>
      <c r="H7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2" s="35">
        <f>SUM(H$5:H722)</f>
        <v>3671964.088</v>
      </c>
      <c r="J722" s="38">
        <f>I722/SUM(H:H)</f>
        <v>1.0003160070579065</v>
      </c>
      <c r="N7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2" s="21">
        <v>0</v>
      </c>
      <c r="P7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3" spans="1:16" hidden="1" x14ac:dyDescent="0.25">
      <c r="A723" t="s">
        <v>1472</v>
      </c>
      <c r="B723" t="s">
        <v>1473</v>
      </c>
      <c r="C723" s="4">
        <f>COUNTA(A$5:A723)</f>
        <v>719</v>
      </c>
      <c r="H7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3" s="35">
        <f>SUM(H$5:H723)</f>
        <v>3671964.088</v>
      </c>
      <c r="J723" s="38">
        <f>I723/SUM(H:H)</f>
        <v>1.0003160070579065</v>
      </c>
      <c r="N7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3" s="21">
        <v>0</v>
      </c>
      <c r="P7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4" spans="1:16" hidden="1" x14ac:dyDescent="0.25">
      <c r="A724" t="s">
        <v>1476</v>
      </c>
      <c r="B724" t="s">
        <v>1477</v>
      </c>
      <c r="C724" s="4">
        <f>COUNTA(A$5:A724)</f>
        <v>720</v>
      </c>
      <c r="H7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4" s="35">
        <f>SUM(H$5:H724)</f>
        <v>3671964.088</v>
      </c>
      <c r="J724" s="38">
        <f>I724/SUM(H:H)</f>
        <v>1.0003160070579065</v>
      </c>
      <c r="N7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4" s="21">
        <v>0</v>
      </c>
      <c r="P7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5" spans="1:16" hidden="1" x14ac:dyDescent="0.25">
      <c r="A725" t="s">
        <v>987</v>
      </c>
      <c r="B725" t="s">
        <v>988</v>
      </c>
      <c r="C725" s="4">
        <f>COUNTA(A$5:A725)</f>
        <v>721</v>
      </c>
      <c r="H7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5" s="35">
        <f>SUM(H$5:H725)</f>
        <v>3671964.088</v>
      </c>
      <c r="J725" s="38">
        <f>I725/SUM(H:H)</f>
        <v>1.0003160070579065</v>
      </c>
      <c r="N7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5" s="21">
        <v>0</v>
      </c>
      <c r="P7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6" spans="1:16" hidden="1" x14ac:dyDescent="0.25">
      <c r="A726" t="s">
        <v>1468</v>
      </c>
      <c r="B726" t="s">
        <v>1469</v>
      </c>
      <c r="C726" s="4">
        <f>COUNTA(A$5:A726)</f>
        <v>722</v>
      </c>
      <c r="H7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6" s="35">
        <f>SUM(H$5:H726)</f>
        <v>3671964.088</v>
      </c>
      <c r="J726" s="38">
        <f>I726/SUM(H:H)</f>
        <v>1.0003160070579065</v>
      </c>
      <c r="N7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6" s="21">
        <v>0</v>
      </c>
      <c r="P7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7" spans="1:16" hidden="1" x14ac:dyDescent="0.25">
      <c r="A727" t="s">
        <v>833</v>
      </c>
      <c r="B727" t="s">
        <v>834</v>
      </c>
      <c r="C727" s="4">
        <f>COUNTA(A$5:A727)</f>
        <v>723</v>
      </c>
      <c r="H7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7" s="35">
        <f>SUM(H$5:H727)</f>
        <v>3671964.088</v>
      </c>
      <c r="J727" s="38">
        <f>I727/SUM(H:H)</f>
        <v>1.0003160070579065</v>
      </c>
      <c r="N7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7" s="21">
        <v>0</v>
      </c>
      <c r="P7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8" spans="1:16" hidden="1" x14ac:dyDescent="0.25">
      <c r="A728" t="s">
        <v>1450</v>
      </c>
      <c r="B728" t="s">
        <v>1451</v>
      </c>
      <c r="C728" s="4">
        <f>COUNTA(A$5:A728)</f>
        <v>724</v>
      </c>
      <c r="H7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8" s="35">
        <f>SUM(H$5:H728)</f>
        <v>3671964.088</v>
      </c>
      <c r="J728" s="38">
        <f>I728/SUM(H:H)</f>
        <v>1.0003160070579065</v>
      </c>
      <c r="N7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8" s="21">
        <v>0</v>
      </c>
      <c r="P7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29" spans="1:16" hidden="1" x14ac:dyDescent="0.25">
      <c r="A729" t="s">
        <v>1510</v>
      </c>
      <c r="B729" t="s">
        <v>1511</v>
      </c>
      <c r="C729" s="4">
        <f>COUNTA(A$5:A729)</f>
        <v>725</v>
      </c>
      <c r="D729" s="35">
        <v>0</v>
      </c>
      <c r="H7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29" s="35">
        <f>SUM(H$5:H729)</f>
        <v>3671964.088</v>
      </c>
      <c r="J729" s="38">
        <f>I729/SUM(H:H)</f>
        <v>1.0003160070579065</v>
      </c>
      <c r="N7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29" s="21">
        <v>0</v>
      </c>
      <c r="P7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0" spans="1:16" hidden="1" x14ac:dyDescent="0.25">
      <c r="A730" t="s">
        <v>1514</v>
      </c>
      <c r="B730" t="s">
        <v>1515</v>
      </c>
      <c r="C730" s="4">
        <f>COUNTA(A$5:A730)</f>
        <v>726</v>
      </c>
      <c r="H7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0" s="35">
        <f>SUM(H$5:H730)</f>
        <v>3671964.088</v>
      </c>
      <c r="J730" s="38">
        <f>I730/SUM(H:H)</f>
        <v>1.0003160070579065</v>
      </c>
      <c r="N7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0" s="21">
        <v>0</v>
      </c>
      <c r="P7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1" spans="1:16" hidden="1" x14ac:dyDescent="0.25">
      <c r="A731" t="s">
        <v>1464</v>
      </c>
      <c r="B731" t="s">
        <v>1465</v>
      </c>
      <c r="C731" s="4">
        <f>COUNTA(A$5:A731)</f>
        <v>727</v>
      </c>
      <c r="H7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1" s="35">
        <f>SUM(H$5:H731)</f>
        <v>3671964.088</v>
      </c>
      <c r="J731" s="38">
        <f>I731/SUM(H:H)</f>
        <v>1.0003160070579065</v>
      </c>
      <c r="N7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1" s="21">
        <v>0</v>
      </c>
      <c r="P7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2" spans="1:16" hidden="1" x14ac:dyDescent="0.25">
      <c r="A732" t="s">
        <v>1452</v>
      </c>
      <c r="B732" t="s">
        <v>1453</v>
      </c>
      <c r="C732" s="4">
        <f>COUNTA(A$5:A732)</f>
        <v>728</v>
      </c>
      <c r="H7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2" s="35">
        <f>SUM(H$5:H732)</f>
        <v>3671964.088</v>
      </c>
      <c r="J732" s="38">
        <f>I732/SUM(H:H)</f>
        <v>1.0003160070579065</v>
      </c>
      <c r="N7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2" s="21">
        <v>0</v>
      </c>
      <c r="P7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3" spans="1:16" hidden="1" x14ac:dyDescent="0.25">
      <c r="A733" t="s">
        <v>1462</v>
      </c>
      <c r="B733" t="s">
        <v>1463</v>
      </c>
      <c r="C733" s="4">
        <f>COUNTA(A$5:A733)</f>
        <v>729</v>
      </c>
      <c r="H7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3" s="35">
        <f>SUM(H$5:H733)</f>
        <v>3671964.088</v>
      </c>
      <c r="J733" s="38">
        <f>I733/SUM(H:H)</f>
        <v>1.0003160070579065</v>
      </c>
      <c r="N7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3" s="21">
        <v>0</v>
      </c>
      <c r="P7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4" spans="1:16" hidden="1" x14ac:dyDescent="0.25">
      <c r="A734" t="s">
        <v>1466</v>
      </c>
      <c r="B734" t="s">
        <v>1467</v>
      </c>
      <c r="C734" s="4">
        <f>COUNTA(A$5:A734)</f>
        <v>730</v>
      </c>
      <c r="H7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4" s="35">
        <f>SUM(H$5:H734)</f>
        <v>3671964.088</v>
      </c>
      <c r="J734" s="38">
        <f>I734/SUM(H:H)</f>
        <v>1.0003160070579065</v>
      </c>
      <c r="N7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4" s="21">
        <v>0</v>
      </c>
      <c r="P7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5" spans="1:16" hidden="1" x14ac:dyDescent="0.25">
      <c r="A735" t="s">
        <v>1446</v>
      </c>
      <c r="B735" t="s">
        <v>1447</v>
      </c>
      <c r="C735" s="4">
        <f>COUNTA(A$5:A735)</f>
        <v>731</v>
      </c>
      <c r="H7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5" s="35">
        <f>SUM(H$5:H735)</f>
        <v>3671964.088</v>
      </c>
      <c r="J735" s="38">
        <f>I735/SUM(H:H)</f>
        <v>1.0003160070579065</v>
      </c>
      <c r="N7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5" s="21">
        <v>0</v>
      </c>
      <c r="P7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6" spans="1:16" hidden="1" x14ac:dyDescent="0.25">
      <c r="A736" t="s">
        <v>1814</v>
      </c>
      <c r="B736" t="s">
        <v>1815</v>
      </c>
      <c r="C736" s="4">
        <f>COUNTA(A$5:A736)</f>
        <v>732</v>
      </c>
      <c r="H7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6" s="35">
        <f>SUM(H$5:H736)</f>
        <v>3671964.088</v>
      </c>
      <c r="J736" s="38">
        <f>I736/SUM(H:H)</f>
        <v>1.0003160070579065</v>
      </c>
      <c r="N7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6" s="21">
        <v>1440</v>
      </c>
      <c r="P7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7" spans="1:16" hidden="1" x14ac:dyDescent="0.25">
      <c r="A737" t="s">
        <v>1796</v>
      </c>
      <c r="B737" t="s">
        <v>1797</v>
      </c>
      <c r="C737" s="4">
        <f>COUNTA(A$5:A737)</f>
        <v>733</v>
      </c>
      <c r="H7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7" s="35">
        <f>SUM(H$5:H737)</f>
        <v>3671964.088</v>
      </c>
      <c r="J737" s="38">
        <f>I737/SUM(H:H)</f>
        <v>1.0003160070579065</v>
      </c>
      <c r="N7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7" s="21">
        <v>5900</v>
      </c>
      <c r="P7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8" spans="1:16" hidden="1" x14ac:dyDescent="0.25">
      <c r="A738" t="s">
        <v>1798</v>
      </c>
      <c r="B738" t="s">
        <v>1799</v>
      </c>
      <c r="C738" s="4">
        <f>COUNTA(A$5:A738)</f>
        <v>734</v>
      </c>
      <c r="H7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8" s="35">
        <f>SUM(H$5:H738)</f>
        <v>3671964.088</v>
      </c>
      <c r="J738" s="38">
        <f>I738/SUM(H:H)</f>
        <v>1.0003160070579065</v>
      </c>
      <c r="N7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8" s="21">
        <v>3260</v>
      </c>
      <c r="P7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39" spans="1:16" hidden="1" x14ac:dyDescent="0.25">
      <c r="A739" t="s">
        <v>1784</v>
      </c>
      <c r="B739" t="s">
        <v>1785</v>
      </c>
      <c r="C739" s="4">
        <f>COUNTA(A$5:A739)</f>
        <v>735</v>
      </c>
      <c r="H7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39" s="35">
        <f>SUM(H$5:H739)</f>
        <v>3671964.088</v>
      </c>
      <c r="J739" s="38">
        <f>I739/SUM(H:H)</f>
        <v>1.0003160070579065</v>
      </c>
      <c r="N7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39" s="21">
        <v>0</v>
      </c>
      <c r="P7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0" spans="1:16" hidden="1" x14ac:dyDescent="0.25">
      <c r="A740" t="s">
        <v>1806</v>
      </c>
      <c r="B740" t="s">
        <v>1807</v>
      </c>
      <c r="C740" s="4">
        <f>COUNTA(A$5:A740)</f>
        <v>736</v>
      </c>
      <c r="H7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0" s="35">
        <f>SUM(H$5:H740)</f>
        <v>3671964.088</v>
      </c>
      <c r="J740" s="38">
        <f>I740/SUM(H:H)</f>
        <v>1.0003160070579065</v>
      </c>
      <c r="N7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0" s="21">
        <v>2208</v>
      </c>
      <c r="P7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1" spans="1:16" hidden="1" x14ac:dyDescent="0.25">
      <c r="A741" t="s">
        <v>1808</v>
      </c>
      <c r="B741" t="s">
        <v>1809</v>
      </c>
      <c r="C741" s="4">
        <f>COUNTA(A$5:A741)</f>
        <v>737</v>
      </c>
      <c r="H7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1" s="35">
        <f>SUM(H$5:H741)</f>
        <v>3671964.088</v>
      </c>
      <c r="J741" s="38">
        <f>I741/SUM(H:H)</f>
        <v>1.0003160070579065</v>
      </c>
      <c r="N7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1" s="21">
        <v>2160</v>
      </c>
      <c r="P7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2" spans="1:16" hidden="1" x14ac:dyDescent="0.25">
      <c r="A742" t="s">
        <v>2129</v>
      </c>
      <c r="B742" t="s">
        <v>1988</v>
      </c>
      <c r="C742" s="4">
        <f>COUNTA(A$5:A742)</f>
        <v>738</v>
      </c>
      <c r="H7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2" s="35">
        <f>SUM(H$5:H742)</f>
        <v>3671964.088</v>
      </c>
      <c r="J742" s="38">
        <f>I742/SUM(H:H)</f>
        <v>1.0003160070579065</v>
      </c>
      <c r="N7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2" s="21">
        <v>291</v>
      </c>
      <c r="P7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3" spans="1:16" hidden="1" x14ac:dyDescent="0.25">
      <c r="A743" t="s">
        <v>1812</v>
      </c>
      <c r="B743" t="s">
        <v>1813</v>
      </c>
      <c r="C743" s="4">
        <f>COUNTA(A$5:A743)</f>
        <v>739</v>
      </c>
      <c r="H7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3" s="35">
        <f>SUM(H$5:H743)</f>
        <v>3671964.088</v>
      </c>
      <c r="J743" s="38">
        <f>I743/SUM(H:H)</f>
        <v>1.0003160070579065</v>
      </c>
      <c r="N7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3" s="21">
        <v>3580</v>
      </c>
      <c r="P7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4" spans="1:16" hidden="1" x14ac:dyDescent="0.25">
      <c r="A744" t="s">
        <v>1790</v>
      </c>
      <c r="B744" t="s">
        <v>1791</v>
      </c>
      <c r="C744" s="4">
        <f>COUNTA(A$5:A744)</f>
        <v>740</v>
      </c>
      <c r="H7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4" s="35">
        <f>SUM(H$5:H744)</f>
        <v>3671964.088</v>
      </c>
      <c r="J744" s="38">
        <f>I744/SUM(H:H)</f>
        <v>1.0003160070579065</v>
      </c>
      <c r="N7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4" s="21">
        <v>0</v>
      </c>
      <c r="P7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5" spans="1:16" hidden="1" x14ac:dyDescent="0.25">
      <c r="A745" t="s">
        <v>2001</v>
      </c>
      <c r="B745" t="s">
        <v>2002</v>
      </c>
      <c r="C745" s="4">
        <f>COUNTA(A$5:A745)</f>
        <v>741</v>
      </c>
      <c r="H7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5" s="35">
        <f>SUM(H$5:H745)</f>
        <v>3671964.088</v>
      </c>
      <c r="J745" s="38">
        <f>I745/SUM(H:H)</f>
        <v>1.0003160070579065</v>
      </c>
      <c r="N7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5" s="21">
        <v>2332</v>
      </c>
      <c r="P7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6" spans="1:16" hidden="1" x14ac:dyDescent="0.25">
      <c r="A746" t="s">
        <v>1748</v>
      </c>
      <c r="B746" t="s">
        <v>1749</v>
      </c>
      <c r="C746" s="4">
        <f>COUNTA(A$5:A746)</f>
        <v>742</v>
      </c>
      <c r="H7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6" s="35">
        <f>SUM(H$5:H746)</f>
        <v>3671964.088</v>
      </c>
      <c r="J746" s="38">
        <f>I746/SUM(H:H)</f>
        <v>1.0003160070579065</v>
      </c>
      <c r="N7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6" s="21">
        <v>322</v>
      </c>
      <c r="P7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7" spans="1:16" hidden="1" x14ac:dyDescent="0.25">
      <c r="A747" t="s">
        <v>1944</v>
      </c>
      <c r="B747" t="s">
        <v>1945</v>
      </c>
      <c r="C747" s="4">
        <f>COUNTA(A$5:A747)</f>
        <v>743</v>
      </c>
      <c r="H7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7" s="35">
        <f>SUM(H$5:H747)</f>
        <v>3671964.088</v>
      </c>
      <c r="J747" s="38">
        <f>I747/SUM(H:H)</f>
        <v>1.0003160070579065</v>
      </c>
      <c r="N7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7" s="21">
        <v>605</v>
      </c>
      <c r="P7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8" spans="1:16" hidden="1" x14ac:dyDescent="0.25">
      <c r="A748" t="s">
        <v>2125</v>
      </c>
      <c r="B748" t="s">
        <v>2126</v>
      </c>
      <c r="C748" s="4">
        <f>COUNTA(A$5:A748)</f>
        <v>744</v>
      </c>
      <c r="H7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8" s="35">
        <f>SUM(H$5:H748)</f>
        <v>3671964.088</v>
      </c>
      <c r="J748" s="38">
        <f>I748/SUM(H:H)</f>
        <v>1.0003160070579065</v>
      </c>
      <c r="N7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8" s="21">
        <v>4260</v>
      </c>
      <c r="P7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49" spans="1:16" hidden="1" x14ac:dyDescent="0.25">
      <c r="A749" t="s">
        <v>2127</v>
      </c>
      <c r="B749" t="s">
        <v>2128</v>
      </c>
      <c r="C749" s="4">
        <f>COUNTA(A$5:A749)</f>
        <v>745</v>
      </c>
      <c r="H7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49" s="35">
        <f>SUM(H$5:H749)</f>
        <v>3671964.088</v>
      </c>
      <c r="J749" s="38">
        <f>I749/SUM(H:H)</f>
        <v>1.0003160070579065</v>
      </c>
      <c r="N7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49" s="21">
        <v>16380</v>
      </c>
      <c r="P7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0" spans="1:16" hidden="1" x14ac:dyDescent="0.25">
      <c r="A750" t="s">
        <v>1810</v>
      </c>
      <c r="B750" t="s">
        <v>1811</v>
      </c>
      <c r="C750" s="4">
        <f>COUNTA(A$5:A750)</f>
        <v>746</v>
      </c>
      <c r="H7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0" s="35">
        <f>SUM(H$5:H750)</f>
        <v>3671964.088</v>
      </c>
      <c r="J750" s="38">
        <f>I750/SUM(H:H)</f>
        <v>1.0003160070579065</v>
      </c>
      <c r="N7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0" s="21">
        <v>13190</v>
      </c>
      <c r="P7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1" spans="1:16" hidden="1" x14ac:dyDescent="0.25">
      <c r="A751" t="s">
        <v>1969</v>
      </c>
      <c r="B751" t="s">
        <v>1970</v>
      </c>
      <c r="C751" s="4">
        <f>COUNTA(A$5:A751)</f>
        <v>747</v>
      </c>
      <c r="H7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1" s="35">
        <f>SUM(H$5:H751)</f>
        <v>3671964.088</v>
      </c>
      <c r="J751" s="38">
        <f>I751/SUM(H:H)</f>
        <v>1.0003160070579065</v>
      </c>
      <c r="N7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1" s="21">
        <v>0</v>
      </c>
      <c r="P7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2" spans="1:16" hidden="1" x14ac:dyDescent="0.25">
      <c r="A752" t="s">
        <v>1878</v>
      </c>
      <c r="B752" t="s">
        <v>1879</v>
      </c>
      <c r="C752" s="4">
        <f>COUNTA(A$5:A752)</f>
        <v>748</v>
      </c>
      <c r="H7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2" s="35">
        <f>SUM(H$5:H752)</f>
        <v>3671964.088</v>
      </c>
      <c r="J752" s="38">
        <f>I752/SUM(H:H)</f>
        <v>1.0003160070579065</v>
      </c>
      <c r="N7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2" s="21">
        <v>2289</v>
      </c>
      <c r="P7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3" spans="1:16" hidden="1" x14ac:dyDescent="0.25">
      <c r="A753" t="s">
        <v>1913</v>
      </c>
      <c r="B753" t="s">
        <v>1914</v>
      </c>
      <c r="C753" s="4">
        <f>COUNTA(A$5:A753)</f>
        <v>749</v>
      </c>
      <c r="H7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3" s="35">
        <f>SUM(H$5:H753)</f>
        <v>3671964.088</v>
      </c>
      <c r="J753" s="38">
        <f>I753/SUM(H:H)</f>
        <v>1.0003160070579065</v>
      </c>
      <c r="N7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3" s="21">
        <v>848</v>
      </c>
      <c r="P7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4" spans="1:16" hidden="1" x14ac:dyDescent="0.25">
      <c r="A754" t="s">
        <v>1977</v>
      </c>
      <c r="B754" t="s">
        <v>1978</v>
      </c>
      <c r="C754" s="4">
        <f>COUNTA(A$5:A754)</f>
        <v>750</v>
      </c>
      <c r="H7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4" s="35">
        <f>SUM(H$5:H754)</f>
        <v>3671964.088</v>
      </c>
      <c r="J754" s="38">
        <f>I754/SUM(H:H)</f>
        <v>1.0003160070579065</v>
      </c>
      <c r="N7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4" s="21">
        <v>11333</v>
      </c>
      <c r="P7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5" spans="1:16" hidden="1" x14ac:dyDescent="0.25">
      <c r="A755" t="s">
        <v>1957</v>
      </c>
      <c r="B755" t="s">
        <v>1958</v>
      </c>
      <c r="C755" s="4">
        <f>COUNTA(A$5:A755)</f>
        <v>751</v>
      </c>
      <c r="H7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5" s="35">
        <f>SUM(H$5:H755)</f>
        <v>3671964.088</v>
      </c>
      <c r="J755" s="38">
        <f>I755/SUM(H:H)</f>
        <v>1.0003160070579065</v>
      </c>
      <c r="N7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5" s="21">
        <v>26000</v>
      </c>
      <c r="P7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6" spans="1:16" hidden="1" x14ac:dyDescent="0.25">
      <c r="A756" t="s">
        <v>1794</v>
      </c>
      <c r="B756" t="s">
        <v>1795</v>
      </c>
      <c r="C756" s="4">
        <f>COUNTA(A$5:A756)</f>
        <v>752</v>
      </c>
      <c r="H7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6" s="35">
        <f>SUM(H$5:H756)</f>
        <v>3671964.088</v>
      </c>
      <c r="J756" s="38">
        <f>I756/SUM(H:H)</f>
        <v>1.0003160070579065</v>
      </c>
      <c r="N7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6" s="21">
        <v>2160</v>
      </c>
      <c r="P7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7" spans="1:16" hidden="1" x14ac:dyDescent="0.25">
      <c r="A757" t="s">
        <v>1967</v>
      </c>
      <c r="B757" t="s">
        <v>1968</v>
      </c>
      <c r="C757" s="4">
        <f>COUNTA(A$5:A757)</f>
        <v>753</v>
      </c>
      <c r="H7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7" s="35">
        <f>SUM(H$5:H757)</f>
        <v>3671964.088</v>
      </c>
      <c r="J757" s="38">
        <f>I757/SUM(H:H)</f>
        <v>1.0003160070579065</v>
      </c>
      <c r="N7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7" s="21">
        <v>0</v>
      </c>
      <c r="P7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8" spans="1:16" hidden="1" x14ac:dyDescent="0.25">
      <c r="A758" t="s">
        <v>1792</v>
      </c>
      <c r="B758" t="s">
        <v>1793</v>
      </c>
      <c r="C758" s="4">
        <f>COUNTA(A$5:A758)</f>
        <v>754</v>
      </c>
      <c r="H7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8" s="35">
        <f>SUM(H$5:H758)</f>
        <v>3671964.088</v>
      </c>
      <c r="J758" s="38">
        <f>I758/SUM(H:H)</f>
        <v>1.0003160070579065</v>
      </c>
      <c r="N7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8" s="21">
        <v>2890</v>
      </c>
      <c r="P7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59" spans="1:16" hidden="1" x14ac:dyDescent="0.25">
      <c r="A759" t="s">
        <v>1971</v>
      </c>
      <c r="B759" t="s">
        <v>1972</v>
      </c>
      <c r="C759" s="4">
        <f>COUNTA(A$5:A759)</f>
        <v>755</v>
      </c>
      <c r="H7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59" s="35">
        <f>SUM(H$5:H759)</f>
        <v>3671964.088</v>
      </c>
      <c r="J759" s="38">
        <f>I759/SUM(H:H)</f>
        <v>1.0003160070579065</v>
      </c>
      <c r="N7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59" s="21">
        <v>0</v>
      </c>
      <c r="P7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0" spans="1:16" hidden="1" x14ac:dyDescent="0.25">
      <c r="A760" t="s">
        <v>1975</v>
      </c>
      <c r="B760" t="s">
        <v>1976</v>
      </c>
      <c r="C760" s="4">
        <f>COUNTA(A$5:A760)</f>
        <v>756</v>
      </c>
      <c r="H7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0" s="35">
        <f>SUM(H$5:H760)</f>
        <v>3671964.088</v>
      </c>
      <c r="J760" s="38">
        <f>I760/SUM(H:H)</f>
        <v>1.0003160070579065</v>
      </c>
      <c r="N7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0" s="21">
        <v>20121</v>
      </c>
      <c r="P7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1" spans="1:16" hidden="1" x14ac:dyDescent="0.25">
      <c r="A761" t="s">
        <v>1924</v>
      </c>
      <c r="B761" t="s">
        <v>1925</v>
      </c>
      <c r="C761" s="4">
        <f>COUNTA(A$5:A761)</f>
        <v>757</v>
      </c>
      <c r="H7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1" s="35">
        <f>SUM(H$5:H761)</f>
        <v>3671964.088</v>
      </c>
      <c r="J761" s="38">
        <f>I761/SUM(H:H)</f>
        <v>1.0003160070579065</v>
      </c>
      <c r="N7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1" s="21">
        <v>20125</v>
      </c>
      <c r="P7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2" spans="1:16" hidden="1" x14ac:dyDescent="0.25">
      <c r="A762" t="s">
        <v>1938</v>
      </c>
      <c r="B762" t="s">
        <v>1939</v>
      </c>
      <c r="C762" s="4">
        <f>COUNTA(A$5:A762)</f>
        <v>758</v>
      </c>
      <c r="H7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2" s="35">
        <f>SUM(H$5:H762)</f>
        <v>3671964.088</v>
      </c>
      <c r="J762" s="38">
        <f>I762/SUM(H:H)</f>
        <v>1.0003160070579065</v>
      </c>
      <c r="N7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2" s="21">
        <v>0</v>
      </c>
      <c r="P7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3" spans="1:16" hidden="1" x14ac:dyDescent="0.25">
      <c r="A763" t="s">
        <v>1754</v>
      </c>
      <c r="B763" t="s">
        <v>1755</v>
      </c>
      <c r="C763" s="4">
        <f>COUNTA(A$5:A763)</f>
        <v>759</v>
      </c>
      <c r="H7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3" s="35">
        <f>SUM(H$5:H763)</f>
        <v>3671964.088</v>
      </c>
      <c r="J763" s="38">
        <f>I763/SUM(H:H)</f>
        <v>1.0003160070579065</v>
      </c>
      <c r="N7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3" s="21">
        <v>1060</v>
      </c>
      <c r="P7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4" spans="1:16" hidden="1" x14ac:dyDescent="0.25">
      <c r="A764" t="s">
        <v>2130</v>
      </c>
      <c r="B764" t="s">
        <v>2131</v>
      </c>
      <c r="C764" s="4">
        <f>COUNTA(A$5:A764)</f>
        <v>760</v>
      </c>
      <c r="H7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4" s="35">
        <f>SUM(H$5:H764)</f>
        <v>3671964.088</v>
      </c>
      <c r="J764" s="38">
        <f>I764/SUM(H:H)</f>
        <v>1.0003160070579065</v>
      </c>
      <c r="N7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4" s="21">
        <v>308</v>
      </c>
      <c r="P7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5" spans="1:16" hidden="1" x14ac:dyDescent="0.25">
      <c r="A765" t="s">
        <v>1965</v>
      </c>
      <c r="B765" t="s">
        <v>1966</v>
      </c>
      <c r="C765" s="4">
        <f>COUNTA(A$5:A765)</f>
        <v>761</v>
      </c>
      <c r="H7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5" s="35">
        <f>SUM(H$5:H765)</f>
        <v>3671964.088</v>
      </c>
      <c r="J765" s="38">
        <f>I765/SUM(H:H)</f>
        <v>1.0003160070579065</v>
      </c>
      <c r="N7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5" s="21">
        <v>0</v>
      </c>
      <c r="P7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6" spans="1:16" hidden="1" x14ac:dyDescent="0.25">
      <c r="A766" t="s">
        <v>2005</v>
      </c>
      <c r="B766" t="s">
        <v>2006</v>
      </c>
      <c r="C766" s="4">
        <f>COUNTA(A$5:A766)</f>
        <v>762</v>
      </c>
      <c r="H7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6" s="35">
        <f>SUM(H$5:H766)</f>
        <v>3671964.088</v>
      </c>
      <c r="J766" s="38">
        <f>I766/SUM(H:H)</f>
        <v>1.0003160070579065</v>
      </c>
      <c r="N7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6" s="21">
        <v>1920</v>
      </c>
      <c r="P7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7" spans="1:16" hidden="1" x14ac:dyDescent="0.25">
      <c r="A767" t="s">
        <v>2175</v>
      </c>
      <c r="B767" t="s">
        <v>2176</v>
      </c>
      <c r="C767" s="4">
        <f>COUNTA(A$5:A767)</f>
        <v>763</v>
      </c>
      <c r="H7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7" s="35">
        <f>SUM(H$5:H767)</f>
        <v>3671964.088</v>
      </c>
      <c r="J767" s="38">
        <f>I767/SUM(H:H)</f>
        <v>1.0003160070579065</v>
      </c>
      <c r="N7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7" s="21">
        <v>850</v>
      </c>
      <c r="P7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8" spans="1:16" hidden="1" x14ac:dyDescent="0.25">
      <c r="A768" t="s">
        <v>2177</v>
      </c>
      <c r="B768" t="s">
        <v>2178</v>
      </c>
      <c r="C768" s="4">
        <f>COUNTA(A$5:A768)</f>
        <v>764</v>
      </c>
      <c r="H7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8" s="35">
        <f>SUM(H$5:H768)</f>
        <v>3671964.088</v>
      </c>
      <c r="J768" s="38">
        <f>I768/SUM(H:H)</f>
        <v>1.0003160070579065</v>
      </c>
      <c r="N7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8" s="21">
        <v>2506</v>
      </c>
      <c r="P7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69" spans="1:16" hidden="1" x14ac:dyDescent="0.25">
      <c r="A769" t="s">
        <v>2179</v>
      </c>
      <c r="B769" t="s">
        <v>2180</v>
      </c>
      <c r="C769" s="4">
        <f>COUNTA(A$5:A769)</f>
        <v>765</v>
      </c>
      <c r="H7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69" s="35">
        <f>SUM(H$5:H769)</f>
        <v>3671964.088</v>
      </c>
      <c r="J769" s="38">
        <f>I769/SUM(H:H)</f>
        <v>1.0003160070579065</v>
      </c>
      <c r="N7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69" s="21">
        <v>1800</v>
      </c>
      <c r="P7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0" spans="1:16" hidden="1" x14ac:dyDescent="0.25">
      <c r="A770" t="s">
        <v>2183</v>
      </c>
      <c r="B770" t="s">
        <v>2184</v>
      </c>
      <c r="C770" s="4">
        <f>COUNTA(A$5:A770)</f>
        <v>766</v>
      </c>
      <c r="H7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0" s="35">
        <f>SUM(H$5:H770)</f>
        <v>3671964.088</v>
      </c>
      <c r="J770" s="38">
        <f>I770/SUM(H:H)</f>
        <v>1.0003160070579065</v>
      </c>
      <c r="N7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0" s="21">
        <v>2310</v>
      </c>
      <c r="P7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1" spans="1:16" hidden="1" x14ac:dyDescent="0.25">
      <c r="A771" t="s">
        <v>2185</v>
      </c>
      <c r="B771" t="s">
        <v>2186</v>
      </c>
      <c r="C771" s="4">
        <f>COUNTA(A$5:A771)</f>
        <v>767</v>
      </c>
      <c r="H7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1" s="35">
        <f>SUM(H$5:H771)</f>
        <v>3671964.088</v>
      </c>
      <c r="J771" s="38">
        <f>I771/SUM(H:H)</f>
        <v>1.0003160070579065</v>
      </c>
      <c r="N7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1" s="21">
        <v>1904</v>
      </c>
      <c r="P7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2" spans="1:16" hidden="1" x14ac:dyDescent="0.25">
      <c r="A772" t="s">
        <v>2100</v>
      </c>
      <c r="B772" t="s">
        <v>2101</v>
      </c>
      <c r="C772" s="4">
        <f>COUNTA(A$5:A772)</f>
        <v>768</v>
      </c>
      <c r="H7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2" s="35">
        <f>SUM(H$5:H772)</f>
        <v>3671964.088</v>
      </c>
      <c r="J772" s="38">
        <f>I772/SUM(H:H)</f>
        <v>1.0003160070579065</v>
      </c>
      <c r="N7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2" s="21">
        <v>1904</v>
      </c>
      <c r="P7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3" spans="1:16" hidden="1" x14ac:dyDescent="0.25">
      <c r="A773" t="s">
        <v>2114</v>
      </c>
      <c r="B773" t="s">
        <v>2115</v>
      </c>
      <c r="C773" s="4">
        <f>COUNTA(A$5:A773)</f>
        <v>769</v>
      </c>
      <c r="H7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3" s="35">
        <f>SUM(H$5:H773)</f>
        <v>3671964.088</v>
      </c>
      <c r="J773" s="38">
        <f>I773/SUM(H:H)</f>
        <v>1.0003160070579065</v>
      </c>
      <c r="N7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3" s="21">
        <v>3492</v>
      </c>
      <c r="P7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4" spans="1:16" hidden="1" x14ac:dyDescent="0.25">
      <c r="A774" t="s">
        <v>2169</v>
      </c>
      <c r="B774" t="s">
        <v>2170</v>
      </c>
      <c r="C774" s="4">
        <f>COUNTA(A$5:A774)</f>
        <v>770</v>
      </c>
      <c r="H7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4" s="35">
        <f>SUM(H$5:H774)</f>
        <v>3671964.088</v>
      </c>
      <c r="J774" s="38">
        <f>I774/SUM(H:H)</f>
        <v>1.0003160070579065</v>
      </c>
      <c r="N7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4" s="21">
        <v>2560</v>
      </c>
      <c r="P7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5" spans="1:16" hidden="1" x14ac:dyDescent="0.25">
      <c r="A775" t="s">
        <v>2007</v>
      </c>
      <c r="B775" t="s">
        <v>2008</v>
      </c>
      <c r="C775" s="4">
        <f>COUNTA(A$5:A775)</f>
        <v>771</v>
      </c>
      <c r="H7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5" s="35">
        <f>SUM(H$5:H775)</f>
        <v>3671964.088</v>
      </c>
      <c r="J775" s="38">
        <f>I775/SUM(H:H)</f>
        <v>1.0003160070579065</v>
      </c>
      <c r="N7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5" s="21">
        <v>1939</v>
      </c>
      <c r="P7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6" spans="1:16" hidden="1" x14ac:dyDescent="0.25">
      <c r="A776" t="s">
        <v>1928</v>
      </c>
      <c r="B776" t="s">
        <v>1929</v>
      </c>
      <c r="C776" s="4">
        <f>COUNTA(A$5:A776)</f>
        <v>772</v>
      </c>
      <c r="H7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6" s="35">
        <f>SUM(H$5:H776)</f>
        <v>3671964.088</v>
      </c>
      <c r="J776" s="38">
        <f>I776/SUM(H:H)</f>
        <v>1.0003160070579065</v>
      </c>
      <c r="N7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6" s="21">
        <v>768</v>
      </c>
      <c r="P7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7" spans="1:16" hidden="1" x14ac:dyDescent="0.25">
      <c r="A777" t="s">
        <v>1930</v>
      </c>
      <c r="B777" t="s">
        <v>1931</v>
      </c>
      <c r="C777" s="4">
        <f>COUNTA(A$5:A777)</f>
        <v>773</v>
      </c>
      <c r="H7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7" s="35">
        <f>SUM(H$5:H777)</f>
        <v>3671964.088</v>
      </c>
      <c r="J777" s="38">
        <f>I777/SUM(H:H)</f>
        <v>1.0003160070579065</v>
      </c>
      <c r="N7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7" s="21">
        <v>2981</v>
      </c>
      <c r="P7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8" spans="1:16" hidden="1" x14ac:dyDescent="0.25">
      <c r="A778" t="s">
        <v>2191</v>
      </c>
      <c r="B778" t="s">
        <v>2192</v>
      </c>
      <c r="C778" s="4">
        <f>COUNTA(A$5:A778)</f>
        <v>774</v>
      </c>
      <c r="H7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8" s="35">
        <f>SUM(H$5:H778)</f>
        <v>3671964.088</v>
      </c>
      <c r="J778" s="38">
        <f>I778/SUM(H:H)</f>
        <v>1.0003160070579065</v>
      </c>
      <c r="N7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8" s="21">
        <v>2628</v>
      </c>
      <c r="P7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79" spans="1:16" hidden="1" x14ac:dyDescent="0.25">
      <c r="A779" t="s">
        <v>2148</v>
      </c>
      <c r="B779" t="s">
        <v>2149</v>
      </c>
      <c r="C779" s="4">
        <f>COUNTA(A$5:A779)</f>
        <v>775</v>
      </c>
      <c r="H7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79" s="35">
        <f>SUM(H$5:H779)</f>
        <v>3671964.088</v>
      </c>
      <c r="J779" s="38">
        <f>I779/SUM(H:H)</f>
        <v>1.0003160070579065</v>
      </c>
      <c r="N7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79" s="21">
        <v>765</v>
      </c>
      <c r="P7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0" spans="1:16" hidden="1" x14ac:dyDescent="0.25">
      <c r="A780" t="s">
        <v>2154</v>
      </c>
      <c r="B780" t="s">
        <v>2155</v>
      </c>
      <c r="C780" s="4">
        <f>COUNTA(A$5:A780)</f>
        <v>776</v>
      </c>
      <c r="H7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0" s="35">
        <f>SUM(H$5:H780)</f>
        <v>3671964.088</v>
      </c>
      <c r="J780" s="38">
        <f>I780/SUM(H:H)</f>
        <v>1.0003160070579065</v>
      </c>
      <c r="N7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0" s="21">
        <v>8277</v>
      </c>
      <c r="P7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1" spans="1:16" hidden="1" x14ac:dyDescent="0.25">
      <c r="A781" t="s">
        <v>2136</v>
      </c>
      <c r="B781" t="s">
        <v>2137</v>
      </c>
      <c r="C781" s="4">
        <f>COUNTA(A$5:A781)</f>
        <v>777</v>
      </c>
      <c r="H7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1" s="35">
        <f>SUM(H$5:H781)</f>
        <v>3671964.088</v>
      </c>
      <c r="J781" s="38">
        <f>I781/SUM(H:H)</f>
        <v>1.0003160070579065</v>
      </c>
      <c r="N7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1" s="21">
        <v>1200</v>
      </c>
      <c r="P7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2" spans="1:16" hidden="1" x14ac:dyDescent="0.25">
      <c r="A782" t="s">
        <v>2140</v>
      </c>
      <c r="B782" t="s">
        <v>2141</v>
      </c>
      <c r="C782" s="4">
        <f>COUNTA(A$5:A782)</f>
        <v>778</v>
      </c>
      <c r="H7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2" s="35">
        <f>SUM(H$5:H782)</f>
        <v>3671964.088</v>
      </c>
      <c r="J782" s="38">
        <f>I782/SUM(H:H)</f>
        <v>1.0003160070579065</v>
      </c>
      <c r="N7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2" s="21">
        <v>3024</v>
      </c>
      <c r="P7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3" spans="1:16" hidden="1" x14ac:dyDescent="0.25">
      <c r="A783" t="s">
        <v>2142</v>
      </c>
      <c r="B783" t="s">
        <v>2143</v>
      </c>
      <c r="C783" s="4">
        <f>COUNTA(A$5:A783)</f>
        <v>779</v>
      </c>
      <c r="H7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3" s="35">
        <f>SUM(H$5:H783)</f>
        <v>3671964.088</v>
      </c>
      <c r="J783" s="38">
        <f>I783/SUM(H:H)</f>
        <v>1.0003160070579065</v>
      </c>
      <c r="N7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3" s="21">
        <v>768</v>
      </c>
      <c r="P7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4" spans="1:16" hidden="1" x14ac:dyDescent="0.25">
      <c r="A784" t="s">
        <v>2173</v>
      </c>
      <c r="B784" t="s">
        <v>2174</v>
      </c>
      <c r="C784" s="4">
        <f>COUNTA(A$5:A784)</f>
        <v>780</v>
      </c>
      <c r="H7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4" s="35">
        <f>SUM(H$5:H784)</f>
        <v>3671964.088</v>
      </c>
      <c r="J784" s="38">
        <f>I784/SUM(H:H)</f>
        <v>1.0003160070579065</v>
      </c>
      <c r="N7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4" s="21">
        <v>400</v>
      </c>
      <c r="P7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5" spans="1:16" hidden="1" x14ac:dyDescent="0.25">
      <c r="A785" t="s">
        <v>2146</v>
      </c>
      <c r="B785" t="s">
        <v>2147</v>
      </c>
      <c r="C785" s="4">
        <f>COUNTA(A$5:A785)</f>
        <v>781</v>
      </c>
      <c r="H7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5" s="35">
        <f>SUM(H$5:H785)</f>
        <v>3671964.088</v>
      </c>
      <c r="J785" s="38">
        <f>I785/SUM(H:H)</f>
        <v>1.0003160070579065</v>
      </c>
      <c r="N7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5" s="21">
        <v>2944</v>
      </c>
      <c r="P7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6" spans="1:16" hidden="1" x14ac:dyDescent="0.25">
      <c r="A786" t="s">
        <v>2156</v>
      </c>
      <c r="B786" t="s">
        <v>2157</v>
      </c>
      <c r="C786" s="4">
        <f>COUNTA(A$5:A786)</f>
        <v>782</v>
      </c>
      <c r="H7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6" s="35">
        <f>SUM(H$5:H786)</f>
        <v>3671964.088</v>
      </c>
      <c r="J786" s="38">
        <f>I786/SUM(H:H)</f>
        <v>1.0003160070579065</v>
      </c>
      <c r="N7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6" s="21">
        <v>362</v>
      </c>
      <c r="P7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7" spans="1:16" hidden="1" x14ac:dyDescent="0.25">
      <c r="A787" t="s">
        <v>2150</v>
      </c>
      <c r="B787" t="s">
        <v>2151</v>
      </c>
      <c r="C787" s="4">
        <f>COUNTA(A$5:A787)</f>
        <v>783</v>
      </c>
      <c r="H7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7" s="35">
        <f>SUM(H$5:H787)</f>
        <v>3671964.088</v>
      </c>
      <c r="J787" s="38">
        <f>I787/SUM(H:H)</f>
        <v>1.0003160070579065</v>
      </c>
      <c r="N7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7" s="21">
        <v>3772</v>
      </c>
      <c r="P7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8" spans="1:16" hidden="1" x14ac:dyDescent="0.25">
      <c r="A788" t="s">
        <v>2116</v>
      </c>
      <c r="B788" t="s">
        <v>2117</v>
      </c>
      <c r="C788" s="4">
        <f>COUNTA(A$5:A788)</f>
        <v>784</v>
      </c>
      <c r="H7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8" s="35">
        <f>SUM(H$5:H788)</f>
        <v>3671964.088</v>
      </c>
      <c r="J788" s="38">
        <f>I788/SUM(H:H)</f>
        <v>1.0003160070579065</v>
      </c>
      <c r="N7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8" s="21">
        <v>3478</v>
      </c>
      <c r="P7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89" spans="1:16" hidden="1" x14ac:dyDescent="0.25">
      <c r="A789" t="s">
        <v>2195</v>
      </c>
      <c r="B789" t="s">
        <v>2196</v>
      </c>
      <c r="C789" s="4">
        <f>COUNTA(A$5:A789)</f>
        <v>785</v>
      </c>
      <c r="H7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89" s="35">
        <f>SUM(H$5:H789)</f>
        <v>3671964.088</v>
      </c>
      <c r="J789" s="38">
        <f>I789/SUM(H:H)</f>
        <v>1.0003160070579065</v>
      </c>
      <c r="N7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89" s="21">
        <v>1296</v>
      </c>
      <c r="P7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0" spans="1:16" hidden="1" x14ac:dyDescent="0.25">
      <c r="A790" t="s">
        <v>2187</v>
      </c>
      <c r="B790" t="s">
        <v>2188</v>
      </c>
      <c r="C790" s="4">
        <f>COUNTA(A$5:A790)</f>
        <v>786</v>
      </c>
      <c r="H7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0" s="35">
        <f>SUM(H$5:H790)</f>
        <v>3671964.088</v>
      </c>
      <c r="J790" s="38">
        <f>I790/SUM(H:H)</f>
        <v>1.0003160070579065</v>
      </c>
      <c r="N7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0" s="21">
        <v>2628</v>
      </c>
      <c r="P7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1" spans="1:16" hidden="1" x14ac:dyDescent="0.25">
      <c r="A791" t="s">
        <v>1858</v>
      </c>
      <c r="B791" t="s">
        <v>1859</v>
      </c>
      <c r="C791" s="4">
        <f>COUNTA(A$5:A791)</f>
        <v>787</v>
      </c>
      <c r="H7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1" s="35">
        <f>SUM(H$5:H791)</f>
        <v>3671964.088</v>
      </c>
      <c r="J791" s="38">
        <f>I791/SUM(H:H)</f>
        <v>1.0003160070579065</v>
      </c>
      <c r="N7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1" s="21">
        <v>0</v>
      </c>
      <c r="P7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2" spans="1:16" hidden="1" x14ac:dyDescent="0.25">
      <c r="A792" t="s">
        <v>1312</v>
      </c>
      <c r="B792" t="s">
        <v>1313</v>
      </c>
      <c r="C792" s="4">
        <f>COUNTA(A$5:A792)</f>
        <v>788</v>
      </c>
      <c r="H7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2" s="35">
        <f>SUM(H$5:H792)</f>
        <v>3671964.088</v>
      </c>
      <c r="J792" s="38">
        <f>I792/SUM(H:H)</f>
        <v>1.0003160070579065</v>
      </c>
      <c r="N7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2" s="21">
        <v>116449</v>
      </c>
      <c r="P7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3" spans="1:16" hidden="1" x14ac:dyDescent="0.25">
      <c r="A793" t="s">
        <v>1292</v>
      </c>
      <c r="B793" t="s">
        <v>1293</v>
      </c>
      <c r="C793" s="4">
        <f>COUNTA(A$5:A793)</f>
        <v>789</v>
      </c>
      <c r="H7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3" s="35">
        <f>SUM(H$5:H793)</f>
        <v>3671964.088</v>
      </c>
      <c r="J793" s="38">
        <f>I793/SUM(H:H)</f>
        <v>1.0003160070579065</v>
      </c>
      <c r="N7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3" s="21">
        <v>17785</v>
      </c>
      <c r="P7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4" spans="1:16" hidden="1" x14ac:dyDescent="0.25">
      <c r="A794" t="s">
        <v>1266</v>
      </c>
      <c r="B794" t="s">
        <v>1267</v>
      </c>
      <c r="C794" s="4">
        <f>COUNTA(A$5:A794)</f>
        <v>790</v>
      </c>
      <c r="H7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4" s="35">
        <f>SUM(H$5:H794)</f>
        <v>3671964.088</v>
      </c>
      <c r="J794" s="38">
        <f>I794/SUM(H:H)</f>
        <v>1.0003160070579065</v>
      </c>
      <c r="N7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4" s="21">
        <v>0</v>
      </c>
      <c r="P7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5" spans="1:16" hidden="1" x14ac:dyDescent="0.25">
      <c r="A795" t="s">
        <v>1204</v>
      </c>
      <c r="B795" t="s">
        <v>1205</v>
      </c>
      <c r="C795" s="4">
        <f>COUNTA(A$5:A795)</f>
        <v>791</v>
      </c>
      <c r="H7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5" s="35">
        <f>SUM(H$5:H795)</f>
        <v>3671964.088</v>
      </c>
      <c r="J795" s="38">
        <f>I795/SUM(H:H)</f>
        <v>1.0003160070579065</v>
      </c>
      <c r="N7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5" s="21">
        <v>3840</v>
      </c>
      <c r="P7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6" spans="1:16" hidden="1" x14ac:dyDescent="0.25">
      <c r="A796" t="s">
        <v>510</v>
      </c>
      <c r="B796" t="s">
        <v>511</v>
      </c>
      <c r="C796" s="4">
        <f>COUNTA(A$5:A796)</f>
        <v>792</v>
      </c>
      <c r="H7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6" s="35">
        <f>SUM(H$5:H796)</f>
        <v>3671964.088</v>
      </c>
      <c r="J796" s="38">
        <f>I796/SUM(H:H)</f>
        <v>1.0003160070579065</v>
      </c>
      <c r="N7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6" s="21">
        <v>54086</v>
      </c>
      <c r="P7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7" spans="1:16" hidden="1" x14ac:dyDescent="0.25">
      <c r="A797" t="s">
        <v>1282</v>
      </c>
      <c r="B797" t="s">
        <v>1283</v>
      </c>
      <c r="C797" s="4">
        <f>COUNTA(A$5:A797)</f>
        <v>793</v>
      </c>
      <c r="H7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7" s="35">
        <f>SUM(H$5:H797)</f>
        <v>3671964.088</v>
      </c>
      <c r="J797" s="38">
        <f>I797/SUM(H:H)</f>
        <v>1.0003160070579065</v>
      </c>
      <c r="N7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7" s="21">
        <v>311</v>
      </c>
      <c r="P7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8" spans="1:16" hidden="1" x14ac:dyDescent="0.25">
      <c r="A798" t="s">
        <v>2458</v>
      </c>
      <c r="B798" t="s">
        <v>2459</v>
      </c>
      <c r="C798" s="4">
        <f>COUNTA(A$5:A798)</f>
        <v>794</v>
      </c>
      <c r="H7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8" s="35">
        <f>SUM(H$5:H798)</f>
        <v>3671964.088</v>
      </c>
      <c r="J798" s="38">
        <f>I798/SUM(H:H)</f>
        <v>1.0003160070579065</v>
      </c>
      <c r="N7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8" s="21">
        <v>11055</v>
      </c>
      <c r="P7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799" spans="1:16" hidden="1" x14ac:dyDescent="0.25">
      <c r="A799" t="s">
        <v>1106</v>
      </c>
      <c r="B799" t="s">
        <v>1107</v>
      </c>
      <c r="C799" s="4">
        <f>COUNTA(A$5:A799)</f>
        <v>795</v>
      </c>
      <c r="H7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799" s="35">
        <f>SUM(H$5:H799)</f>
        <v>3671964.088</v>
      </c>
      <c r="J799" s="38">
        <f>I799/SUM(H:H)</f>
        <v>1.0003160070579065</v>
      </c>
      <c r="N7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799" s="21">
        <v>12288</v>
      </c>
      <c r="P7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0" spans="1:16" hidden="1" x14ac:dyDescent="0.25">
      <c r="A800" t="s">
        <v>1108</v>
      </c>
      <c r="B800" t="s">
        <v>1109</v>
      </c>
      <c r="C800" s="4">
        <f>COUNTA(A$5:A800)</f>
        <v>796</v>
      </c>
      <c r="H8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0" s="35">
        <f>SUM(H$5:H800)</f>
        <v>3671964.088</v>
      </c>
      <c r="J800" s="38">
        <f>I800/SUM(H:H)</f>
        <v>1.0003160070579065</v>
      </c>
      <c r="N8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0" s="21">
        <v>1680</v>
      </c>
      <c r="P8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1" spans="1:16" hidden="1" x14ac:dyDescent="0.25">
      <c r="A801" t="s">
        <v>1110</v>
      </c>
      <c r="B801" t="s">
        <v>1111</v>
      </c>
      <c r="C801" s="4">
        <f>COUNTA(A$5:A801)</f>
        <v>797</v>
      </c>
      <c r="H8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1" s="35">
        <f>SUM(H$5:H801)</f>
        <v>3671964.088</v>
      </c>
      <c r="J801" s="38">
        <f>I801/SUM(H:H)</f>
        <v>1.0003160070579065</v>
      </c>
      <c r="N8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1" s="21">
        <v>54281</v>
      </c>
      <c r="P8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2" spans="1:16" hidden="1" x14ac:dyDescent="0.25">
      <c r="A802" t="s">
        <v>2446</v>
      </c>
      <c r="B802" t="s">
        <v>2447</v>
      </c>
      <c r="C802" s="4">
        <f>COUNTA(A$5:A802)</f>
        <v>798</v>
      </c>
      <c r="H8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2" s="35">
        <f>SUM(H$5:H802)</f>
        <v>3671964.088</v>
      </c>
      <c r="J802" s="38">
        <f>I802/SUM(H:H)</f>
        <v>1.0003160070579065</v>
      </c>
      <c r="N8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2" s="21">
        <v>614</v>
      </c>
      <c r="P8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3" spans="1:16" hidden="1" x14ac:dyDescent="0.25">
      <c r="A803" t="s">
        <v>1194</v>
      </c>
      <c r="B803" t="s">
        <v>1195</v>
      </c>
      <c r="C803" s="4">
        <f>COUNTA(A$5:A803)</f>
        <v>799</v>
      </c>
      <c r="H8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3" s="35">
        <f>SUM(H$5:H803)</f>
        <v>3671964.088</v>
      </c>
      <c r="J803" s="38">
        <f>I803/SUM(H:H)</f>
        <v>1.0003160070579065</v>
      </c>
      <c r="N8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3" s="21">
        <v>14018</v>
      </c>
      <c r="P8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4" spans="1:16" hidden="1" x14ac:dyDescent="0.25">
      <c r="A804" t="s">
        <v>1178</v>
      </c>
      <c r="B804" t="s">
        <v>1179</v>
      </c>
      <c r="C804" s="4">
        <f>COUNTA(A$5:A804)</f>
        <v>800</v>
      </c>
      <c r="H8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4" s="35">
        <f>SUM(H$5:H804)</f>
        <v>3671964.088</v>
      </c>
      <c r="J804" s="38">
        <f>I804/SUM(H:H)</f>
        <v>1.0003160070579065</v>
      </c>
      <c r="N8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4" s="21">
        <v>11158</v>
      </c>
      <c r="P8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5" spans="1:16" hidden="1" x14ac:dyDescent="0.25">
      <c r="A805" t="s">
        <v>1180</v>
      </c>
      <c r="B805" t="s">
        <v>1181</v>
      </c>
      <c r="C805" s="4">
        <f>COUNTA(A$5:A805)</f>
        <v>801</v>
      </c>
      <c r="H8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5" s="35">
        <f>SUM(H$5:H805)</f>
        <v>3671964.088</v>
      </c>
      <c r="J805" s="38">
        <f>I805/SUM(H:H)</f>
        <v>1.0003160070579065</v>
      </c>
      <c r="N8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5" s="21">
        <v>11040</v>
      </c>
      <c r="P8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6" spans="1:16" hidden="1" x14ac:dyDescent="0.25">
      <c r="A806" t="s">
        <v>1182</v>
      </c>
      <c r="B806" t="s">
        <v>1183</v>
      </c>
      <c r="C806" s="4">
        <f>COUNTA(A$5:A806)</f>
        <v>802</v>
      </c>
      <c r="H8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6" s="35">
        <f>SUM(H$5:H806)</f>
        <v>3671964.088</v>
      </c>
      <c r="J806" s="38">
        <f>I806/SUM(H:H)</f>
        <v>1.0003160070579065</v>
      </c>
      <c r="N8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6" s="21">
        <v>11046</v>
      </c>
      <c r="P8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7" spans="1:16" hidden="1" x14ac:dyDescent="0.25">
      <c r="A807" t="s">
        <v>1184</v>
      </c>
      <c r="B807" t="s">
        <v>1185</v>
      </c>
      <c r="C807" s="4">
        <f>COUNTA(A$5:A807)</f>
        <v>803</v>
      </c>
      <c r="H8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7" s="35">
        <f>SUM(H$5:H807)</f>
        <v>3671964.088</v>
      </c>
      <c r="J807" s="38">
        <f>I807/SUM(H:H)</f>
        <v>1.0003160070579065</v>
      </c>
      <c r="N8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7" s="21">
        <v>3143</v>
      </c>
      <c r="P8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8" spans="1:16" hidden="1" x14ac:dyDescent="0.25">
      <c r="A808" t="s">
        <v>1186</v>
      </c>
      <c r="B808" t="s">
        <v>1187</v>
      </c>
      <c r="C808" s="4">
        <f>COUNTA(A$5:A808)</f>
        <v>804</v>
      </c>
      <c r="H8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8" s="35">
        <f>SUM(H$5:H808)</f>
        <v>3671964.088</v>
      </c>
      <c r="J808" s="38">
        <f>I808/SUM(H:H)</f>
        <v>1.0003160070579065</v>
      </c>
      <c r="N8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8" s="21">
        <v>5163</v>
      </c>
      <c r="P8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09" spans="1:16" hidden="1" x14ac:dyDescent="0.25">
      <c r="A809" t="s">
        <v>1286</v>
      </c>
      <c r="B809" t="s">
        <v>1287</v>
      </c>
      <c r="C809" s="4">
        <f>COUNTA(A$5:A809)</f>
        <v>805</v>
      </c>
      <c r="H8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09" s="35">
        <f>SUM(H$5:H809)</f>
        <v>3671964.088</v>
      </c>
      <c r="J809" s="38">
        <f>I809/SUM(H:H)</f>
        <v>1.0003160070579065</v>
      </c>
      <c r="N8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09" s="21">
        <v>284</v>
      </c>
      <c r="P8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0" spans="1:16" hidden="1" x14ac:dyDescent="0.25">
      <c r="A810" t="s">
        <v>1192</v>
      </c>
      <c r="B810" t="s">
        <v>1193</v>
      </c>
      <c r="C810" s="4">
        <f>COUNTA(A$5:A810)</f>
        <v>806</v>
      </c>
      <c r="H8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0" s="35">
        <f>SUM(H$5:H810)</f>
        <v>3671964.088</v>
      </c>
      <c r="J810" s="38">
        <f>I810/SUM(H:H)</f>
        <v>1.0003160070579065</v>
      </c>
      <c r="N8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0" s="21">
        <v>25811</v>
      </c>
      <c r="P8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1" spans="1:16" hidden="1" x14ac:dyDescent="0.25">
      <c r="A811" t="s">
        <v>1284</v>
      </c>
      <c r="B811" t="s">
        <v>1285</v>
      </c>
      <c r="C811" s="4">
        <f>COUNTA(A$5:A811)</f>
        <v>807</v>
      </c>
      <c r="H8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1" s="35">
        <f>SUM(H$5:H811)</f>
        <v>3671964.088</v>
      </c>
      <c r="J811" s="38">
        <f>I811/SUM(H:H)</f>
        <v>1.0003160070579065</v>
      </c>
      <c r="N8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1" s="21">
        <v>593</v>
      </c>
      <c r="P8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2" spans="1:16" hidden="1" x14ac:dyDescent="0.25">
      <c r="A812" t="s">
        <v>1196</v>
      </c>
      <c r="B812" t="s">
        <v>1197</v>
      </c>
      <c r="C812" s="4">
        <f>COUNTA(A$5:A812)</f>
        <v>808</v>
      </c>
      <c r="H8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2" s="35">
        <f>SUM(H$5:H812)</f>
        <v>3671964.088</v>
      </c>
      <c r="J812" s="38">
        <f>I812/SUM(H:H)</f>
        <v>1.0003160070579065</v>
      </c>
      <c r="N8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2" s="21">
        <v>876</v>
      </c>
      <c r="P8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3" spans="1:16" hidden="1" x14ac:dyDescent="0.25">
      <c r="A813" t="s">
        <v>1198</v>
      </c>
      <c r="B813" t="s">
        <v>1199</v>
      </c>
      <c r="C813" s="4">
        <f>COUNTA(A$5:A813)</f>
        <v>809</v>
      </c>
      <c r="H8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3" s="35">
        <f>SUM(H$5:H813)</f>
        <v>3671964.088</v>
      </c>
      <c r="J813" s="38">
        <f>I813/SUM(H:H)</f>
        <v>1.0003160070579065</v>
      </c>
      <c r="N8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3" s="21">
        <v>500</v>
      </c>
      <c r="P8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4" spans="1:16" hidden="1" x14ac:dyDescent="0.25">
      <c r="A814" t="s">
        <v>1200</v>
      </c>
      <c r="B814" t="s">
        <v>1201</v>
      </c>
      <c r="C814" s="4">
        <f>COUNTA(A$5:A814)</f>
        <v>810</v>
      </c>
      <c r="H8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4" s="35">
        <f>SUM(H$5:H814)</f>
        <v>3671964.088</v>
      </c>
      <c r="J814" s="38">
        <f>I814/SUM(H:H)</f>
        <v>1.0003160070579065</v>
      </c>
      <c r="N8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4" s="21">
        <v>201</v>
      </c>
      <c r="P8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5" spans="1:16" hidden="1" x14ac:dyDescent="0.25">
      <c r="A815" t="s">
        <v>1202</v>
      </c>
      <c r="B815" t="s">
        <v>1203</v>
      </c>
      <c r="C815" s="4">
        <f>COUNTA(A$5:A815)</f>
        <v>811</v>
      </c>
      <c r="H8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5" s="35">
        <f>SUM(H$5:H815)</f>
        <v>3671964.088</v>
      </c>
      <c r="J815" s="38">
        <f>I815/SUM(H:H)</f>
        <v>1.0003160070579065</v>
      </c>
      <c r="N8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5" s="21">
        <v>687</v>
      </c>
      <c r="P8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6" spans="1:16" hidden="1" x14ac:dyDescent="0.25">
      <c r="A816" t="s">
        <v>1258</v>
      </c>
      <c r="B816" t="s">
        <v>1259</v>
      </c>
      <c r="C816" s="4">
        <f>COUNTA(A$5:A816)</f>
        <v>812</v>
      </c>
      <c r="H8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6" s="35">
        <f>SUM(H$5:H816)</f>
        <v>3671964.088</v>
      </c>
      <c r="J816" s="38">
        <f>I816/SUM(H:H)</f>
        <v>1.0003160070579065</v>
      </c>
      <c r="N8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6" s="21">
        <v>1480</v>
      </c>
      <c r="P8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7" spans="1:16" hidden="1" x14ac:dyDescent="0.25">
      <c r="A817" t="s">
        <v>1188</v>
      </c>
      <c r="B817" t="s">
        <v>1189</v>
      </c>
      <c r="C817" s="4">
        <f>COUNTA(A$5:A817)</f>
        <v>813</v>
      </c>
      <c r="H8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7" s="35">
        <f>SUM(H$5:H817)</f>
        <v>3671964.088</v>
      </c>
      <c r="J817" s="38">
        <f>I817/SUM(H:H)</f>
        <v>1.0003160070579065</v>
      </c>
      <c r="N8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7" s="21">
        <v>2513</v>
      </c>
      <c r="P8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8" spans="1:16" hidden="1" x14ac:dyDescent="0.25">
      <c r="A818" t="s">
        <v>1238</v>
      </c>
      <c r="B818" t="s">
        <v>1239</v>
      </c>
      <c r="C818" s="4">
        <f>COUNTA(A$5:A818)</f>
        <v>814</v>
      </c>
      <c r="H8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8" s="35">
        <f>SUM(H$5:H818)</f>
        <v>3671964.088</v>
      </c>
      <c r="J818" s="38">
        <f>I818/SUM(H:H)</f>
        <v>1.0003160070579065</v>
      </c>
      <c r="N8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8" s="21">
        <v>297</v>
      </c>
      <c r="P8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19" spans="1:16" hidden="1" x14ac:dyDescent="0.25">
      <c r="A819" t="s">
        <v>1174</v>
      </c>
      <c r="B819" t="s">
        <v>1175</v>
      </c>
      <c r="C819" s="4">
        <f>COUNTA(A$5:A819)</f>
        <v>815</v>
      </c>
      <c r="H8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19" s="35">
        <f>SUM(H$5:H819)</f>
        <v>3671964.088</v>
      </c>
      <c r="J819" s="38">
        <f>I819/SUM(H:H)</f>
        <v>1.0003160070579065</v>
      </c>
      <c r="N8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19" s="21">
        <v>58814</v>
      </c>
      <c r="P8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0" spans="1:16" hidden="1" x14ac:dyDescent="0.25">
      <c r="A820" t="s">
        <v>502</v>
      </c>
      <c r="B820" t="s">
        <v>503</v>
      </c>
      <c r="C820" s="4">
        <f>COUNTA(A$5:A820)</f>
        <v>816</v>
      </c>
      <c r="H8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0" s="35">
        <f>SUM(H$5:H820)</f>
        <v>3671964.088</v>
      </c>
      <c r="J820" s="38">
        <f>I820/SUM(H:H)</f>
        <v>1.0003160070579065</v>
      </c>
      <c r="N8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0" s="21">
        <v>1455</v>
      </c>
      <c r="P8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1" spans="1:16" hidden="1" x14ac:dyDescent="0.25">
      <c r="A821" t="s">
        <v>1114</v>
      </c>
      <c r="B821" t="s">
        <v>1115</v>
      </c>
      <c r="C821" s="4">
        <f>COUNTA(A$5:A821)</f>
        <v>817</v>
      </c>
      <c r="H8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1" s="35">
        <f>SUM(H$5:H821)</f>
        <v>3671964.088</v>
      </c>
      <c r="J821" s="38">
        <f>I821/SUM(H:H)</f>
        <v>1.0003160070579065</v>
      </c>
      <c r="N8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1" s="21">
        <v>19972</v>
      </c>
      <c r="P8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2" spans="1:16" hidden="1" x14ac:dyDescent="0.25">
      <c r="A822" t="s">
        <v>1120</v>
      </c>
      <c r="B822" t="s">
        <v>1121</v>
      </c>
      <c r="C822" s="4">
        <f>COUNTA(A$5:A822)</f>
        <v>818</v>
      </c>
      <c r="H8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2" s="35">
        <f>SUM(H$5:H822)</f>
        <v>3671964.088</v>
      </c>
      <c r="J822" s="38">
        <f>I822/SUM(H:H)</f>
        <v>1.0003160070579065</v>
      </c>
      <c r="N8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2" s="21">
        <v>3345</v>
      </c>
      <c r="P8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3" spans="1:16" hidden="1" x14ac:dyDescent="0.25">
      <c r="A823" t="s">
        <v>2436</v>
      </c>
      <c r="B823" t="s">
        <v>2437</v>
      </c>
      <c r="C823" s="4">
        <f>COUNTA(A$5:A823)</f>
        <v>819</v>
      </c>
      <c r="H8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3" s="35">
        <f>SUM(H$5:H823)</f>
        <v>3671964.088</v>
      </c>
      <c r="J823" s="38">
        <f>I823/SUM(H:H)</f>
        <v>1.0003160070579065</v>
      </c>
      <c r="N8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3" s="21">
        <v>0</v>
      </c>
      <c r="P8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4" spans="1:16" hidden="1" x14ac:dyDescent="0.25">
      <c r="A824" t="s">
        <v>331</v>
      </c>
      <c r="B824" t="s">
        <v>330</v>
      </c>
      <c r="C824" s="4">
        <f>COUNTA(A$5:A824)</f>
        <v>820</v>
      </c>
      <c r="D824" s="35">
        <v>0</v>
      </c>
      <c r="G824" s="35">
        <v>0</v>
      </c>
      <c r="H8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4" s="35">
        <f>SUM(H$5:H824)</f>
        <v>3671964.088</v>
      </c>
      <c r="J824" s="38">
        <f>I824/SUM(H:H)</f>
        <v>1.0003160070579065</v>
      </c>
      <c r="N8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4" s="21">
        <v>2844</v>
      </c>
      <c r="P8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5" spans="1:16" hidden="1" x14ac:dyDescent="0.25">
      <c r="A825" t="s">
        <v>2442</v>
      </c>
      <c r="B825" t="s">
        <v>2443</v>
      </c>
      <c r="C825" s="4">
        <f>COUNTA(A$5:A825)</f>
        <v>821</v>
      </c>
      <c r="H8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5" s="35">
        <f>SUM(H$5:H825)</f>
        <v>3671964.088</v>
      </c>
      <c r="J825" s="38">
        <f>I825/SUM(H:H)</f>
        <v>1.0003160070579065</v>
      </c>
      <c r="N8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5" s="21">
        <v>4870</v>
      </c>
      <c r="P8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6" spans="1:16" hidden="1" x14ac:dyDescent="0.25">
      <c r="A826" t="s">
        <v>2444</v>
      </c>
      <c r="B826" t="s">
        <v>2445</v>
      </c>
      <c r="C826" s="4">
        <f>COUNTA(A$5:A826)</f>
        <v>822</v>
      </c>
      <c r="H8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6" s="35">
        <f>SUM(H$5:H826)</f>
        <v>3671964.088</v>
      </c>
      <c r="J826" s="38">
        <f>I826/SUM(H:H)</f>
        <v>1.0003160070579065</v>
      </c>
      <c r="N8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6" s="21">
        <v>1221</v>
      </c>
      <c r="P8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7" spans="1:16" hidden="1" x14ac:dyDescent="0.25">
      <c r="A827" t="s">
        <v>1350</v>
      </c>
      <c r="B827" t="s">
        <v>1351</v>
      </c>
      <c r="C827" s="4">
        <f>COUNTA(A$5:A827)</f>
        <v>823</v>
      </c>
      <c r="H8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7" s="35">
        <f>SUM(H$5:H827)</f>
        <v>3671964.088</v>
      </c>
      <c r="J827" s="38">
        <f>I827/SUM(H:H)</f>
        <v>1.0003160070579065</v>
      </c>
      <c r="N8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7" s="21">
        <v>1600</v>
      </c>
      <c r="P8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8" spans="1:16" hidden="1" x14ac:dyDescent="0.25">
      <c r="A828" t="s">
        <v>2061</v>
      </c>
      <c r="B828" t="s">
        <v>2062</v>
      </c>
      <c r="C828" s="4">
        <f>COUNTA(A$5:A828)</f>
        <v>824</v>
      </c>
      <c r="H8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8" s="35">
        <f>SUM(H$5:H828)</f>
        <v>3671964.088</v>
      </c>
      <c r="J828" s="38">
        <f>I828/SUM(H:H)</f>
        <v>1.0003160070579065</v>
      </c>
      <c r="N8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8" s="21">
        <v>3788</v>
      </c>
      <c r="P8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29" spans="1:16" hidden="1" x14ac:dyDescent="0.25">
      <c r="A829" t="s">
        <v>2063</v>
      </c>
      <c r="B829" t="s">
        <v>2064</v>
      </c>
      <c r="C829" s="4">
        <f>COUNTA(A$5:A829)</f>
        <v>825</v>
      </c>
      <c r="H8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29" s="35">
        <f>SUM(H$5:H829)</f>
        <v>3671964.088</v>
      </c>
      <c r="J829" s="38">
        <f>I829/SUM(H:H)</f>
        <v>1.0003160070579065</v>
      </c>
      <c r="N8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29" s="21">
        <v>2304</v>
      </c>
      <c r="P8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0" spans="1:16" hidden="1" x14ac:dyDescent="0.25">
      <c r="A830" t="s">
        <v>2065</v>
      </c>
      <c r="B830" t="s">
        <v>2066</v>
      </c>
      <c r="C830" s="4">
        <f>COUNTA(A$5:A830)</f>
        <v>826</v>
      </c>
      <c r="D830" s="35">
        <v>0</v>
      </c>
      <c r="H8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0" s="35">
        <f>SUM(H$5:H830)</f>
        <v>3671964.088</v>
      </c>
      <c r="J830" s="38">
        <f>I830/SUM(H:H)</f>
        <v>1.0003160070579065</v>
      </c>
      <c r="N8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0" s="21">
        <v>615</v>
      </c>
      <c r="P8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1" spans="1:16" hidden="1" x14ac:dyDescent="0.25">
      <c r="A831" t="s">
        <v>1887</v>
      </c>
      <c r="B831" t="s">
        <v>1888</v>
      </c>
      <c r="C831" s="4">
        <f>COUNTA(A$5:A831)</f>
        <v>827</v>
      </c>
      <c r="H8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1" s="35">
        <f>SUM(H$5:H831)</f>
        <v>3671964.088</v>
      </c>
      <c r="J831" s="38">
        <f>I831/SUM(H:H)</f>
        <v>1.0003160070579065</v>
      </c>
      <c r="N8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1" s="21">
        <v>6240</v>
      </c>
      <c r="P8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2" spans="1:16" hidden="1" x14ac:dyDescent="0.25">
      <c r="A832" t="s">
        <v>1344</v>
      </c>
      <c r="B832" t="s">
        <v>1345</v>
      </c>
      <c r="C832" s="4">
        <f>COUNTA(A$5:A832)</f>
        <v>828</v>
      </c>
      <c r="H8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2" s="35">
        <f>SUM(H$5:H832)</f>
        <v>3671964.088</v>
      </c>
      <c r="J832" s="38">
        <f>I832/SUM(H:H)</f>
        <v>1.0003160070579065</v>
      </c>
      <c r="N8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2" s="21">
        <v>1248</v>
      </c>
      <c r="P8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3" spans="1:16" hidden="1" x14ac:dyDescent="0.25">
      <c r="A833" t="s">
        <v>1360</v>
      </c>
      <c r="B833" t="s">
        <v>1361</v>
      </c>
      <c r="C833" s="4">
        <f>COUNTA(A$5:A833)</f>
        <v>829</v>
      </c>
      <c r="H8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3" s="35">
        <f>SUM(H$5:H833)</f>
        <v>3671964.088</v>
      </c>
      <c r="J833" s="38">
        <f>I833/SUM(H:H)</f>
        <v>1.0003160070579065</v>
      </c>
      <c r="N8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3" s="21">
        <v>3952</v>
      </c>
      <c r="P8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4" spans="1:16" hidden="1" x14ac:dyDescent="0.25">
      <c r="A834" t="s">
        <v>1348</v>
      </c>
      <c r="B834" t="s">
        <v>1349</v>
      </c>
      <c r="C834" s="4">
        <f>COUNTA(A$5:A834)</f>
        <v>830</v>
      </c>
      <c r="H8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4" s="35">
        <f>SUM(H$5:H834)</f>
        <v>3671964.088</v>
      </c>
      <c r="J834" s="38">
        <f>I834/SUM(H:H)</f>
        <v>1.0003160070579065</v>
      </c>
      <c r="N8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4" s="21">
        <v>800</v>
      </c>
      <c r="P8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5" spans="1:16" hidden="1" x14ac:dyDescent="0.25">
      <c r="A835" t="s">
        <v>2055</v>
      </c>
      <c r="B835" t="s">
        <v>2056</v>
      </c>
      <c r="C835" s="4">
        <f>COUNTA(A$5:A835)</f>
        <v>831</v>
      </c>
      <c r="H8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5" s="35">
        <f>SUM(H$5:H835)</f>
        <v>3671964.088</v>
      </c>
      <c r="J835" s="38">
        <f>I835/SUM(H:H)</f>
        <v>1.0003160070579065</v>
      </c>
      <c r="N8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5" s="21">
        <v>590</v>
      </c>
      <c r="P8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6" spans="1:16" hidden="1" x14ac:dyDescent="0.25">
      <c r="A836" t="s">
        <v>1352</v>
      </c>
      <c r="B836" t="s">
        <v>1353</v>
      </c>
      <c r="C836" s="4">
        <f>COUNTA(A$5:A836)</f>
        <v>832</v>
      </c>
      <c r="H8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6" s="35">
        <f>SUM(H$5:H836)</f>
        <v>3671964.088</v>
      </c>
      <c r="J836" s="38">
        <f>I836/SUM(H:H)</f>
        <v>1.0003160070579065</v>
      </c>
      <c r="N8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6" s="21">
        <v>3600</v>
      </c>
      <c r="P8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7" spans="1:16" hidden="1" x14ac:dyDescent="0.25">
      <c r="A837" t="s">
        <v>1354</v>
      </c>
      <c r="B837" t="s">
        <v>1355</v>
      </c>
      <c r="C837" s="4">
        <f>COUNTA(A$5:A837)</f>
        <v>833</v>
      </c>
      <c r="H8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7" s="35">
        <f>SUM(H$5:H837)</f>
        <v>3671964.088</v>
      </c>
      <c r="J837" s="38">
        <f>I837/SUM(H:H)</f>
        <v>1.0003160070579065</v>
      </c>
      <c r="N8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7" s="21">
        <v>852</v>
      </c>
      <c r="P8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8" spans="1:16" hidden="1" x14ac:dyDescent="0.25">
      <c r="A838" t="s">
        <v>1356</v>
      </c>
      <c r="B838" t="s">
        <v>1357</v>
      </c>
      <c r="C838" s="4">
        <f>COUNTA(A$5:A838)</f>
        <v>834</v>
      </c>
      <c r="H8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8" s="35">
        <f>SUM(H$5:H838)</f>
        <v>3671964.088</v>
      </c>
      <c r="J838" s="38">
        <f>I838/SUM(H:H)</f>
        <v>1.0003160070579065</v>
      </c>
      <c r="N8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8" s="21">
        <v>1600</v>
      </c>
      <c r="P8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39" spans="1:16" hidden="1" x14ac:dyDescent="0.25">
      <c r="A839" t="s">
        <v>1342</v>
      </c>
      <c r="B839" t="s">
        <v>1343</v>
      </c>
      <c r="C839" s="4">
        <f>COUNTA(A$5:A839)</f>
        <v>835</v>
      </c>
      <c r="H8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39" s="35">
        <f>SUM(H$5:H839)</f>
        <v>3671964.088</v>
      </c>
      <c r="J839" s="38">
        <f>I839/SUM(H:H)</f>
        <v>1.0003160070579065</v>
      </c>
      <c r="N8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39" s="21">
        <v>1920</v>
      </c>
      <c r="P8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0" spans="1:16" hidden="1" x14ac:dyDescent="0.25">
      <c r="A840" t="s">
        <v>1358</v>
      </c>
      <c r="B840" t="s">
        <v>1359</v>
      </c>
      <c r="C840" s="4">
        <f>COUNTA(A$5:A840)</f>
        <v>836</v>
      </c>
      <c r="H8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0" s="35">
        <f>SUM(H$5:H840)</f>
        <v>3671964.088</v>
      </c>
      <c r="J840" s="38">
        <f>I840/SUM(H:H)</f>
        <v>1.0003160070579065</v>
      </c>
      <c r="N8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0" s="21">
        <v>558</v>
      </c>
      <c r="P8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1" spans="1:16" hidden="1" x14ac:dyDescent="0.25">
      <c r="A841" t="s">
        <v>1346</v>
      </c>
      <c r="B841" t="s">
        <v>1347</v>
      </c>
      <c r="C841" s="4">
        <f>COUNTA(A$5:A841)</f>
        <v>837</v>
      </c>
      <c r="H8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1" s="35">
        <f>SUM(H$5:H841)</f>
        <v>3671964.088</v>
      </c>
      <c r="J841" s="38">
        <f>I841/SUM(H:H)</f>
        <v>1.0003160070579065</v>
      </c>
      <c r="N8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1" s="21">
        <v>720</v>
      </c>
      <c r="P8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2" spans="1:16" hidden="1" x14ac:dyDescent="0.25">
      <c r="A842" t="s">
        <v>2045</v>
      </c>
      <c r="B842" t="s">
        <v>2046</v>
      </c>
      <c r="C842" s="4">
        <f>COUNTA(A$5:A842)</f>
        <v>838</v>
      </c>
      <c r="H8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2" s="35">
        <f>SUM(H$5:H842)</f>
        <v>3671964.088</v>
      </c>
      <c r="J842" s="38">
        <f>I842/SUM(H:H)</f>
        <v>1.0003160070579065</v>
      </c>
      <c r="N8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2" s="21">
        <v>1915</v>
      </c>
      <c r="P8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3" spans="1:16" hidden="1" x14ac:dyDescent="0.25">
      <c r="A843" t="s">
        <v>2092</v>
      </c>
      <c r="B843" t="s">
        <v>2093</v>
      </c>
      <c r="C843" s="4">
        <f>COUNTA(A$5:A843)</f>
        <v>839</v>
      </c>
      <c r="H8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3" s="35">
        <f>SUM(H$5:H843)</f>
        <v>3671964.088</v>
      </c>
      <c r="J843" s="38">
        <f>I843/SUM(H:H)</f>
        <v>1.0003160070579065</v>
      </c>
      <c r="N8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3" s="21">
        <v>1000</v>
      </c>
      <c r="P8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4" spans="1:16" hidden="1" x14ac:dyDescent="0.25">
      <c r="A844" t="s">
        <v>2094</v>
      </c>
      <c r="B844" t="s">
        <v>2095</v>
      </c>
      <c r="C844" s="4">
        <f>COUNTA(A$5:A844)</f>
        <v>840</v>
      </c>
      <c r="H8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4" s="35">
        <f>SUM(H$5:H844)</f>
        <v>3671964.088</v>
      </c>
      <c r="J844" s="38">
        <f>I844/SUM(H:H)</f>
        <v>1.0003160070579065</v>
      </c>
      <c r="N8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4" s="21">
        <v>1336</v>
      </c>
      <c r="P8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5" spans="1:16" hidden="1" x14ac:dyDescent="0.25">
      <c r="A845" t="s">
        <v>2096</v>
      </c>
      <c r="B845" t="s">
        <v>2097</v>
      </c>
      <c r="C845" s="4">
        <f>COUNTA(A$5:A845)</f>
        <v>841</v>
      </c>
      <c r="H8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5" s="35">
        <f>SUM(H$5:H845)</f>
        <v>3671964.088</v>
      </c>
      <c r="J845" s="38">
        <f>I845/SUM(H:H)</f>
        <v>1.0003160070579065</v>
      </c>
      <c r="N8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5" s="21">
        <v>1000</v>
      </c>
      <c r="P8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6" spans="1:16" hidden="1" x14ac:dyDescent="0.25">
      <c r="A846" t="s">
        <v>2091</v>
      </c>
      <c r="B846" t="s">
        <v>2088</v>
      </c>
      <c r="C846" s="4">
        <f>COUNTA(A$5:A846)</f>
        <v>842</v>
      </c>
      <c r="H8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6" s="35">
        <f>SUM(H$5:H846)</f>
        <v>3671964.088</v>
      </c>
      <c r="J846" s="38">
        <f>I846/SUM(H:H)</f>
        <v>1.0003160070579065</v>
      </c>
      <c r="N8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6" s="21">
        <v>750</v>
      </c>
      <c r="P8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7" spans="1:16" hidden="1" x14ac:dyDescent="0.25">
      <c r="A847" t="s">
        <v>2087</v>
      </c>
      <c r="B847" t="s">
        <v>2088</v>
      </c>
      <c r="C847" s="4">
        <f>COUNTA(A$5:A847)</f>
        <v>843</v>
      </c>
      <c r="H8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7" s="35">
        <f>SUM(H$5:H847)</f>
        <v>3671964.088</v>
      </c>
      <c r="J847" s="38">
        <f>I847/SUM(H:H)</f>
        <v>1.0003160070579065</v>
      </c>
      <c r="N8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7" s="21">
        <v>1110</v>
      </c>
      <c r="P8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8" spans="1:16" hidden="1" x14ac:dyDescent="0.25">
      <c r="A848" t="s">
        <v>2059</v>
      </c>
      <c r="B848" t="s">
        <v>2060</v>
      </c>
      <c r="C848" s="4">
        <f>COUNTA(A$5:A848)</f>
        <v>844</v>
      </c>
      <c r="H8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8" s="35">
        <f>SUM(H$5:H848)</f>
        <v>3671964.088</v>
      </c>
      <c r="J848" s="38">
        <f>I848/SUM(H:H)</f>
        <v>1.0003160070579065</v>
      </c>
      <c r="N8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8" s="21">
        <v>1248</v>
      </c>
      <c r="P8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49" spans="1:16" hidden="1" x14ac:dyDescent="0.25">
      <c r="A849" t="s">
        <v>2043</v>
      </c>
      <c r="B849" t="s">
        <v>2044</v>
      </c>
      <c r="C849" s="4">
        <f>COUNTA(A$5:A849)</f>
        <v>845</v>
      </c>
      <c r="H8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49" s="35">
        <f>SUM(H$5:H849)</f>
        <v>3671964.088</v>
      </c>
      <c r="J849" s="38">
        <f>I849/SUM(H:H)</f>
        <v>1.0003160070579065</v>
      </c>
      <c r="N8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49" s="21">
        <v>288</v>
      </c>
      <c r="P8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0" spans="1:16" hidden="1" x14ac:dyDescent="0.25">
      <c r="A850" t="s">
        <v>2057</v>
      </c>
      <c r="B850" t="s">
        <v>2058</v>
      </c>
      <c r="C850" s="4">
        <f>COUNTA(A$5:A850)</f>
        <v>846</v>
      </c>
      <c r="H8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0" s="35">
        <f>SUM(H$5:H850)</f>
        <v>3671964.088</v>
      </c>
      <c r="J850" s="38">
        <f>I850/SUM(H:H)</f>
        <v>1.0003160070579065</v>
      </c>
      <c r="N8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0" s="21">
        <v>2420</v>
      </c>
      <c r="P8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1" spans="1:16" hidden="1" x14ac:dyDescent="0.25">
      <c r="A851" t="s">
        <v>2047</v>
      </c>
      <c r="B851" t="s">
        <v>2048</v>
      </c>
      <c r="C851" s="4">
        <f>COUNTA(A$5:A851)</f>
        <v>847</v>
      </c>
      <c r="H8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1" s="35">
        <f>SUM(H$5:H851)</f>
        <v>3671964.088</v>
      </c>
      <c r="J851" s="38">
        <f>I851/SUM(H:H)</f>
        <v>1.0003160070579065</v>
      </c>
      <c r="N8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1" s="21">
        <v>972</v>
      </c>
      <c r="P8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2" spans="1:16" hidden="1" x14ac:dyDescent="0.25">
      <c r="A852" t="s">
        <v>2051</v>
      </c>
      <c r="B852" t="s">
        <v>2052</v>
      </c>
      <c r="C852" s="4">
        <f>COUNTA(A$5:A852)</f>
        <v>848</v>
      </c>
      <c r="H8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2" s="35">
        <f>SUM(H$5:H852)</f>
        <v>3671964.088</v>
      </c>
      <c r="J852" s="38">
        <f>I852/SUM(H:H)</f>
        <v>1.0003160070579065</v>
      </c>
      <c r="N8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2" s="21">
        <v>2104</v>
      </c>
      <c r="P8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3" spans="1:16" hidden="1" x14ac:dyDescent="0.25">
      <c r="A853" t="s">
        <v>2069</v>
      </c>
      <c r="B853" t="s">
        <v>2070</v>
      </c>
      <c r="C853" s="4">
        <f>COUNTA(A$5:A853)</f>
        <v>849</v>
      </c>
      <c r="H8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3" s="35">
        <f>SUM(H$5:H853)</f>
        <v>3671964.088</v>
      </c>
      <c r="J853" s="38">
        <f>I853/SUM(H:H)</f>
        <v>1.0003160070579065</v>
      </c>
      <c r="N8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3" s="21">
        <v>2850</v>
      </c>
      <c r="P8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4" spans="1:16" hidden="1" x14ac:dyDescent="0.25">
      <c r="A854" t="s">
        <v>2039</v>
      </c>
      <c r="B854" t="s">
        <v>2040</v>
      </c>
      <c r="C854" s="4">
        <f>COUNTA(A$5:A854)</f>
        <v>850</v>
      </c>
      <c r="H8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4" s="35">
        <f>SUM(H$5:H854)</f>
        <v>3671964.088</v>
      </c>
      <c r="J854" s="38">
        <f>I854/SUM(H:H)</f>
        <v>1.0003160070579065</v>
      </c>
      <c r="N8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4" s="21">
        <v>1992</v>
      </c>
      <c r="P8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5" spans="1:16" hidden="1" x14ac:dyDescent="0.25">
      <c r="A855" t="s">
        <v>1364</v>
      </c>
      <c r="B855" t="s">
        <v>1365</v>
      </c>
      <c r="C855" s="4">
        <f>COUNTA(A$5:A855)</f>
        <v>851</v>
      </c>
      <c r="H8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5" s="35">
        <f>SUM(H$5:H855)</f>
        <v>3671964.088</v>
      </c>
      <c r="J855" s="38">
        <f>I855/SUM(H:H)</f>
        <v>1.0003160070579065</v>
      </c>
      <c r="N8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5" s="21">
        <v>2800</v>
      </c>
      <c r="P8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6" spans="1:16" hidden="1" x14ac:dyDescent="0.25">
      <c r="A856" t="s">
        <v>2041</v>
      </c>
      <c r="B856" t="s">
        <v>2042</v>
      </c>
      <c r="C856" s="4">
        <f>COUNTA(A$5:A856)</f>
        <v>852</v>
      </c>
      <c r="H8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6" s="35">
        <f>SUM(H$5:H856)</f>
        <v>3671964.088</v>
      </c>
      <c r="J856" s="38">
        <f>I856/SUM(H:H)</f>
        <v>1.0003160070579065</v>
      </c>
      <c r="N8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6" s="21">
        <v>320</v>
      </c>
      <c r="P8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7" spans="1:16" hidden="1" x14ac:dyDescent="0.25">
      <c r="A857" t="s">
        <v>2246</v>
      </c>
      <c r="B857" t="s">
        <v>2247</v>
      </c>
      <c r="C857" s="4">
        <f>COUNTA(A$5:A857)</f>
        <v>853</v>
      </c>
      <c r="H8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7" s="35">
        <f>SUM(H$5:H857)</f>
        <v>3671964.088</v>
      </c>
      <c r="J857" s="38">
        <f>I857/SUM(H:H)</f>
        <v>1.0003160070579065</v>
      </c>
      <c r="N8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7" s="21">
        <v>2483</v>
      </c>
      <c r="P8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8" spans="1:16" hidden="1" x14ac:dyDescent="0.25">
      <c r="A858" t="s">
        <v>2300</v>
      </c>
      <c r="B858" t="s">
        <v>2301</v>
      </c>
      <c r="C858" s="4">
        <f>COUNTA(A$5:A858)</f>
        <v>854</v>
      </c>
      <c r="H8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8" s="35">
        <f>SUM(H$5:H858)</f>
        <v>3671964.088</v>
      </c>
      <c r="J858" s="38">
        <f>I858/SUM(H:H)</f>
        <v>1.0003160070579065</v>
      </c>
      <c r="N8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8" s="21">
        <v>15528</v>
      </c>
      <c r="P8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59" spans="1:16" hidden="1" x14ac:dyDescent="0.25">
      <c r="A859" t="s">
        <v>2234</v>
      </c>
      <c r="B859" t="s">
        <v>2235</v>
      </c>
      <c r="C859" s="4">
        <f>COUNTA(A$5:A859)</f>
        <v>855</v>
      </c>
      <c r="H8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59" s="35">
        <f>SUM(H$5:H859)</f>
        <v>3671964.088</v>
      </c>
      <c r="J859" s="38">
        <f>I859/SUM(H:H)</f>
        <v>1.0003160070579065</v>
      </c>
      <c r="N8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59" s="21">
        <v>10528</v>
      </c>
      <c r="P8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0" spans="1:16" hidden="1" x14ac:dyDescent="0.25">
      <c r="A860" t="s">
        <v>2252</v>
      </c>
      <c r="B860" t="s">
        <v>2253</v>
      </c>
      <c r="C860" s="4">
        <f>COUNTA(A$5:A860)</f>
        <v>856</v>
      </c>
      <c r="H8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0" s="35">
        <f>SUM(H$5:H860)</f>
        <v>3671964.088</v>
      </c>
      <c r="J860" s="38">
        <f>I860/SUM(H:H)</f>
        <v>1.0003160070579065</v>
      </c>
      <c r="N8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0" s="21">
        <v>9407</v>
      </c>
      <c r="P8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1" spans="1:16" hidden="1" x14ac:dyDescent="0.25">
      <c r="A861" t="s">
        <v>2396</v>
      </c>
      <c r="B861" t="s">
        <v>2397</v>
      </c>
      <c r="C861" s="4">
        <f>COUNTA(A$5:A861)</f>
        <v>857</v>
      </c>
      <c r="H8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1" s="35">
        <f>SUM(H$5:H861)</f>
        <v>3671964.088</v>
      </c>
      <c r="J861" s="38">
        <f>I861/SUM(H:H)</f>
        <v>1.0003160070579065</v>
      </c>
      <c r="N8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1" s="21">
        <v>70181</v>
      </c>
      <c r="P8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2" spans="1:16" hidden="1" x14ac:dyDescent="0.25">
      <c r="A862" t="s">
        <v>2398</v>
      </c>
      <c r="B862" t="s">
        <v>2399</v>
      </c>
      <c r="C862" s="4">
        <f>COUNTA(A$5:A862)</f>
        <v>858</v>
      </c>
      <c r="H8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2" s="35">
        <f>SUM(H$5:H862)</f>
        <v>3671964.088</v>
      </c>
      <c r="J862" s="38">
        <f>I862/SUM(H:H)</f>
        <v>1.0003160070579065</v>
      </c>
      <c r="N8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2" s="21">
        <v>83337</v>
      </c>
      <c r="P8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3" spans="1:16" hidden="1" x14ac:dyDescent="0.25">
      <c r="A863" t="s">
        <v>2332</v>
      </c>
      <c r="B863" t="s">
        <v>2333</v>
      </c>
      <c r="C863" s="4">
        <f>COUNTA(A$5:A863)</f>
        <v>859</v>
      </c>
      <c r="H8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3" s="35">
        <f>SUM(H$5:H863)</f>
        <v>3671964.088</v>
      </c>
      <c r="J863" s="38">
        <f>I863/SUM(H:H)</f>
        <v>1.0003160070579065</v>
      </c>
      <c r="N8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3" s="21">
        <v>71933</v>
      </c>
      <c r="P8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4" spans="1:16" hidden="1" x14ac:dyDescent="0.25">
      <c r="A864" t="s">
        <v>2071</v>
      </c>
      <c r="B864" t="s">
        <v>2072</v>
      </c>
      <c r="C864" s="4">
        <f>COUNTA(A$5:A864)</f>
        <v>860</v>
      </c>
      <c r="H8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4" s="35">
        <f>SUM(H$5:H864)</f>
        <v>3671964.088</v>
      </c>
      <c r="J864" s="38">
        <f>I864/SUM(H:H)</f>
        <v>1.0003160070579065</v>
      </c>
      <c r="N8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4" s="21">
        <v>721</v>
      </c>
      <c r="P8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5" spans="1:16" hidden="1" x14ac:dyDescent="0.25">
      <c r="A865" t="s">
        <v>2193</v>
      </c>
      <c r="B865" t="s">
        <v>2194</v>
      </c>
      <c r="C865" s="4">
        <f>COUNTA(A$5:A865)</f>
        <v>861</v>
      </c>
      <c r="H8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5" s="35">
        <f>SUM(H$5:H865)</f>
        <v>3671964.088</v>
      </c>
      <c r="J865" s="38">
        <f>I865/SUM(H:H)</f>
        <v>1.0003160070579065</v>
      </c>
      <c r="N8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5" s="21">
        <v>721</v>
      </c>
      <c r="P8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6" spans="1:16" hidden="1" x14ac:dyDescent="0.25">
      <c r="A866" t="s">
        <v>250</v>
      </c>
      <c r="B866" t="s">
        <v>249</v>
      </c>
      <c r="C866" s="4">
        <f>COUNTA(A$5:A866)</f>
        <v>862</v>
      </c>
      <c r="G866" s="35">
        <v>0</v>
      </c>
      <c r="H8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6" s="35">
        <f>SUM(H$5:H866)</f>
        <v>3671964.088</v>
      </c>
      <c r="J866" s="38">
        <f>I866/SUM(H:H)</f>
        <v>1.0003160070579065</v>
      </c>
      <c r="N8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6" s="21">
        <v>320</v>
      </c>
      <c r="P8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7" spans="1:16" hidden="1" x14ac:dyDescent="0.25">
      <c r="A867" t="s">
        <v>2120</v>
      </c>
      <c r="B867" t="s">
        <v>2121</v>
      </c>
      <c r="C867" s="4">
        <f>COUNTA(A$5:A867)</f>
        <v>863</v>
      </c>
      <c r="H8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7" s="35">
        <f>SUM(H$5:H867)</f>
        <v>3671964.088</v>
      </c>
      <c r="J867" s="38">
        <f>I867/SUM(H:H)</f>
        <v>1.0003160070579065</v>
      </c>
      <c r="N8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7" s="21">
        <v>5302</v>
      </c>
      <c r="P8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8" spans="1:16" hidden="1" x14ac:dyDescent="0.25">
      <c r="A868" t="s">
        <v>2122</v>
      </c>
      <c r="B868" t="s">
        <v>239</v>
      </c>
      <c r="C868" s="4">
        <f>COUNTA(A$5:A868)</f>
        <v>864</v>
      </c>
      <c r="H8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8" s="35">
        <f>SUM(H$5:H868)</f>
        <v>3671964.088</v>
      </c>
      <c r="J868" s="38">
        <f>I868/SUM(H:H)</f>
        <v>1.0003160070579065</v>
      </c>
      <c r="N8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8" s="21">
        <v>11336</v>
      </c>
      <c r="P8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69" spans="1:16" hidden="1" x14ac:dyDescent="0.25">
      <c r="A869" t="s">
        <v>2158</v>
      </c>
      <c r="B869" t="s">
        <v>239</v>
      </c>
      <c r="C869" s="4">
        <f>COUNTA(A$5:A869)</f>
        <v>865</v>
      </c>
      <c r="H8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69" s="35">
        <f>SUM(H$5:H869)</f>
        <v>3671964.088</v>
      </c>
      <c r="J869" s="38">
        <f>I869/SUM(H:H)</f>
        <v>1.0003160070579065</v>
      </c>
      <c r="N8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69" s="21">
        <v>14996</v>
      </c>
      <c r="P8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0" spans="1:16" hidden="1" x14ac:dyDescent="0.25">
      <c r="A870" t="s">
        <v>2152</v>
      </c>
      <c r="B870" t="s">
        <v>2153</v>
      </c>
      <c r="C870" s="4">
        <f>COUNTA(A$5:A870)</f>
        <v>866</v>
      </c>
      <c r="H8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0" s="35">
        <f>SUM(H$5:H870)</f>
        <v>3671964.088</v>
      </c>
      <c r="J870" s="38">
        <f>I870/SUM(H:H)</f>
        <v>1.0003160070579065</v>
      </c>
      <c r="N8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0" s="21">
        <v>11761</v>
      </c>
      <c r="P8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1" spans="1:16" hidden="1" x14ac:dyDescent="0.25">
      <c r="A871" t="s">
        <v>2197</v>
      </c>
      <c r="B871" t="s">
        <v>2126</v>
      </c>
      <c r="C871" s="4">
        <f>COUNTA(A$5:A871)</f>
        <v>867</v>
      </c>
      <c r="H8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1" s="35">
        <f>SUM(H$5:H871)</f>
        <v>3671964.088</v>
      </c>
      <c r="J871" s="38">
        <f>I871/SUM(H:H)</f>
        <v>1.0003160070579065</v>
      </c>
      <c r="N8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1" s="21">
        <v>1110</v>
      </c>
      <c r="P8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2" spans="1:16" hidden="1" x14ac:dyDescent="0.25">
      <c r="A872" t="s">
        <v>2198</v>
      </c>
      <c r="B872" t="s">
        <v>2199</v>
      </c>
      <c r="C872" s="4">
        <f>COUNTA(A$5:A872)</f>
        <v>868</v>
      </c>
      <c r="H8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2" s="35">
        <f>SUM(H$5:H872)</f>
        <v>3671964.088</v>
      </c>
      <c r="J872" s="38">
        <f>I872/SUM(H:H)</f>
        <v>1.0003160070579065</v>
      </c>
      <c r="N8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2" s="21">
        <v>1462</v>
      </c>
      <c r="P8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3" spans="1:16" hidden="1" x14ac:dyDescent="0.25">
      <c r="A873" t="s">
        <v>2200</v>
      </c>
      <c r="B873" t="s">
        <v>2201</v>
      </c>
      <c r="C873" s="4">
        <f>COUNTA(A$5:A873)</f>
        <v>869</v>
      </c>
      <c r="H8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3" s="35">
        <f>SUM(H$5:H873)</f>
        <v>3671964.088</v>
      </c>
      <c r="J873" s="38">
        <f>I873/SUM(H:H)</f>
        <v>1.0003160070579065</v>
      </c>
      <c r="N8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3" s="21">
        <v>2360</v>
      </c>
      <c r="P8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4" spans="1:16" hidden="1" x14ac:dyDescent="0.25">
      <c r="A874" t="s">
        <v>2189</v>
      </c>
      <c r="B874" t="s">
        <v>2190</v>
      </c>
      <c r="C874" s="4">
        <f>COUNTA(A$5:A874)</f>
        <v>870</v>
      </c>
      <c r="H8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4" s="35">
        <f>SUM(H$5:H874)</f>
        <v>3671964.088</v>
      </c>
      <c r="J874" s="38">
        <f>I874/SUM(H:H)</f>
        <v>1.0003160070579065</v>
      </c>
      <c r="N8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4" s="21">
        <v>4320</v>
      </c>
      <c r="P8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5" spans="1:16" hidden="1" x14ac:dyDescent="0.25">
      <c r="A875" t="s">
        <v>2206</v>
      </c>
      <c r="B875" t="s">
        <v>2207</v>
      </c>
      <c r="C875" s="4">
        <f>COUNTA(A$5:A875)</f>
        <v>871</v>
      </c>
      <c r="H8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5" s="35">
        <f>SUM(H$5:H875)</f>
        <v>3671964.088</v>
      </c>
      <c r="J875" s="38">
        <f>I875/SUM(H:H)</f>
        <v>1.0003160070579065</v>
      </c>
      <c r="N8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5" s="21">
        <v>6000</v>
      </c>
      <c r="P8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6" spans="1:16" hidden="1" x14ac:dyDescent="0.25">
      <c r="A876" t="s">
        <v>2208</v>
      </c>
      <c r="B876" t="s">
        <v>2209</v>
      </c>
      <c r="C876" s="4">
        <f>COUNTA(A$5:A876)</f>
        <v>872</v>
      </c>
      <c r="H8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6" s="35">
        <f>SUM(H$5:H876)</f>
        <v>3671964.088</v>
      </c>
      <c r="J876" s="38">
        <f>I876/SUM(H:H)</f>
        <v>1.0003160070579065</v>
      </c>
      <c r="N8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6" s="21">
        <v>1590</v>
      </c>
      <c r="P8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7" spans="1:16" hidden="1" x14ac:dyDescent="0.25">
      <c r="A877" t="s">
        <v>1868</v>
      </c>
      <c r="B877" t="s">
        <v>1869</v>
      </c>
      <c r="C877" s="4">
        <f>COUNTA(A$5:A877)</f>
        <v>873</v>
      </c>
      <c r="H8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7" s="35">
        <f>SUM(H$5:H877)</f>
        <v>3671964.088</v>
      </c>
      <c r="J877" s="38">
        <f>I877/SUM(H:H)</f>
        <v>1.0003160070579065</v>
      </c>
      <c r="N8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7" s="21">
        <v>7910</v>
      </c>
      <c r="P8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8" spans="1:16" hidden="1" x14ac:dyDescent="0.25">
      <c r="A878" t="s">
        <v>1804</v>
      </c>
      <c r="B878" t="s">
        <v>1805</v>
      </c>
      <c r="C878" s="4">
        <f>COUNTA(A$5:A878)</f>
        <v>874</v>
      </c>
      <c r="H8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8" s="35">
        <f>SUM(H$5:H878)</f>
        <v>3671964.088</v>
      </c>
      <c r="J878" s="38">
        <f>I878/SUM(H:H)</f>
        <v>1.0003160070579065</v>
      </c>
      <c r="N8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8" s="21">
        <v>1425</v>
      </c>
      <c r="P8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79" spans="1:16" hidden="1" x14ac:dyDescent="0.25">
      <c r="A879" t="s">
        <v>1832</v>
      </c>
      <c r="B879" t="s">
        <v>1833</v>
      </c>
      <c r="C879" s="4">
        <f>COUNTA(A$5:A879)</f>
        <v>875</v>
      </c>
      <c r="H8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79" s="35">
        <f>SUM(H$5:H879)</f>
        <v>3671964.088</v>
      </c>
      <c r="J879" s="38">
        <f>I879/SUM(H:H)</f>
        <v>1.0003160070579065</v>
      </c>
      <c r="N8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79" s="21">
        <v>1425</v>
      </c>
      <c r="P8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0" spans="1:16" hidden="1" x14ac:dyDescent="0.25">
      <c r="A880" t="s">
        <v>1828</v>
      </c>
      <c r="B880" t="s">
        <v>1829</v>
      </c>
      <c r="C880" s="4">
        <f>COUNTA(A$5:A880)</f>
        <v>876</v>
      </c>
      <c r="H8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0" s="35">
        <f>SUM(H$5:H880)</f>
        <v>3671964.088</v>
      </c>
      <c r="J880" s="38">
        <f>I880/SUM(H:H)</f>
        <v>1.0003160070579065</v>
      </c>
      <c r="N8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0" s="21">
        <v>1458</v>
      </c>
      <c r="P8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1" spans="1:16" hidden="1" x14ac:dyDescent="0.25">
      <c r="A881" t="s">
        <v>1786</v>
      </c>
      <c r="B881" t="s">
        <v>1787</v>
      </c>
      <c r="C881" s="4">
        <f>COUNTA(A$5:A881)</f>
        <v>877</v>
      </c>
      <c r="H8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1" s="35">
        <f>SUM(H$5:H881)</f>
        <v>3671964.088</v>
      </c>
      <c r="J881" s="38">
        <f>I881/SUM(H:H)</f>
        <v>1.0003160070579065</v>
      </c>
      <c r="N8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1" s="21">
        <v>1702</v>
      </c>
      <c r="P8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2" spans="1:16" hidden="1" x14ac:dyDescent="0.25">
      <c r="A882" t="s">
        <v>1788</v>
      </c>
      <c r="B882" t="s">
        <v>1789</v>
      </c>
      <c r="C882" s="4">
        <f>COUNTA(A$5:A882)</f>
        <v>878</v>
      </c>
      <c r="H8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2" s="35">
        <f>SUM(H$5:H882)</f>
        <v>3671964.088</v>
      </c>
      <c r="J882" s="38">
        <f>I882/SUM(H:H)</f>
        <v>1.0003160070579065</v>
      </c>
      <c r="N8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2" s="21">
        <v>1458</v>
      </c>
      <c r="P8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3" spans="1:16" hidden="1" x14ac:dyDescent="0.25">
      <c r="A883" t="s">
        <v>2104</v>
      </c>
      <c r="B883" t="s">
        <v>2105</v>
      </c>
      <c r="C883" s="4">
        <f>COUNTA(A$5:A883)</f>
        <v>879</v>
      </c>
      <c r="H8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3" s="35">
        <f>SUM(H$5:H883)</f>
        <v>3671964.088</v>
      </c>
      <c r="J883" s="38">
        <f>I883/SUM(H:H)</f>
        <v>1.0003160070579065</v>
      </c>
      <c r="N8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3" s="21">
        <v>1600</v>
      </c>
      <c r="P8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4" spans="1:16" hidden="1" x14ac:dyDescent="0.25">
      <c r="A884" t="s">
        <v>2106</v>
      </c>
      <c r="B884" t="s">
        <v>2107</v>
      </c>
      <c r="C884" s="4">
        <f>COUNTA(A$5:A884)</f>
        <v>880</v>
      </c>
      <c r="H8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4" s="35">
        <f>SUM(H$5:H884)</f>
        <v>3671964.088</v>
      </c>
      <c r="J884" s="38">
        <f>I884/SUM(H:H)</f>
        <v>1.0003160070579065</v>
      </c>
      <c r="N8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4" s="21">
        <v>5040</v>
      </c>
      <c r="P8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5" spans="1:16" hidden="1" x14ac:dyDescent="0.25">
      <c r="A885" t="s">
        <v>2108</v>
      </c>
      <c r="B885" t="s">
        <v>2109</v>
      </c>
      <c r="C885" s="4">
        <f>COUNTA(A$5:A885)</f>
        <v>881</v>
      </c>
      <c r="H8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5" s="35">
        <f>SUM(H$5:H885)</f>
        <v>3671964.088</v>
      </c>
      <c r="J885" s="38">
        <f>I885/SUM(H:H)</f>
        <v>1.0003160070579065</v>
      </c>
      <c r="N8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5" s="21">
        <v>2575</v>
      </c>
      <c r="P8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6" spans="1:16" hidden="1" x14ac:dyDescent="0.25">
      <c r="A886" t="s">
        <v>2110</v>
      </c>
      <c r="B886" t="s">
        <v>2111</v>
      </c>
      <c r="C886" s="4">
        <f>COUNTA(A$5:A886)</f>
        <v>882</v>
      </c>
      <c r="H8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6" s="35">
        <f>SUM(H$5:H886)</f>
        <v>3671964.088</v>
      </c>
      <c r="J886" s="38">
        <f>I886/SUM(H:H)</f>
        <v>1.0003160070579065</v>
      </c>
      <c r="N8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6" s="21">
        <v>1020</v>
      </c>
      <c r="P8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7" spans="1:16" hidden="1" x14ac:dyDescent="0.25">
      <c r="A887" t="s">
        <v>2112</v>
      </c>
      <c r="B887" t="s">
        <v>2113</v>
      </c>
      <c r="C887" s="4">
        <f>COUNTA(A$5:A887)</f>
        <v>883</v>
      </c>
      <c r="H8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7" s="35">
        <f>SUM(H$5:H887)</f>
        <v>3671964.088</v>
      </c>
      <c r="J887" s="38">
        <f>I887/SUM(H:H)</f>
        <v>1.0003160070579065</v>
      </c>
      <c r="N8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7" s="21">
        <v>1920</v>
      </c>
      <c r="P8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8" spans="1:16" hidden="1" x14ac:dyDescent="0.25">
      <c r="A888" t="s">
        <v>2123</v>
      </c>
      <c r="B888" t="s">
        <v>2124</v>
      </c>
      <c r="C888" s="4">
        <f>COUNTA(A$5:A888)</f>
        <v>884</v>
      </c>
      <c r="H8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8" s="35">
        <f>SUM(H$5:H888)</f>
        <v>3671964.088</v>
      </c>
      <c r="J888" s="38">
        <f>I888/SUM(H:H)</f>
        <v>1.0003160070579065</v>
      </c>
      <c r="N8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8" s="21">
        <v>1920</v>
      </c>
      <c r="P8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89" spans="1:16" hidden="1" x14ac:dyDescent="0.25">
      <c r="A889" t="s">
        <v>2214</v>
      </c>
      <c r="B889" t="s">
        <v>2215</v>
      </c>
      <c r="C889" s="4">
        <f>COUNTA(A$5:A889)</f>
        <v>885</v>
      </c>
      <c r="H8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89" s="35">
        <f>SUM(H$5:H889)</f>
        <v>3671964.088</v>
      </c>
      <c r="J889" s="38">
        <f>I889/SUM(H:H)</f>
        <v>1.0003160070579065</v>
      </c>
      <c r="N8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89" s="21">
        <v>1250</v>
      </c>
      <c r="P8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0" spans="1:16" hidden="1" x14ac:dyDescent="0.25">
      <c r="A890" t="s">
        <v>2035</v>
      </c>
      <c r="B890" t="s">
        <v>2036</v>
      </c>
      <c r="C890" s="4">
        <f>COUNTA(A$5:A890)</f>
        <v>886</v>
      </c>
      <c r="D890" s="35">
        <v>0</v>
      </c>
      <c r="H8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0" s="35">
        <f>SUM(H$5:H890)</f>
        <v>3671964.088</v>
      </c>
      <c r="J890" s="38">
        <f>I890/SUM(H:H)</f>
        <v>1.0003160070579065</v>
      </c>
      <c r="N8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0" s="21">
        <v>22569</v>
      </c>
      <c r="P8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1" spans="1:16" hidden="1" x14ac:dyDescent="0.25">
      <c r="A891" t="s">
        <v>2210</v>
      </c>
      <c r="B891" t="s">
        <v>2211</v>
      </c>
      <c r="C891" s="4">
        <f>COUNTA(A$5:A891)</f>
        <v>887</v>
      </c>
      <c r="H8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1" s="35">
        <f>SUM(H$5:H891)</f>
        <v>3671964.088</v>
      </c>
      <c r="J891" s="38">
        <f>I891/SUM(H:H)</f>
        <v>1.0003160070579065</v>
      </c>
      <c r="N8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1" s="21">
        <v>5439</v>
      </c>
      <c r="P8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2" spans="1:16" hidden="1" x14ac:dyDescent="0.25">
      <c r="A892" t="s">
        <v>1985</v>
      </c>
      <c r="B892" t="s">
        <v>1986</v>
      </c>
      <c r="C892" s="4">
        <f>COUNTA(A$5:A892)</f>
        <v>888</v>
      </c>
      <c r="H8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2" s="35">
        <f>SUM(H$5:H892)</f>
        <v>3671964.088</v>
      </c>
      <c r="J892" s="38">
        <f>I892/SUM(H:H)</f>
        <v>1.0003160070579065</v>
      </c>
      <c r="N8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2" s="21">
        <v>1152</v>
      </c>
      <c r="P8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3" spans="1:16" hidden="1" x14ac:dyDescent="0.25">
      <c r="A893" t="s">
        <v>1989</v>
      </c>
      <c r="B893" t="s">
        <v>1990</v>
      </c>
      <c r="C893" s="4">
        <f>COUNTA(A$5:A893)</f>
        <v>889</v>
      </c>
      <c r="H8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3" s="35">
        <f>SUM(H$5:H893)</f>
        <v>3671964.088</v>
      </c>
      <c r="J893" s="38">
        <f>I893/SUM(H:H)</f>
        <v>1.0003160070579065</v>
      </c>
      <c r="N8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3" s="21">
        <v>1440</v>
      </c>
      <c r="P8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4" spans="1:16" hidden="1" x14ac:dyDescent="0.25">
      <c r="A894" t="s">
        <v>1995</v>
      </c>
      <c r="B894" t="s">
        <v>1996</v>
      </c>
      <c r="C894" s="4">
        <f>COUNTA(A$5:A894)</f>
        <v>890</v>
      </c>
      <c r="H8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4" s="35">
        <f>SUM(H$5:H894)</f>
        <v>3671964.088</v>
      </c>
      <c r="J894" s="38">
        <f>I894/SUM(H:H)</f>
        <v>1.0003160070579065</v>
      </c>
      <c r="N8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4" s="21">
        <v>800</v>
      </c>
      <c r="P8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5" spans="1:16" hidden="1" x14ac:dyDescent="0.25">
      <c r="A895" t="s">
        <v>2053</v>
      </c>
      <c r="B895" t="s">
        <v>2054</v>
      </c>
      <c r="C895" s="4">
        <f>COUNTA(A$5:A895)</f>
        <v>891</v>
      </c>
      <c r="H8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5" s="35">
        <f>SUM(H$5:H895)</f>
        <v>3671964.088</v>
      </c>
      <c r="J895" s="38">
        <f>I895/SUM(H:H)</f>
        <v>1.0003160070579065</v>
      </c>
      <c r="N8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5" s="21">
        <v>1920</v>
      </c>
      <c r="P8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6" spans="1:16" hidden="1" x14ac:dyDescent="0.25">
      <c r="A896" t="s">
        <v>2077</v>
      </c>
      <c r="B896" t="s">
        <v>2078</v>
      </c>
      <c r="C896" s="4">
        <f>COUNTA(A$5:A896)</f>
        <v>892</v>
      </c>
      <c r="H8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6" s="35">
        <f>SUM(H$5:H896)</f>
        <v>3671964.088</v>
      </c>
      <c r="J896" s="38">
        <f>I896/SUM(H:H)</f>
        <v>1.0003160070579065</v>
      </c>
      <c r="N8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6" s="21">
        <v>326</v>
      </c>
      <c r="P8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7" spans="1:16" hidden="1" x14ac:dyDescent="0.25">
      <c r="A897" t="s">
        <v>2079</v>
      </c>
      <c r="B897" t="s">
        <v>2080</v>
      </c>
      <c r="C897" s="4">
        <f>COUNTA(A$5:A897)</f>
        <v>893</v>
      </c>
      <c r="H8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7" s="35">
        <f>SUM(H$5:H897)</f>
        <v>3671964.088</v>
      </c>
      <c r="J897" s="38">
        <f>I897/SUM(H:H)</f>
        <v>1.0003160070579065</v>
      </c>
      <c r="N8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7" s="21">
        <v>4280</v>
      </c>
      <c r="P8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8" spans="1:16" hidden="1" x14ac:dyDescent="0.25">
      <c r="A898" t="s">
        <v>2081</v>
      </c>
      <c r="B898" t="s">
        <v>2082</v>
      </c>
      <c r="C898" s="4">
        <f>COUNTA(A$5:A898)</f>
        <v>894</v>
      </c>
      <c r="H8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8" s="35">
        <f>SUM(H$5:H898)</f>
        <v>3671964.088</v>
      </c>
      <c r="J898" s="38">
        <f>I898/SUM(H:H)</f>
        <v>1.0003160070579065</v>
      </c>
      <c r="N8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8" s="21">
        <v>1050</v>
      </c>
      <c r="P8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899" spans="1:16" hidden="1" x14ac:dyDescent="0.25">
      <c r="A899" t="s">
        <v>2083</v>
      </c>
      <c r="B899" t="s">
        <v>2084</v>
      </c>
      <c r="C899" s="4">
        <f>COUNTA(A$5:A899)</f>
        <v>895</v>
      </c>
      <c r="H8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899" s="35">
        <f>SUM(H$5:H899)</f>
        <v>3671964.088</v>
      </c>
      <c r="J899" s="38">
        <f>I899/SUM(H:H)</f>
        <v>1.0003160070579065</v>
      </c>
      <c r="N8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899" s="21">
        <v>283</v>
      </c>
      <c r="P8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0" spans="1:16" hidden="1" x14ac:dyDescent="0.25">
      <c r="A900" t="s">
        <v>2085</v>
      </c>
      <c r="B900" t="s">
        <v>2086</v>
      </c>
      <c r="C900" s="4">
        <f>COUNTA(A$5:A900)</f>
        <v>896</v>
      </c>
      <c r="H9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0" s="35">
        <f>SUM(H$5:H900)</f>
        <v>3671964.088</v>
      </c>
      <c r="J900" s="38">
        <f>I900/SUM(H:H)</f>
        <v>1.0003160070579065</v>
      </c>
      <c r="N9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0" s="21">
        <v>1440</v>
      </c>
      <c r="P9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1" spans="1:16" hidden="1" x14ac:dyDescent="0.25">
      <c r="A901" t="s">
        <v>2089</v>
      </c>
      <c r="B901" t="s">
        <v>2090</v>
      </c>
      <c r="C901" s="4">
        <f>COUNTA(A$5:A901)</f>
        <v>897</v>
      </c>
      <c r="H9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1" s="35">
        <f>SUM(H$5:H901)</f>
        <v>3671964.088</v>
      </c>
      <c r="J901" s="38">
        <f>I901/SUM(H:H)</f>
        <v>1.0003160070579065</v>
      </c>
      <c r="N9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1" s="21">
        <v>584</v>
      </c>
      <c r="P9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2" spans="1:16" hidden="1" x14ac:dyDescent="0.25">
      <c r="A902" t="s">
        <v>1564</v>
      </c>
      <c r="B902" t="s">
        <v>1565</v>
      </c>
      <c r="C902" s="4">
        <f>COUNTA(A$5:A902)</f>
        <v>898</v>
      </c>
      <c r="H9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2" s="35">
        <f>SUM(H$5:H902)</f>
        <v>3671964.088</v>
      </c>
      <c r="J902" s="38">
        <f>I902/SUM(H:H)</f>
        <v>1.0003160070579065</v>
      </c>
      <c r="N9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2" s="21">
        <v>0</v>
      </c>
      <c r="P9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3" spans="1:16" hidden="1" x14ac:dyDescent="0.25">
      <c r="A903" t="s">
        <v>2163</v>
      </c>
      <c r="B903" t="s">
        <v>2164</v>
      </c>
      <c r="C903" s="4">
        <f>COUNTA(A$5:A903)</f>
        <v>899</v>
      </c>
      <c r="H9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3" s="35">
        <f>SUM(H$5:H903)</f>
        <v>3671964.088</v>
      </c>
      <c r="J903" s="38">
        <f>I903/SUM(H:H)</f>
        <v>1.0003160070579065</v>
      </c>
      <c r="N9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3" s="21">
        <v>247</v>
      </c>
      <c r="P9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4" spans="1:16" hidden="1" x14ac:dyDescent="0.25">
      <c r="A904" t="s">
        <v>2216</v>
      </c>
      <c r="B904" t="s">
        <v>2217</v>
      </c>
      <c r="C904" s="4">
        <f>COUNTA(A$5:A904)</f>
        <v>900</v>
      </c>
      <c r="H9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4" s="35">
        <f>SUM(H$5:H904)</f>
        <v>3671964.088</v>
      </c>
      <c r="J904" s="38">
        <f>I904/SUM(H:H)</f>
        <v>1.0003160070579065</v>
      </c>
      <c r="N9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4" s="21">
        <v>4140</v>
      </c>
      <c r="P9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5" spans="1:16" hidden="1" x14ac:dyDescent="0.25">
      <c r="A905" t="s">
        <v>2218</v>
      </c>
      <c r="B905" t="s">
        <v>2219</v>
      </c>
      <c r="C905" s="4">
        <f>COUNTA(A$5:A905)</f>
        <v>901</v>
      </c>
      <c r="H9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5" s="35">
        <f>SUM(H$5:H905)</f>
        <v>3671964.088</v>
      </c>
      <c r="J905" s="38">
        <f>I905/SUM(H:H)</f>
        <v>1.0003160070579065</v>
      </c>
      <c r="N9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5" s="21">
        <v>1814</v>
      </c>
      <c r="P9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6" spans="1:16" hidden="1" x14ac:dyDescent="0.25">
      <c r="A906" t="s">
        <v>2220</v>
      </c>
      <c r="B906" t="s">
        <v>2221</v>
      </c>
      <c r="C906" s="4">
        <f>COUNTA(A$5:A906)</f>
        <v>902</v>
      </c>
      <c r="H9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6" s="35">
        <f>SUM(H$5:H906)</f>
        <v>3671964.088</v>
      </c>
      <c r="J906" s="38">
        <f>I906/SUM(H:H)</f>
        <v>1.0003160070579065</v>
      </c>
      <c r="N9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6" s="21">
        <v>800</v>
      </c>
      <c r="P9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7" spans="1:16" hidden="1" x14ac:dyDescent="0.25">
      <c r="A907" t="s">
        <v>2171</v>
      </c>
      <c r="B907" t="s">
        <v>2172</v>
      </c>
      <c r="C907" s="4">
        <f>COUNTA(A$5:A907)</f>
        <v>903</v>
      </c>
      <c r="H9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7" s="35">
        <f>SUM(H$5:H907)</f>
        <v>3671964.088</v>
      </c>
      <c r="J907" s="38">
        <f>I907/SUM(H:H)</f>
        <v>1.0003160070579065</v>
      </c>
      <c r="N9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7" s="21">
        <v>3200</v>
      </c>
      <c r="P9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8" spans="1:16" hidden="1" x14ac:dyDescent="0.25">
      <c r="A908" t="s">
        <v>2167</v>
      </c>
      <c r="B908" t="s">
        <v>2168</v>
      </c>
      <c r="C908" s="4">
        <f>COUNTA(A$5:A908)</f>
        <v>904</v>
      </c>
      <c r="H9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8" s="35">
        <f>SUM(H$5:H908)</f>
        <v>3671964.088</v>
      </c>
      <c r="J908" s="38">
        <f>I908/SUM(H:H)</f>
        <v>1.0003160070579065</v>
      </c>
      <c r="N9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8" s="21">
        <v>220</v>
      </c>
      <c r="P9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09" spans="1:16" hidden="1" x14ac:dyDescent="0.25">
      <c r="A909" t="s">
        <v>2202</v>
      </c>
      <c r="B909" t="s">
        <v>2203</v>
      </c>
      <c r="C909" s="4">
        <f>COUNTA(A$5:A909)</f>
        <v>905</v>
      </c>
      <c r="H9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09" s="35">
        <f>SUM(H$5:H909)</f>
        <v>3671964.088</v>
      </c>
      <c r="J909" s="38">
        <f>I909/SUM(H:H)</f>
        <v>1.0003160070579065</v>
      </c>
      <c r="N9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09" s="21">
        <v>400</v>
      </c>
      <c r="P9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0" spans="1:16" hidden="1" x14ac:dyDescent="0.25">
      <c r="A910" t="s">
        <v>2212</v>
      </c>
      <c r="B910" t="s">
        <v>2213</v>
      </c>
      <c r="C910" s="4">
        <f>COUNTA(A$5:A910)</f>
        <v>906</v>
      </c>
      <c r="H9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0" s="35">
        <f>SUM(H$5:H910)</f>
        <v>3671964.088</v>
      </c>
      <c r="J910" s="38">
        <f>I910/SUM(H:H)</f>
        <v>1.0003160070579065</v>
      </c>
      <c r="N9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0" s="21">
        <v>1218</v>
      </c>
      <c r="P9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1" spans="1:16" hidden="1" x14ac:dyDescent="0.25">
      <c r="A911" t="s">
        <v>2021</v>
      </c>
      <c r="B911" t="s">
        <v>2022</v>
      </c>
      <c r="C911" s="4">
        <f>COUNTA(A$5:A911)</f>
        <v>907</v>
      </c>
      <c r="H9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1" s="35">
        <f>SUM(H$5:H911)</f>
        <v>3671964.088</v>
      </c>
      <c r="J911" s="38">
        <f>I911/SUM(H:H)</f>
        <v>1.0003160070579065</v>
      </c>
      <c r="N9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1" s="21">
        <v>2979</v>
      </c>
      <c r="P9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2" spans="1:16" hidden="1" x14ac:dyDescent="0.25">
      <c r="A912" t="s">
        <v>1981</v>
      </c>
      <c r="B912" t="s">
        <v>1982</v>
      </c>
      <c r="C912" s="4">
        <f>COUNTA(A$5:A912)</f>
        <v>908</v>
      </c>
      <c r="H9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2" s="35">
        <f>SUM(H$5:H912)</f>
        <v>3671964.088</v>
      </c>
      <c r="J912" s="38">
        <f>I912/SUM(H:H)</f>
        <v>1.0003160070579065</v>
      </c>
      <c r="N9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2" s="21">
        <v>1290</v>
      </c>
      <c r="P9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3" spans="1:16" hidden="1" x14ac:dyDescent="0.25">
      <c r="A913" t="s">
        <v>1983</v>
      </c>
      <c r="B913" t="s">
        <v>1984</v>
      </c>
      <c r="C913" s="4">
        <f>COUNTA(A$5:A913)</f>
        <v>909</v>
      </c>
      <c r="H9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3" s="35">
        <f>SUM(H$5:H913)</f>
        <v>3671964.088</v>
      </c>
      <c r="J913" s="38">
        <f>I913/SUM(H:H)</f>
        <v>1.0003160070579065</v>
      </c>
      <c r="N9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3" s="21">
        <v>1650</v>
      </c>
      <c r="P9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4" spans="1:16" hidden="1" x14ac:dyDescent="0.25">
      <c r="A914" t="s">
        <v>2159</v>
      </c>
      <c r="B914" t="s">
        <v>2160</v>
      </c>
      <c r="C914" s="4">
        <f>COUNTA(A$5:A914)</f>
        <v>910</v>
      </c>
      <c r="H9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4" s="35">
        <f>SUM(H$5:H914)</f>
        <v>3671964.088</v>
      </c>
      <c r="J914" s="38">
        <f>I914/SUM(H:H)</f>
        <v>1.0003160070579065</v>
      </c>
      <c r="N9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4" s="21">
        <v>1232</v>
      </c>
      <c r="P9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5" spans="1:16" hidden="1" x14ac:dyDescent="0.25">
      <c r="A915" t="s">
        <v>1679</v>
      </c>
      <c r="B915" t="s">
        <v>1680</v>
      </c>
      <c r="C915" s="4">
        <f>COUNTA(A$5:A915)</f>
        <v>911</v>
      </c>
      <c r="H9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5" s="35">
        <f>SUM(H$5:H915)</f>
        <v>3671964.088</v>
      </c>
      <c r="J915" s="38">
        <f>I915/SUM(H:H)</f>
        <v>1.0003160070579065</v>
      </c>
      <c r="N9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5" s="21">
        <v>0</v>
      </c>
      <c r="P9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6" spans="1:16" hidden="1" x14ac:dyDescent="0.25">
      <c r="A916" t="s">
        <v>1772</v>
      </c>
      <c r="B916" t="s">
        <v>1773</v>
      </c>
      <c r="C916" s="4">
        <f>COUNTA(A$5:A916)</f>
        <v>912</v>
      </c>
      <c r="H9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6" s="35">
        <f>SUM(H$5:H916)</f>
        <v>3671964.088</v>
      </c>
      <c r="J916" s="38">
        <f>I916/SUM(H:H)</f>
        <v>1.0003160070579065</v>
      </c>
      <c r="N9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6" s="21">
        <v>410</v>
      </c>
      <c r="P9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7" spans="1:16" hidden="1" x14ac:dyDescent="0.25">
      <c r="A917" t="s">
        <v>1776</v>
      </c>
      <c r="B917" t="s">
        <v>1777</v>
      </c>
      <c r="C917" s="4">
        <f>COUNTA(A$5:A917)</f>
        <v>913</v>
      </c>
      <c r="H9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7" s="35">
        <f>SUM(H$5:H917)</f>
        <v>3671964.088</v>
      </c>
      <c r="J917" s="38">
        <f>I917/SUM(H:H)</f>
        <v>1.0003160070579065</v>
      </c>
      <c r="N9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7" s="21">
        <v>432</v>
      </c>
      <c r="P9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8" spans="1:16" hidden="1" x14ac:dyDescent="0.25">
      <c r="A918" t="s">
        <v>1778</v>
      </c>
      <c r="B918" t="s">
        <v>1779</v>
      </c>
      <c r="C918" s="4">
        <f>COUNTA(A$5:A918)</f>
        <v>914</v>
      </c>
      <c r="H9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8" s="35">
        <f>SUM(H$5:H918)</f>
        <v>3671964.088</v>
      </c>
      <c r="J918" s="38">
        <f>I918/SUM(H:H)</f>
        <v>1.0003160070579065</v>
      </c>
      <c r="N9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8" s="21">
        <v>5304</v>
      </c>
      <c r="P9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19" spans="1:16" hidden="1" x14ac:dyDescent="0.25">
      <c r="A919" t="s">
        <v>675</v>
      </c>
      <c r="B919" t="s">
        <v>676</v>
      </c>
      <c r="C919" s="4">
        <f>COUNTA(A$5:A919)</f>
        <v>915</v>
      </c>
      <c r="H9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19" s="35">
        <f>SUM(H$5:H919)</f>
        <v>3671964.088</v>
      </c>
      <c r="J919" s="38">
        <f>I919/SUM(H:H)</f>
        <v>1.0003160070579065</v>
      </c>
      <c r="N9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19" s="21">
        <v>0</v>
      </c>
      <c r="P9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0" spans="1:16" hidden="1" x14ac:dyDescent="0.25">
      <c r="A920" t="s">
        <v>937</v>
      </c>
      <c r="B920" t="s">
        <v>938</v>
      </c>
      <c r="C920" s="4">
        <f>COUNTA(A$5:A920)</f>
        <v>916</v>
      </c>
      <c r="H9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0" s="35">
        <f>SUM(H$5:H920)</f>
        <v>3671964.088</v>
      </c>
      <c r="J920" s="38">
        <f>I920/SUM(H:H)</f>
        <v>1.0003160070579065</v>
      </c>
      <c r="N9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0" s="21">
        <v>0</v>
      </c>
      <c r="P9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1" spans="1:16" hidden="1" x14ac:dyDescent="0.25">
      <c r="A921" t="s">
        <v>548</v>
      </c>
      <c r="B921" t="s">
        <v>549</v>
      </c>
      <c r="C921" s="4">
        <f>COUNTA(A$5:A921)</f>
        <v>917</v>
      </c>
      <c r="H9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1" s="35">
        <f>SUM(H$5:H921)</f>
        <v>3671964.088</v>
      </c>
      <c r="J921" s="38">
        <f>I921/SUM(H:H)</f>
        <v>1.0003160070579065</v>
      </c>
      <c r="N9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1" s="21">
        <v>14598</v>
      </c>
      <c r="P9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2" spans="1:16" hidden="1" x14ac:dyDescent="0.25">
      <c r="A922" t="s">
        <v>2226</v>
      </c>
      <c r="B922" t="s">
        <v>2227</v>
      </c>
      <c r="C922" s="4">
        <f>COUNTA(A$5:A922)</f>
        <v>918</v>
      </c>
      <c r="H9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2" s="35">
        <f>SUM(H$5:H922)</f>
        <v>3671964.088</v>
      </c>
      <c r="J922" s="38">
        <f>I922/SUM(H:H)</f>
        <v>1.0003160070579065</v>
      </c>
      <c r="N9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2" s="21">
        <v>3282</v>
      </c>
      <c r="P9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3" spans="1:16" hidden="1" x14ac:dyDescent="0.25">
      <c r="A923" t="s">
        <v>2232</v>
      </c>
      <c r="B923" t="s">
        <v>2233</v>
      </c>
      <c r="C923" s="4">
        <f>COUNTA(A$5:A923)</f>
        <v>919</v>
      </c>
      <c r="H9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3" s="35">
        <f>SUM(H$5:H923)</f>
        <v>3671964.088</v>
      </c>
      <c r="J923" s="38">
        <f>I923/SUM(H:H)</f>
        <v>1.0003160070579065</v>
      </c>
      <c r="N9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3" s="21">
        <v>3488</v>
      </c>
      <c r="P9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4" spans="1:16" hidden="1" x14ac:dyDescent="0.25">
      <c r="A924" t="s">
        <v>1752</v>
      </c>
      <c r="B924" t="s">
        <v>1753</v>
      </c>
      <c r="C924" s="4">
        <f>COUNTA(A$5:A924)</f>
        <v>920</v>
      </c>
      <c r="H9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4" s="35">
        <f>SUM(H$5:H924)</f>
        <v>3671964.088</v>
      </c>
      <c r="J924" s="38">
        <f>I924/SUM(H:H)</f>
        <v>1.0003160070579065</v>
      </c>
      <c r="N9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4" s="21">
        <v>2101</v>
      </c>
      <c r="P9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5" spans="1:16" hidden="1" x14ac:dyDescent="0.25">
      <c r="A925" t="s">
        <v>2312</v>
      </c>
      <c r="B925" t="s">
        <v>2313</v>
      </c>
      <c r="C925" s="4">
        <f>COUNTA(A$5:A925)</f>
        <v>921</v>
      </c>
      <c r="H9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5" s="35">
        <f>SUM(H$5:H925)</f>
        <v>3671964.088</v>
      </c>
      <c r="J925" s="38">
        <f>I925/SUM(H:H)</f>
        <v>1.0003160070579065</v>
      </c>
      <c r="N9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5" s="21">
        <v>4050</v>
      </c>
      <c r="P9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6" spans="1:16" hidden="1" x14ac:dyDescent="0.25">
      <c r="A926" t="s">
        <v>1856</v>
      </c>
      <c r="B926" t="s">
        <v>1857</v>
      </c>
      <c r="C926" s="4">
        <f>COUNTA(A$5:A926)</f>
        <v>922</v>
      </c>
      <c r="H9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6" s="35">
        <f>SUM(H$5:H926)</f>
        <v>3671964.088</v>
      </c>
      <c r="J926" s="38">
        <f>I926/SUM(H:H)</f>
        <v>1.0003160070579065</v>
      </c>
      <c r="N9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6" s="21">
        <v>900</v>
      </c>
      <c r="P9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7" spans="1:16" hidden="1" x14ac:dyDescent="0.25">
      <c r="A927" t="s">
        <v>1782</v>
      </c>
      <c r="B927" t="s">
        <v>1783</v>
      </c>
      <c r="C927" s="4">
        <f>COUNTA(A$5:A927)</f>
        <v>923</v>
      </c>
      <c r="H9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7" s="35">
        <f>SUM(H$5:H927)</f>
        <v>3671964.088</v>
      </c>
      <c r="J927" s="38">
        <f>I927/SUM(H:H)</f>
        <v>1.0003160070579065</v>
      </c>
      <c r="N9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7" s="21">
        <v>3452</v>
      </c>
      <c r="P9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8" spans="1:16" hidden="1" x14ac:dyDescent="0.25">
      <c r="A928" t="s">
        <v>1166</v>
      </c>
      <c r="B928" t="s">
        <v>1167</v>
      </c>
      <c r="C928" s="4">
        <f>COUNTA(A$5:A928)</f>
        <v>924</v>
      </c>
      <c r="H9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8" s="35">
        <f>SUM(H$5:H928)</f>
        <v>3671964.088</v>
      </c>
      <c r="J928" s="38">
        <f>I928/SUM(H:H)</f>
        <v>1.0003160070579065</v>
      </c>
      <c r="N9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8" s="21">
        <v>0</v>
      </c>
      <c r="P9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29" spans="1:16" hidden="1" x14ac:dyDescent="0.25">
      <c r="A929" t="s">
        <v>981</v>
      </c>
      <c r="B929" t="s">
        <v>982</v>
      </c>
      <c r="C929" s="4">
        <f>COUNTA(A$5:A929)</f>
        <v>925</v>
      </c>
      <c r="H9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29" s="35">
        <f>SUM(H$5:H929)</f>
        <v>3671964.088</v>
      </c>
      <c r="J929" s="38">
        <f>I929/SUM(H:H)</f>
        <v>1.0003160070579065</v>
      </c>
      <c r="N9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29" s="21">
        <v>0</v>
      </c>
      <c r="P9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0" spans="1:16" hidden="1" x14ac:dyDescent="0.25">
      <c r="A930" t="s">
        <v>1005</v>
      </c>
      <c r="B930" t="s">
        <v>1006</v>
      </c>
      <c r="C930" s="4">
        <f>COUNTA(A$5:A930)</f>
        <v>926</v>
      </c>
      <c r="H9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0" s="35">
        <f>SUM(H$5:H930)</f>
        <v>3671964.088</v>
      </c>
      <c r="J930" s="38">
        <f>I930/SUM(H:H)</f>
        <v>1.0003160070579065</v>
      </c>
      <c r="N9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0" s="21">
        <v>0</v>
      </c>
      <c r="P9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1" spans="1:16" hidden="1" x14ac:dyDescent="0.25">
      <c r="A931" t="s">
        <v>1009</v>
      </c>
      <c r="B931" t="s">
        <v>1010</v>
      </c>
      <c r="C931" s="4">
        <f>COUNTA(A$5:A931)</f>
        <v>927</v>
      </c>
      <c r="H9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1" s="35">
        <f>SUM(H$5:H931)</f>
        <v>3671964.088</v>
      </c>
      <c r="J931" s="38">
        <f>I931/SUM(H:H)</f>
        <v>1.0003160070579065</v>
      </c>
      <c r="N9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1" s="21">
        <v>0</v>
      </c>
      <c r="P9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2" spans="1:16" hidden="1" x14ac:dyDescent="0.25">
      <c r="A932" t="s">
        <v>1015</v>
      </c>
      <c r="B932" t="s">
        <v>1016</v>
      </c>
      <c r="C932" s="4">
        <f>COUNTA(A$5:A932)</f>
        <v>928</v>
      </c>
      <c r="H9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2" s="35">
        <f>SUM(H$5:H932)</f>
        <v>3671964.088</v>
      </c>
      <c r="J932" s="38">
        <f>I932/SUM(H:H)</f>
        <v>1.0003160070579065</v>
      </c>
      <c r="N9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2" s="21">
        <v>0</v>
      </c>
      <c r="P9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3" spans="1:16" hidden="1" x14ac:dyDescent="0.25">
      <c r="A933" t="s">
        <v>1154</v>
      </c>
      <c r="B933" t="s">
        <v>1155</v>
      </c>
      <c r="C933" s="4">
        <f>COUNTA(A$5:A933)</f>
        <v>929</v>
      </c>
      <c r="H9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3" s="35">
        <f>SUM(H$5:H933)</f>
        <v>3671964.088</v>
      </c>
      <c r="J933" s="38">
        <f>I933/SUM(H:H)</f>
        <v>1.0003160070579065</v>
      </c>
      <c r="N9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3" s="21">
        <v>0</v>
      </c>
      <c r="P9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4" spans="1:16" hidden="1" x14ac:dyDescent="0.25">
      <c r="A934" t="s">
        <v>1138</v>
      </c>
      <c r="B934" t="s">
        <v>1139</v>
      </c>
      <c r="C934" s="4">
        <f>COUNTA(A$5:A934)</f>
        <v>930</v>
      </c>
      <c r="H9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4" s="35">
        <f>SUM(H$5:H934)</f>
        <v>3671964.088</v>
      </c>
      <c r="J934" s="38">
        <f>I934/SUM(H:H)</f>
        <v>1.0003160070579065</v>
      </c>
      <c r="N9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4" s="21">
        <v>0</v>
      </c>
      <c r="P9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5" spans="1:16" hidden="1" x14ac:dyDescent="0.25">
      <c r="A935" t="s">
        <v>1144</v>
      </c>
      <c r="B935" t="s">
        <v>1145</v>
      </c>
      <c r="C935" s="4">
        <f>COUNTA(A$5:A935)</f>
        <v>931</v>
      </c>
      <c r="H9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5" s="35">
        <f>SUM(H$5:H935)</f>
        <v>3671964.088</v>
      </c>
      <c r="J935" s="38">
        <f>I935/SUM(H:H)</f>
        <v>1.0003160070579065</v>
      </c>
      <c r="N9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5" s="21">
        <v>0</v>
      </c>
      <c r="P9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6" spans="1:16" hidden="1" x14ac:dyDescent="0.25">
      <c r="A936" t="s">
        <v>1134</v>
      </c>
      <c r="B936" t="s">
        <v>1135</v>
      </c>
      <c r="C936" s="4">
        <f>COUNTA(A$5:A936)</f>
        <v>932</v>
      </c>
      <c r="H9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6" s="35">
        <f>SUM(H$5:H936)</f>
        <v>3671964.088</v>
      </c>
      <c r="J936" s="38">
        <f>I936/SUM(H:H)</f>
        <v>1.0003160070579065</v>
      </c>
      <c r="N9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6" s="21">
        <v>0</v>
      </c>
      <c r="P9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7" spans="1:16" hidden="1" x14ac:dyDescent="0.25">
      <c r="A937" t="s">
        <v>1039</v>
      </c>
      <c r="B937" t="s">
        <v>1040</v>
      </c>
      <c r="C937" s="4">
        <f>COUNTA(A$5:A937)</f>
        <v>933</v>
      </c>
      <c r="H9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7" s="35">
        <f>SUM(H$5:H937)</f>
        <v>3671964.088</v>
      </c>
      <c r="J937" s="38">
        <f>I937/SUM(H:H)</f>
        <v>1.0003160070579065</v>
      </c>
      <c r="N9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7" s="21">
        <v>0</v>
      </c>
      <c r="P9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8" spans="1:16" hidden="1" x14ac:dyDescent="0.25">
      <c r="A938" t="s">
        <v>1722</v>
      </c>
      <c r="B938" t="s">
        <v>1723</v>
      </c>
      <c r="C938" s="4">
        <f>COUNTA(A$5:A938)</f>
        <v>934</v>
      </c>
      <c r="H9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8" s="35">
        <f>SUM(H$5:H938)</f>
        <v>3671964.088</v>
      </c>
      <c r="J938" s="38">
        <f>I938/SUM(H:H)</f>
        <v>1.0003160070579065</v>
      </c>
      <c r="N9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8" s="21">
        <v>0</v>
      </c>
      <c r="P9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39" spans="1:16" hidden="1" x14ac:dyDescent="0.25">
      <c r="A939" t="s">
        <v>576</v>
      </c>
      <c r="B939" t="s">
        <v>577</v>
      </c>
      <c r="C939" s="4">
        <f>COUNTA(A$5:A939)</f>
        <v>935</v>
      </c>
      <c r="H9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39" s="35">
        <f>SUM(H$5:H939)</f>
        <v>3671964.088</v>
      </c>
      <c r="J939" s="38">
        <f>I939/SUM(H:H)</f>
        <v>1.0003160070579065</v>
      </c>
      <c r="N9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39" s="21">
        <v>0</v>
      </c>
      <c r="P9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0" spans="1:16" hidden="1" x14ac:dyDescent="0.25">
      <c r="A940" t="s">
        <v>578</v>
      </c>
      <c r="B940" t="s">
        <v>579</v>
      </c>
      <c r="C940" s="4">
        <f>COUNTA(A$5:A940)</f>
        <v>936</v>
      </c>
      <c r="H9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0" s="35">
        <f>SUM(H$5:H940)</f>
        <v>3671964.088</v>
      </c>
      <c r="J940" s="38">
        <f>I940/SUM(H:H)</f>
        <v>1.0003160070579065</v>
      </c>
      <c r="N9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0" s="21">
        <v>83625</v>
      </c>
      <c r="P9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1" spans="1:16" hidden="1" x14ac:dyDescent="0.25">
      <c r="A941" t="s">
        <v>635</v>
      </c>
      <c r="B941" t="s">
        <v>636</v>
      </c>
      <c r="C941" s="4">
        <f>COUNTA(A$5:A941)</f>
        <v>937</v>
      </c>
      <c r="H9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1" s="35">
        <f>SUM(H$5:H941)</f>
        <v>3671964.088</v>
      </c>
      <c r="J941" s="38">
        <f>I941/SUM(H:H)</f>
        <v>1.0003160070579065</v>
      </c>
      <c r="N9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1" s="21">
        <v>0</v>
      </c>
      <c r="P9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2" spans="1:16" hidden="1" x14ac:dyDescent="0.25">
      <c r="A942" t="s">
        <v>1148</v>
      </c>
      <c r="B942" t="s">
        <v>1149</v>
      </c>
      <c r="C942" s="4">
        <f>COUNTA(A$5:A942)</f>
        <v>938</v>
      </c>
      <c r="H9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2" s="35">
        <f>SUM(H$5:H942)</f>
        <v>3671964.088</v>
      </c>
      <c r="J942" s="38">
        <f>I942/SUM(H:H)</f>
        <v>1.0003160070579065</v>
      </c>
      <c r="N9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2" s="21">
        <v>0</v>
      </c>
      <c r="P9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3" spans="1:16" hidden="1" x14ac:dyDescent="0.25">
      <c r="A943" t="s">
        <v>2348</v>
      </c>
      <c r="B943" t="s">
        <v>2349</v>
      </c>
      <c r="C943" s="4">
        <f>COUNTA(A$5:A943)</f>
        <v>939</v>
      </c>
      <c r="H9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3" s="35">
        <f>SUM(H$5:H943)</f>
        <v>3671964.088</v>
      </c>
      <c r="J943" s="38">
        <f>I943/SUM(H:H)</f>
        <v>1.0003160070579065</v>
      </c>
      <c r="N9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3" s="21">
        <v>9124</v>
      </c>
      <c r="P9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4" spans="1:16" hidden="1" x14ac:dyDescent="0.25">
      <c r="A944" t="s">
        <v>1310</v>
      </c>
      <c r="B944" t="s">
        <v>1311</v>
      </c>
      <c r="C944" s="4">
        <f>COUNTA(A$5:A944)</f>
        <v>940</v>
      </c>
      <c r="H9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4" s="35">
        <f>SUM(H$5:H944)</f>
        <v>3671964.088</v>
      </c>
      <c r="J944" s="38">
        <f>I944/SUM(H:H)</f>
        <v>1.0003160070579065</v>
      </c>
      <c r="N9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4" s="21">
        <v>0</v>
      </c>
      <c r="P9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5" spans="1:16" hidden="1" x14ac:dyDescent="0.25">
      <c r="A945" t="s">
        <v>1643</v>
      </c>
      <c r="B945" t="s">
        <v>1644</v>
      </c>
      <c r="C945" s="4">
        <f>COUNTA(A$5:A945)</f>
        <v>941</v>
      </c>
      <c r="H9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5" s="35">
        <f>SUM(H$5:H945)</f>
        <v>3671964.088</v>
      </c>
      <c r="J945" s="38">
        <f>I945/SUM(H:H)</f>
        <v>1.0003160070579065</v>
      </c>
      <c r="N9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5" s="21">
        <v>0</v>
      </c>
      <c r="P9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6" spans="1:16" hidden="1" x14ac:dyDescent="0.25">
      <c r="A946" t="s">
        <v>1693</v>
      </c>
      <c r="B946" t="s">
        <v>1694</v>
      </c>
      <c r="C946" s="4">
        <f>COUNTA(A$5:A946)</f>
        <v>942</v>
      </c>
      <c r="H9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6" s="35">
        <f>SUM(H$5:H946)</f>
        <v>3671964.088</v>
      </c>
      <c r="J946" s="38">
        <f>I946/SUM(H:H)</f>
        <v>1.0003160070579065</v>
      </c>
      <c r="N9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6" s="21">
        <v>1436</v>
      </c>
      <c r="P9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7" spans="1:16" hidden="1" x14ac:dyDescent="0.25">
      <c r="A947" t="s">
        <v>1017</v>
      </c>
      <c r="B947" t="s">
        <v>1018</v>
      </c>
      <c r="C947" s="4">
        <f>COUNTA(A$5:A947)</f>
        <v>943</v>
      </c>
      <c r="H9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7" s="35">
        <f>SUM(H$5:H947)</f>
        <v>3671964.088</v>
      </c>
      <c r="J947" s="38">
        <f>I947/SUM(H:H)</f>
        <v>1.0003160070579065</v>
      </c>
      <c r="N9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7" s="21">
        <v>0</v>
      </c>
      <c r="P9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8" spans="1:16" hidden="1" x14ac:dyDescent="0.25">
      <c r="A948" t="s">
        <v>983</v>
      </c>
      <c r="B948" t="s">
        <v>984</v>
      </c>
      <c r="C948" s="4">
        <f>COUNTA(A$5:A948)</f>
        <v>944</v>
      </c>
      <c r="D948" s="35">
        <v>0</v>
      </c>
      <c r="H9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8" s="35">
        <f>SUM(H$5:H948)</f>
        <v>3671964.088</v>
      </c>
      <c r="J948" s="38">
        <f>I948/SUM(H:H)</f>
        <v>1.0003160070579065</v>
      </c>
      <c r="N9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8" s="21">
        <v>0</v>
      </c>
      <c r="P9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49" spans="1:16" hidden="1" x14ac:dyDescent="0.25">
      <c r="A949" t="s">
        <v>1057</v>
      </c>
      <c r="B949" t="s">
        <v>1058</v>
      </c>
      <c r="C949" s="4">
        <f>COUNTA(A$5:A949)</f>
        <v>945</v>
      </c>
      <c r="H9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49" s="35">
        <f>SUM(H$5:H949)</f>
        <v>3671964.088</v>
      </c>
      <c r="J949" s="38">
        <f>I949/SUM(H:H)</f>
        <v>1.0003160070579065</v>
      </c>
      <c r="N9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49" s="21">
        <v>0</v>
      </c>
      <c r="P9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0" spans="1:16" hidden="1" x14ac:dyDescent="0.25">
      <c r="A950" t="s">
        <v>1047</v>
      </c>
      <c r="B950" t="s">
        <v>1048</v>
      </c>
      <c r="C950" s="4">
        <f>COUNTA(A$5:A950)</f>
        <v>946</v>
      </c>
      <c r="H9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0" s="35">
        <f>SUM(H$5:H950)</f>
        <v>3671964.088</v>
      </c>
      <c r="J950" s="38">
        <f>I950/SUM(H:H)</f>
        <v>1.0003160070579065</v>
      </c>
      <c r="N9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0" s="21">
        <v>0</v>
      </c>
      <c r="P9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1" spans="1:16" hidden="1" x14ac:dyDescent="0.25">
      <c r="A951" t="s">
        <v>1053</v>
      </c>
      <c r="B951" t="s">
        <v>1054</v>
      </c>
      <c r="C951" s="4">
        <f>COUNTA(A$5:A951)</f>
        <v>947</v>
      </c>
      <c r="H9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1" s="35">
        <f>SUM(H$5:H951)</f>
        <v>3671964.088</v>
      </c>
      <c r="J951" s="38">
        <f>I951/SUM(H:H)</f>
        <v>1.0003160070579065</v>
      </c>
      <c r="N9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1" s="21">
        <v>0</v>
      </c>
      <c r="P9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2" spans="1:16" hidden="1" x14ac:dyDescent="0.25">
      <c r="A952" t="s">
        <v>1063</v>
      </c>
      <c r="B952" t="s">
        <v>1064</v>
      </c>
      <c r="C952" s="4">
        <f>COUNTA(A$5:A952)</f>
        <v>948</v>
      </c>
      <c r="H9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2" s="35">
        <f>SUM(H$5:H952)</f>
        <v>3671964.088</v>
      </c>
      <c r="J952" s="38">
        <f>I952/SUM(H:H)</f>
        <v>1.0003160070579065</v>
      </c>
      <c r="N9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2" s="21">
        <v>0</v>
      </c>
      <c r="P9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3" spans="1:16" hidden="1" x14ac:dyDescent="0.25">
      <c r="A953" t="s">
        <v>1896</v>
      </c>
      <c r="B953" t="s">
        <v>1897</v>
      </c>
      <c r="C953" s="4">
        <f>COUNTA(A$5:A953)</f>
        <v>949</v>
      </c>
      <c r="H9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3" s="35">
        <f>SUM(H$5:H953)</f>
        <v>3671964.088</v>
      </c>
      <c r="J953" s="38">
        <f>I953/SUM(H:H)</f>
        <v>1.0003160070579065</v>
      </c>
      <c r="N9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3" s="21">
        <v>240</v>
      </c>
      <c r="P9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4" spans="1:16" hidden="1" x14ac:dyDescent="0.25">
      <c r="A954" t="s">
        <v>1885</v>
      </c>
      <c r="B954" t="s">
        <v>1886</v>
      </c>
      <c r="C954" s="4">
        <f>COUNTA(A$5:A954)</f>
        <v>950</v>
      </c>
      <c r="H9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4" s="35">
        <f>SUM(H$5:H954)</f>
        <v>3671964.088</v>
      </c>
      <c r="J954" s="38">
        <f>I954/SUM(H:H)</f>
        <v>1.0003160070579065</v>
      </c>
      <c r="N9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4" s="21">
        <v>3000</v>
      </c>
      <c r="P9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5" spans="1:16" hidden="1" x14ac:dyDescent="0.25">
      <c r="A955" t="s">
        <v>1900</v>
      </c>
      <c r="B955" t="s">
        <v>1901</v>
      </c>
      <c r="C955" s="4">
        <f>COUNTA(A$5:A955)</f>
        <v>951</v>
      </c>
      <c r="H9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5" s="35">
        <f>SUM(H$5:H955)</f>
        <v>3671964.088</v>
      </c>
      <c r="J955" s="38">
        <f>I955/SUM(H:H)</f>
        <v>1.0003160070579065</v>
      </c>
      <c r="N9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5" s="21">
        <v>2160</v>
      </c>
      <c r="P9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6" spans="1:16" hidden="1" x14ac:dyDescent="0.25">
      <c r="A956" t="s">
        <v>1902</v>
      </c>
      <c r="B956" t="s">
        <v>1901</v>
      </c>
      <c r="C956" s="4">
        <f>COUNTA(A$5:A956)</f>
        <v>952</v>
      </c>
      <c r="H9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6" s="35">
        <f>SUM(H$5:H956)</f>
        <v>3671964.088</v>
      </c>
      <c r="J956" s="38">
        <f>I956/SUM(H:H)</f>
        <v>1.0003160070579065</v>
      </c>
      <c r="N9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6" s="21">
        <v>1920</v>
      </c>
      <c r="P9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7" spans="1:16" hidden="1" x14ac:dyDescent="0.25">
      <c r="A957" t="s">
        <v>1903</v>
      </c>
      <c r="B957" t="s">
        <v>1904</v>
      </c>
      <c r="C957" s="4">
        <f>COUNTA(A$5:A957)</f>
        <v>953</v>
      </c>
      <c r="H9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7" s="35">
        <f>SUM(H$5:H957)</f>
        <v>3671964.088</v>
      </c>
      <c r="J957" s="38">
        <f>I957/SUM(H:H)</f>
        <v>1.0003160070579065</v>
      </c>
      <c r="N9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7" s="21">
        <v>9387</v>
      </c>
      <c r="P9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8" spans="1:16" hidden="1" x14ac:dyDescent="0.25">
      <c r="A958" t="s">
        <v>1905</v>
      </c>
      <c r="B958" t="s">
        <v>1906</v>
      </c>
      <c r="C958" s="4">
        <f>COUNTA(A$5:A958)</f>
        <v>954</v>
      </c>
      <c r="H9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8" s="35">
        <f>SUM(H$5:H958)</f>
        <v>3671964.088</v>
      </c>
      <c r="J958" s="38">
        <f>I958/SUM(H:H)</f>
        <v>1.0003160070579065</v>
      </c>
      <c r="N9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8" s="21">
        <v>0</v>
      </c>
      <c r="P9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59" spans="1:16" hidden="1" x14ac:dyDescent="0.25">
      <c r="A959" t="s">
        <v>1907</v>
      </c>
      <c r="B959" t="s">
        <v>1908</v>
      </c>
      <c r="C959" s="4">
        <f>COUNTA(A$5:A959)</f>
        <v>955</v>
      </c>
      <c r="H9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59" s="35">
        <f>SUM(H$5:H959)</f>
        <v>3671964.088</v>
      </c>
      <c r="J959" s="38">
        <f>I959/SUM(H:H)</f>
        <v>1.0003160070579065</v>
      </c>
      <c r="N9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59" s="21">
        <v>0</v>
      </c>
      <c r="P9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0" spans="1:16" hidden="1" x14ac:dyDescent="0.25">
      <c r="A960" t="s">
        <v>1150</v>
      </c>
      <c r="B960" t="s">
        <v>1151</v>
      </c>
      <c r="C960" s="4">
        <f>COUNTA(A$5:A960)</f>
        <v>956</v>
      </c>
      <c r="H9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0" s="35">
        <f>SUM(H$5:H960)</f>
        <v>3671964.088</v>
      </c>
      <c r="J960" s="38">
        <f>I960/SUM(H:H)</f>
        <v>1.0003160070579065</v>
      </c>
      <c r="N9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0" s="21">
        <v>0</v>
      </c>
      <c r="P9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1" spans="1:16" hidden="1" x14ac:dyDescent="0.25">
      <c r="A961" t="s">
        <v>1884</v>
      </c>
      <c r="B961" t="s">
        <v>1867</v>
      </c>
      <c r="C961" s="4">
        <f>COUNTA(A$5:A961)</f>
        <v>957</v>
      </c>
      <c r="H9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1" s="35">
        <f>SUM(H$5:H961)</f>
        <v>3671964.088</v>
      </c>
      <c r="J961" s="38">
        <f>I961/SUM(H:H)</f>
        <v>1.0003160070579065</v>
      </c>
      <c r="N9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1" s="21">
        <v>1691</v>
      </c>
      <c r="P9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2" spans="1:16" hidden="1" x14ac:dyDescent="0.25">
      <c r="A962" t="s">
        <v>1070</v>
      </c>
      <c r="B962" t="s">
        <v>1071</v>
      </c>
      <c r="C962" s="4">
        <f>COUNTA(A$5:A962)</f>
        <v>958</v>
      </c>
      <c r="H9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2" s="35">
        <f>SUM(H$5:H962)</f>
        <v>3671964.088</v>
      </c>
      <c r="J962" s="38">
        <f>I962/SUM(H:H)</f>
        <v>1.0003160070579065</v>
      </c>
      <c r="N9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2" s="21">
        <v>0</v>
      </c>
      <c r="P9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3" spans="1:16" hidden="1" x14ac:dyDescent="0.25">
      <c r="A963" t="s">
        <v>1132</v>
      </c>
      <c r="B963" t="s">
        <v>1133</v>
      </c>
      <c r="C963" s="4">
        <f>COUNTA(A$5:A963)</f>
        <v>959</v>
      </c>
      <c r="H9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3" s="35">
        <f>SUM(H$5:H963)</f>
        <v>3671964.088</v>
      </c>
      <c r="J963" s="38">
        <f>I963/SUM(H:H)</f>
        <v>1.0003160070579065</v>
      </c>
      <c r="N9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3" s="21">
        <v>0</v>
      </c>
      <c r="P9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4" spans="1:16" hidden="1" x14ac:dyDescent="0.25">
      <c r="A964" t="s">
        <v>1059</v>
      </c>
      <c r="B964" t="s">
        <v>1060</v>
      </c>
      <c r="C964" s="4">
        <f>COUNTA(A$5:A964)</f>
        <v>960</v>
      </c>
      <c r="H9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4" s="35">
        <f>SUM(H$5:H964)</f>
        <v>3671964.088</v>
      </c>
      <c r="J964" s="38">
        <f>I964/SUM(H:H)</f>
        <v>1.0003160070579065</v>
      </c>
      <c r="N9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4" s="21">
        <v>0</v>
      </c>
      <c r="P9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5" spans="1:16" hidden="1" x14ac:dyDescent="0.25">
      <c r="A965" t="s">
        <v>1128</v>
      </c>
      <c r="B965" t="s">
        <v>1129</v>
      </c>
      <c r="C965" s="4">
        <f>COUNTA(A$5:A965)</f>
        <v>961</v>
      </c>
      <c r="H9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5" s="35">
        <f>SUM(H$5:H965)</f>
        <v>3671964.088</v>
      </c>
      <c r="J965" s="38">
        <f>I965/SUM(H:H)</f>
        <v>1.0003160070579065</v>
      </c>
      <c r="N9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5" s="21">
        <v>0</v>
      </c>
      <c r="P9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6" spans="1:16" hidden="1" x14ac:dyDescent="0.25">
      <c r="A966" t="s">
        <v>1909</v>
      </c>
      <c r="B966" t="s">
        <v>1910</v>
      </c>
      <c r="C966" s="4">
        <f>COUNTA(A$5:A966)</f>
        <v>962</v>
      </c>
      <c r="H9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6" s="35">
        <f>SUM(H$5:H966)</f>
        <v>3671964.088</v>
      </c>
      <c r="J966" s="38">
        <f>I966/SUM(H:H)</f>
        <v>1.0003160070579065</v>
      </c>
      <c r="N9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6" s="21">
        <v>2273</v>
      </c>
      <c r="P9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7" spans="1:16" hidden="1" x14ac:dyDescent="0.25">
      <c r="A967" t="s">
        <v>590</v>
      </c>
      <c r="B967" t="s">
        <v>591</v>
      </c>
      <c r="C967" s="4">
        <f>COUNTA(A$5:A967)</f>
        <v>963</v>
      </c>
      <c r="H9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7" s="35">
        <f>SUM(H$5:H967)</f>
        <v>3671964.088</v>
      </c>
      <c r="J967" s="38">
        <f>I967/SUM(H:H)</f>
        <v>1.0003160070579065</v>
      </c>
      <c r="N9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7" s="21">
        <v>0</v>
      </c>
      <c r="P9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8" spans="1:16" hidden="1" x14ac:dyDescent="0.25">
      <c r="A968" t="s">
        <v>638</v>
      </c>
      <c r="B968" t="s">
        <v>591</v>
      </c>
      <c r="C968" s="4">
        <f>COUNTA(A$5:A968)</f>
        <v>964</v>
      </c>
      <c r="H9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8" s="35">
        <f>SUM(H$5:H968)</f>
        <v>3671964.088</v>
      </c>
      <c r="J968" s="38">
        <f>I968/SUM(H:H)</f>
        <v>1.0003160070579065</v>
      </c>
      <c r="N9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8" s="21">
        <v>0</v>
      </c>
      <c r="P9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69" spans="1:16" hidden="1" x14ac:dyDescent="0.25">
      <c r="A969" t="s">
        <v>639</v>
      </c>
      <c r="B969" t="s">
        <v>640</v>
      </c>
      <c r="C969" s="4">
        <f>COUNTA(A$5:A969)</f>
        <v>965</v>
      </c>
      <c r="H9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69" s="35">
        <f>SUM(H$5:H969)</f>
        <v>3671964.088</v>
      </c>
      <c r="J969" s="38">
        <f>I969/SUM(H:H)</f>
        <v>1.0003160070579065</v>
      </c>
      <c r="N9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69" s="21">
        <v>0</v>
      </c>
      <c r="P9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0" spans="1:16" hidden="1" x14ac:dyDescent="0.25">
      <c r="A970" t="s">
        <v>38</v>
      </c>
      <c r="B970" t="s">
        <v>37</v>
      </c>
      <c r="C970" s="4">
        <f>COUNTA(A$5:A970)</f>
        <v>966</v>
      </c>
      <c r="H9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0" s="35">
        <f>SUM(H$5:H970)</f>
        <v>3671964.088</v>
      </c>
      <c r="J970" s="38">
        <f>I970/SUM(H:H)</f>
        <v>1.0003160070579065</v>
      </c>
      <c r="N9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0" s="21">
        <v>0</v>
      </c>
      <c r="P9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1" spans="1:16" hidden="1" x14ac:dyDescent="0.25">
      <c r="A971" t="s">
        <v>630</v>
      </c>
      <c r="B971" t="s">
        <v>591</v>
      </c>
      <c r="C971" s="4">
        <f>COUNTA(A$5:A971)</f>
        <v>967</v>
      </c>
      <c r="H9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1" s="35">
        <f>SUM(H$5:H971)</f>
        <v>3671964.088</v>
      </c>
      <c r="J971" s="38">
        <f>I971/SUM(H:H)</f>
        <v>1.0003160070579065</v>
      </c>
      <c r="N9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1" s="21">
        <v>0</v>
      </c>
      <c r="P9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2" spans="1:16" hidden="1" x14ac:dyDescent="0.25">
      <c r="A972" t="s">
        <v>627</v>
      </c>
      <c r="B972" t="s">
        <v>585</v>
      </c>
      <c r="C972" s="4">
        <f>COUNTA(A$5:A972)</f>
        <v>968</v>
      </c>
      <c r="H9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2" s="35">
        <f>SUM(H$5:H972)</f>
        <v>3671964.088</v>
      </c>
      <c r="J972" s="38">
        <f>I972/SUM(H:H)</f>
        <v>1.0003160070579065</v>
      </c>
      <c r="N9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2" s="21">
        <v>0</v>
      </c>
      <c r="P9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3" spans="1:16" hidden="1" x14ac:dyDescent="0.25">
      <c r="A973" t="s">
        <v>584</v>
      </c>
      <c r="B973" t="s">
        <v>585</v>
      </c>
      <c r="C973" s="4">
        <f>COUNTA(A$5:A973)</f>
        <v>969</v>
      </c>
      <c r="H9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3" s="35">
        <f>SUM(H$5:H973)</f>
        <v>3671964.088</v>
      </c>
      <c r="J973" s="38">
        <f>I973/SUM(H:H)</f>
        <v>1.0003160070579065</v>
      </c>
      <c r="N9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3" s="21">
        <v>0</v>
      </c>
      <c r="P9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4" spans="1:16" hidden="1" x14ac:dyDescent="0.25">
      <c r="A974" t="s">
        <v>1206</v>
      </c>
      <c r="B974" t="s">
        <v>1207</v>
      </c>
      <c r="C974" s="4">
        <f>COUNTA(A$5:A974)</f>
        <v>970</v>
      </c>
      <c r="H9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4" s="35">
        <f>SUM(H$5:H974)</f>
        <v>3671964.088</v>
      </c>
      <c r="J974" s="38">
        <f>I974/SUM(H:H)</f>
        <v>1.0003160070579065</v>
      </c>
      <c r="N9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4" s="21">
        <v>0</v>
      </c>
      <c r="P9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5" spans="1:16" hidden="1" x14ac:dyDescent="0.25">
      <c r="A975" t="s">
        <v>588</v>
      </c>
      <c r="B975" t="s">
        <v>589</v>
      </c>
      <c r="C975" s="4">
        <f>COUNTA(A$5:A975)</f>
        <v>971</v>
      </c>
      <c r="H9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5" s="35">
        <f>SUM(H$5:H975)</f>
        <v>3671964.088</v>
      </c>
      <c r="J975" s="38">
        <f>I975/SUM(H:H)</f>
        <v>1.0003160070579065</v>
      </c>
      <c r="N9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5" s="21">
        <v>0</v>
      </c>
      <c r="P9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6" spans="1:16" hidden="1" x14ac:dyDescent="0.25">
      <c r="A976" t="s">
        <v>1764</v>
      </c>
      <c r="B976" t="s">
        <v>1765</v>
      </c>
      <c r="C976" s="4">
        <f>COUNTA(A$5:A976)</f>
        <v>972</v>
      </c>
      <c r="H9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6" s="35">
        <f>SUM(H$5:H976)</f>
        <v>3671964.088</v>
      </c>
      <c r="J976" s="38">
        <f>I976/SUM(H:H)</f>
        <v>1.0003160070579065</v>
      </c>
      <c r="N9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6" s="21">
        <v>3392</v>
      </c>
      <c r="P9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7" spans="1:16" hidden="1" x14ac:dyDescent="0.25">
      <c r="A977" t="s">
        <v>592</v>
      </c>
      <c r="B977" t="s">
        <v>593</v>
      </c>
      <c r="C977" s="4">
        <f>COUNTA(A$5:A977)</f>
        <v>973</v>
      </c>
      <c r="H9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7" s="35">
        <f>SUM(H$5:H977)</f>
        <v>3671964.088</v>
      </c>
      <c r="J977" s="38">
        <f>I977/SUM(H:H)</f>
        <v>1.0003160070579065</v>
      </c>
      <c r="N9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7" s="21">
        <v>0</v>
      </c>
      <c r="P9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8" spans="1:16" hidden="1" x14ac:dyDescent="0.25">
      <c r="A978" t="s">
        <v>594</v>
      </c>
      <c r="B978" t="s">
        <v>595</v>
      </c>
      <c r="C978" s="4">
        <f>COUNTA(A$5:A978)</f>
        <v>974</v>
      </c>
      <c r="H9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8" s="35">
        <f>SUM(H$5:H978)</f>
        <v>3671964.088</v>
      </c>
      <c r="J978" s="38">
        <f>I978/SUM(H:H)</f>
        <v>1.0003160070579065</v>
      </c>
      <c r="N9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8" s="21">
        <v>2937</v>
      </c>
      <c r="P9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79" spans="1:16" hidden="1" x14ac:dyDescent="0.25">
      <c r="A979" t="s">
        <v>1891</v>
      </c>
      <c r="B979" t="s">
        <v>1867</v>
      </c>
      <c r="C979" s="4">
        <f>COUNTA(A$5:A979)</f>
        <v>975</v>
      </c>
      <c r="H9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79" s="35">
        <f>SUM(H$5:H979)</f>
        <v>3671964.088</v>
      </c>
      <c r="J979" s="38">
        <f>I979/SUM(H:H)</f>
        <v>1.0003160070579065</v>
      </c>
      <c r="N9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79" s="21">
        <v>18000</v>
      </c>
      <c r="P9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0" spans="1:16" hidden="1" x14ac:dyDescent="0.25">
      <c r="A980" t="s">
        <v>1892</v>
      </c>
      <c r="B980" t="s">
        <v>1893</v>
      </c>
      <c r="C980" s="4">
        <f>COUNTA(A$5:A980)</f>
        <v>976</v>
      </c>
      <c r="H9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0" s="35">
        <f>SUM(H$5:H980)</f>
        <v>3671964.088</v>
      </c>
      <c r="J980" s="38">
        <f>I980/SUM(H:H)</f>
        <v>1.0003160070579065</v>
      </c>
      <c r="N9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0" s="21">
        <v>14512</v>
      </c>
      <c r="P9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1" spans="1:16" hidden="1" x14ac:dyDescent="0.25">
      <c r="A981" t="s">
        <v>1915</v>
      </c>
      <c r="B981" t="s">
        <v>1867</v>
      </c>
      <c r="C981" s="4">
        <f>COUNTA(A$5:A981)</f>
        <v>977</v>
      </c>
      <c r="H9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1" s="35">
        <f>SUM(H$5:H981)</f>
        <v>3671964.088</v>
      </c>
      <c r="J981" s="38">
        <f>I981/SUM(H:H)</f>
        <v>1.0003160070579065</v>
      </c>
      <c r="N9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1" s="21">
        <v>9009</v>
      </c>
      <c r="P9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2" spans="1:16" hidden="1" x14ac:dyDescent="0.25">
      <c r="A982" t="s">
        <v>1866</v>
      </c>
      <c r="B982" t="s">
        <v>1867</v>
      </c>
      <c r="C982" s="4">
        <f>COUNTA(A$5:A982)</f>
        <v>978</v>
      </c>
      <c r="H9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2" s="35">
        <f>SUM(H$5:H982)</f>
        <v>3671964.088</v>
      </c>
      <c r="J982" s="38">
        <f>I982/SUM(H:H)</f>
        <v>1.0003160070579065</v>
      </c>
      <c r="N9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2" s="21">
        <v>2466</v>
      </c>
      <c r="P9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3" spans="1:16" hidden="1" x14ac:dyDescent="0.25">
      <c r="A983" t="s">
        <v>1136</v>
      </c>
      <c r="B983" t="s">
        <v>1137</v>
      </c>
      <c r="C983" s="4">
        <f>COUNTA(A$5:A983)</f>
        <v>979</v>
      </c>
      <c r="H9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3" s="35">
        <f>SUM(H$5:H983)</f>
        <v>3671964.088</v>
      </c>
      <c r="J983" s="38">
        <f>I983/SUM(H:H)</f>
        <v>1.0003160070579065</v>
      </c>
      <c r="N9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3" s="21">
        <v>0</v>
      </c>
      <c r="P9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4" spans="1:16" hidden="1" x14ac:dyDescent="0.25">
      <c r="A984" t="s">
        <v>2428</v>
      </c>
      <c r="B984" t="s">
        <v>2429</v>
      </c>
      <c r="C984" s="4">
        <f>COUNTA(A$5:A984)</f>
        <v>980</v>
      </c>
      <c r="H9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4" s="35">
        <f>SUM(H$5:H984)</f>
        <v>3671964.088</v>
      </c>
      <c r="J984" s="38">
        <f>I984/SUM(H:H)</f>
        <v>1.0003160070579065</v>
      </c>
      <c r="N9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4" s="21">
        <v>5985</v>
      </c>
      <c r="P9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5" spans="1:16" hidden="1" x14ac:dyDescent="0.25">
      <c r="A985" t="s">
        <v>869</v>
      </c>
      <c r="B985" t="s">
        <v>870</v>
      </c>
      <c r="C985" s="4">
        <f>COUNTA(A$5:A985)</f>
        <v>981</v>
      </c>
      <c r="H9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5" s="35">
        <f>SUM(H$5:H985)</f>
        <v>3671964.088</v>
      </c>
      <c r="J985" s="38">
        <f>I985/SUM(H:H)</f>
        <v>1.0003160070579065</v>
      </c>
      <c r="N9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5" s="21">
        <v>0</v>
      </c>
      <c r="P9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6" spans="1:16" hidden="1" x14ac:dyDescent="0.25">
      <c r="A986" t="s">
        <v>2416</v>
      </c>
      <c r="B986" t="s">
        <v>2417</v>
      </c>
      <c r="C986" s="4">
        <f>COUNTA(A$5:A986)</f>
        <v>982</v>
      </c>
      <c r="H9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6" s="35">
        <f>SUM(H$5:H986)</f>
        <v>3671964.088</v>
      </c>
      <c r="J986" s="38">
        <f>I986/SUM(H:H)</f>
        <v>1.0003160070579065</v>
      </c>
      <c r="N9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6" s="21">
        <v>0</v>
      </c>
      <c r="P9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7" spans="1:16" hidden="1" x14ac:dyDescent="0.25">
      <c r="A987" t="s">
        <v>2406</v>
      </c>
      <c r="B987" t="s">
        <v>2407</v>
      </c>
      <c r="C987" s="4">
        <f>COUNTA(A$5:A987)</f>
        <v>983</v>
      </c>
      <c r="H9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7" s="35">
        <f>SUM(H$5:H987)</f>
        <v>3671964.088</v>
      </c>
      <c r="J987" s="38">
        <f>I987/SUM(H:H)</f>
        <v>1.0003160070579065</v>
      </c>
      <c r="N9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7" s="21">
        <v>8023</v>
      </c>
      <c r="P9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8" spans="1:16" hidden="1" x14ac:dyDescent="0.25">
      <c r="A988" t="s">
        <v>891</v>
      </c>
      <c r="B988" t="s">
        <v>892</v>
      </c>
      <c r="C988" s="4">
        <f>COUNTA(A$5:A988)</f>
        <v>984</v>
      </c>
      <c r="H9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8" s="35">
        <f>SUM(H$5:H988)</f>
        <v>3671964.088</v>
      </c>
      <c r="J988" s="38">
        <f>I988/SUM(H:H)</f>
        <v>1.0003160070579065</v>
      </c>
      <c r="N9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8" s="21">
        <v>0</v>
      </c>
      <c r="P9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89" spans="1:16" hidden="1" x14ac:dyDescent="0.25">
      <c r="A989" t="s">
        <v>1432</v>
      </c>
      <c r="B989" t="s">
        <v>1433</v>
      </c>
      <c r="C989" s="4">
        <f>COUNTA(A$5:A989)</f>
        <v>985</v>
      </c>
      <c r="H9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89" s="35">
        <f>SUM(H$5:H989)</f>
        <v>3671964.088</v>
      </c>
      <c r="J989" s="38">
        <f>I989/SUM(H:H)</f>
        <v>1.0003160070579065</v>
      </c>
      <c r="N9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89" s="21">
        <v>3466</v>
      </c>
      <c r="P9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0" spans="1:16" hidden="1" x14ac:dyDescent="0.25">
      <c r="A990" t="s">
        <v>1340</v>
      </c>
      <c r="B990" t="s">
        <v>1341</v>
      </c>
      <c r="C990" s="4">
        <f>COUNTA(A$5:A990)</f>
        <v>986</v>
      </c>
      <c r="H9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0" s="35">
        <f>SUM(H$5:H990)</f>
        <v>3671964.088</v>
      </c>
      <c r="J990" s="38">
        <f>I990/SUM(H:H)</f>
        <v>1.0003160070579065</v>
      </c>
      <c r="N9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0" s="21">
        <v>2304</v>
      </c>
      <c r="P9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1" spans="1:16" hidden="1" x14ac:dyDescent="0.25">
      <c r="A991" t="s">
        <v>1336</v>
      </c>
      <c r="B991" t="s">
        <v>1337</v>
      </c>
      <c r="C991" s="4">
        <f>COUNTA(A$5:A991)</f>
        <v>987</v>
      </c>
      <c r="H9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1" s="35">
        <f>SUM(H$5:H991)</f>
        <v>3671964.088</v>
      </c>
      <c r="J991" s="38">
        <f>I991/SUM(H:H)</f>
        <v>1.0003160070579065</v>
      </c>
      <c r="N9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1" s="21">
        <v>4638</v>
      </c>
      <c r="P9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2" spans="1:16" hidden="1" x14ac:dyDescent="0.25">
      <c r="A992" t="s">
        <v>1338</v>
      </c>
      <c r="B992" t="s">
        <v>1339</v>
      </c>
      <c r="C992" s="4">
        <f>COUNTA(A$5:A992)</f>
        <v>988</v>
      </c>
      <c r="H9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2" s="35">
        <f>SUM(H$5:H992)</f>
        <v>3671964.088</v>
      </c>
      <c r="J992" s="38">
        <f>I992/SUM(H:H)</f>
        <v>1.0003160070579065</v>
      </c>
      <c r="N9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2" s="21">
        <v>5424</v>
      </c>
      <c r="P9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3" spans="1:16" hidden="1" x14ac:dyDescent="0.25">
      <c r="A993" t="s">
        <v>1430</v>
      </c>
      <c r="B993" t="s">
        <v>1431</v>
      </c>
      <c r="C993" s="4">
        <f>COUNTA(A$5:A993)</f>
        <v>989</v>
      </c>
      <c r="H9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3" s="35">
        <f>SUM(H$5:H993)</f>
        <v>3671964.088</v>
      </c>
      <c r="J993" s="38">
        <f>I993/SUM(H:H)</f>
        <v>1.0003160070579065</v>
      </c>
      <c r="N9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3" s="21">
        <v>2614</v>
      </c>
      <c r="P9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4" spans="1:16" hidden="1" x14ac:dyDescent="0.25">
      <c r="A994" t="s">
        <v>1434</v>
      </c>
      <c r="B994" t="s">
        <v>1435</v>
      </c>
      <c r="C994" s="4">
        <f>COUNTA(A$5:A994)</f>
        <v>990</v>
      </c>
      <c r="H9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4" s="35">
        <f>SUM(H$5:H994)</f>
        <v>3671964.088</v>
      </c>
      <c r="J994" s="38">
        <f>I994/SUM(H:H)</f>
        <v>1.0003160070579065</v>
      </c>
      <c r="N9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4" s="21">
        <v>1092</v>
      </c>
      <c r="P9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5" spans="1:16" hidden="1" x14ac:dyDescent="0.25">
      <c r="A995" t="s">
        <v>1436</v>
      </c>
      <c r="B995" t="s">
        <v>1437</v>
      </c>
      <c r="C995" s="4">
        <f>COUNTA(A$5:A995)</f>
        <v>991</v>
      </c>
      <c r="H9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5" s="35">
        <f>SUM(H$5:H995)</f>
        <v>3671964.088</v>
      </c>
      <c r="J995" s="38">
        <f>I995/SUM(H:H)</f>
        <v>1.0003160070579065</v>
      </c>
      <c r="N9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5" s="21">
        <v>1092</v>
      </c>
      <c r="P9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6" spans="1:16" hidden="1" x14ac:dyDescent="0.25">
      <c r="A996" t="s">
        <v>1438</v>
      </c>
      <c r="B996" t="s">
        <v>1439</v>
      </c>
      <c r="C996" s="4">
        <f>COUNTA(A$5:A996)</f>
        <v>992</v>
      </c>
      <c r="H9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6" s="35">
        <f>SUM(H$5:H996)</f>
        <v>3671964.088</v>
      </c>
      <c r="J996" s="38">
        <f>I996/SUM(H:H)</f>
        <v>1.0003160070579065</v>
      </c>
      <c r="N9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6" s="21">
        <v>1946</v>
      </c>
      <c r="P9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7" spans="1:16" hidden="1" x14ac:dyDescent="0.25">
      <c r="A997" t="s">
        <v>1390</v>
      </c>
      <c r="B997" t="s">
        <v>1391</v>
      </c>
      <c r="C997" s="4">
        <f>COUNTA(A$5:A997)</f>
        <v>993</v>
      </c>
      <c r="H9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7" s="35">
        <f>SUM(H$5:H997)</f>
        <v>3671964.088</v>
      </c>
      <c r="J997" s="38">
        <f>I997/SUM(H:H)</f>
        <v>1.0003160070579065</v>
      </c>
      <c r="N9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7" s="21">
        <v>0</v>
      </c>
      <c r="P9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8" spans="1:16" hidden="1" x14ac:dyDescent="0.25">
      <c r="A998" t="s">
        <v>1386</v>
      </c>
      <c r="B998" t="s">
        <v>1387</v>
      </c>
      <c r="C998" s="4">
        <f>COUNTA(A$5:A998)</f>
        <v>994</v>
      </c>
      <c r="H9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8" s="35">
        <f>SUM(H$5:H998)</f>
        <v>3671964.088</v>
      </c>
      <c r="J998" s="38">
        <f>I998/SUM(H:H)</f>
        <v>1.0003160070579065</v>
      </c>
      <c r="N9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8" s="21">
        <v>0</v>
      </c>
      <c r="P9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999" spans="1:16" hidden="1" x14ac:dyDescent="0.25">
      <c r="A999" t="s">
        <v>1384</v>
      </c>
      <c r="B999" t="s">
        <v>1385</v>
      </c>
      <c r="C999" s="4">
        <f>COUNTA(A$5:A999)</f>
        <v>995</v>
      </c>
      <c r="H9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999" s="35">
        <f>SUM(H$5:H999)</f>
        <v>3671964.088</v>
      </c>
      <c r="J999" s="38">
        <f>I999/SUM(H:H)</f>
        <v>1.0003160070579065</v>
      </c>
      <c r="N9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999" s="21">
        <v>0</v>
      </c>
      <c r="P9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0" spans="1:16" hidden="1" x14ac:dyDescent="0.25">
      <c r="A1000" t="s">
        <v>1370</v>
      </c>
      <c r="B1000" t="s">
        <v>1371</v>
      </c>
      <c r="C1000" s="4">
        <f>COUNTA(A$5:A1000)</f>
        <v>996</v>
      </c>
      <c r="H10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0" s="35">
        <f>SUM(H$5:H1000)</f>
        <v>3671964.088</v>
      </c>
      <c r="J1000" s="38">
        <f>I1000/SUM(H:H)</f>
        <v>1.0003160070579065</v>
      </c>
      <c r="N10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0" s="21">
        <v>1746</v>
      </c>
      <c r="P10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1" spans="1:16" hidden="1" x14ac:dyDescent="0.25">
      <c r="A1001" t="s">
        <v>1953</v>
      </c>
      <c r="B1001" t="s">
        <v>1954</v>
      </c>
      <c r="C1001" s="4">
        <f>COUNTA(A$5:A1001)</f>
        <v>997</v>
      </c>
      <c r="H10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1" s="35">
        <f>SUM(H$5:H1001)</f>
        <v>3671964.088</v>
      </c>
      <c r="J1001" s="38">
        <f>I1001/SUM(H:H)</f>
        <v>1.0003160070579065</v>
      </c>
      <c r="N10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1" s="21">
        <v>0</v>
      </c>
      <c r="P10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2" spans="1:16" hidden="1" x14ac:dyDescent="0.25">
      <c r="A1002" t="s">
        <v>560</v>
      </c>
      <c r="B1002" t="s">
        <v>561</v>
      </c>
      <c r="C1002" s="4">
        <f>COUNTA(A$5:A1002)</f>
        <v>998</v>
      </c>
      <c r="H10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2" s="35">
        <f>SUM(H$5:H1002)</f>
        <v>3671964.088</v>
      </c>
      <c r="J1002" s="38">
        <f>I1002/SUM(H:H)</f>
        <v>1.0003160070579065</v>
      </c>
      <c r="N10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2" s="21">
        <v>6110</v>
      </c>
      <c r="P10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3" spans="1:16" hidden="1" x14ac:dyDescent="0.25">
      <c r="A1003" t="s">
        <v>1318</v>
      </c>
      <c r="B1003" t="s">
        <v>1319</v>
      </c>
      <c r="C1003" s="4">
        <f>COUNTA(A$5:A1003)</f>
        <v>999</v>
      </c>
      <c r="H10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3" s="35">
        <f>SUM(H$5:H1003)</f>
        <v>3671964.088</v>
      </c>
      <c r="J1003" s="38">
        <f>I1003/SUM(H:H)</f>
        <v>1.0003160070579065</v>
      </c>
      <c r="N10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3" s="21">
        <v>0</v>
      </c>
      <c r="P10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4" spans="1:16" hidden="1" x14ac:dyDescent="0.25">
      <c r="A1004" t="s">
        <v>1951</v>
      </c>
      <c r="B1004" t="s">
        <v>1952</v>
      </c>
      <c r="C1004" s="4">
        <f>COUNTA(A$5:A1004)</f>
        <v>1000</v>
      </c>
      <c r="H10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4" s="35">
        <f>SUM(H$5:H1004)</f>
        <v>3671964.088</v>
      </c>
      <c r="J1004" s="38">
        <f>I1004/SUM(H:H)</f>
        <v>1.0003160070579065</v>
      </c>
      <c r="N10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4" s="21">
        <v>3155</v>
      </c>
      <c r="P10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5" spans="1:16" hidden="1" x14ac:dyDescent="0.25">
      <c r="A1005" t="s">
        <v>1936</v>
      </c>
      <c r="B1005" t="s">
        <v>1937</v>
      </c>
      <c r="C1005" s="4">
        <f>COUNTA(A$5:A1005)</f>
        <v>1001</v>
      </c>
      <c r="H10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5" s="35">
        <f>SUM(H$5:H1005)</f>
        <v>3671964.088</v>
      </c>
      <c r="J1005" s="38">
        <f>I1005/SUM(H:H)</f>
        <v>1.0003160070579065</v>
      </c>
      <c r="N10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5" s="21">
        <v>0</v>
      </c>
      <c r="P10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6" spans="1:16" hidden="1" x14ac:dyDescent="0.25">
      <c r="A1006" t="s">
        <v>506</v>
      </c>
      <c r="B1006" t="s">
        <v>507</v>
      </c>
      <c r="C1006" s="4">
        <f>COUNTA(A$5:A1006)</f>
        <v>1002</v>
      </c>
      <c r="H10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6" s="35">
        <f>SUM(H$5:H1006)</f>
        <v>3671964.088</v>
      </c>
      <c r="J1006" s="38">
        <f>I1006/SUM(H:H)</f>
        <v>1.0003160070579065</v>
      </c>
      <c r="N10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6" s="21">
        <v>8554</v>
      </c>
      <c r="P10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7" spans="1:16" hidden="1" x14ac:dyDescent="0.25">
      <c r="A1007" t="s">
        <v>1244</v>
      </c>
      <c r="B1007" t="s">
        <v>1245</v>
      </c>
      <c r="C1007" s="4">
        <f>COUNTA(A$5:A1007)</f>
        <v>1003</v>
      </c>
      <c r="H10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7" s="35">
        <f>SUM(H$5:H1007)</f>
        <v>3671964.088</v>
      </c>
      <c r="J1007" s="38">
        <f>I1007/SUM(H:H)</f>
        <v>1.0003160070579065</v>
      </c>
      <c r="N10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7" s="21">
        <v>13802</v>
      </c>
      <c r="P10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8" spans="1:16" hidden="1" x14ac:dyDescent="0.25">
      <c r="A1008" t="s">
        <v>1300</v>
      </c>
      <c r="B1008" t="s">
        <v>1301</v>
      </c>
      <c r="C1008" s="4">
        <f>COUNTA(A$5:A1008)</f>
        <v>1004</v>
      </c>
      <c r="H10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8" s="35">
        <f>SUM(H$5:H1008)</f>
        <v>3671964.088</v>
      </c>
      <c r="J1008" s="38">
        <f>I1008/SUM(H:H)</f>
        <v>1.0003160070579065</v>
      </c>
      <c r="N10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8" s="21">
        <v>3840</v>
      </c>
      <c r="P10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09" spans="1:16" hidden="1" x14ac:dyDescent="0.25">
      <c r="A1009" t="s">
        <v>1306</v>
      </c>
      <c r="B1009" t="s">
        <v>1307</v>
      </c>
      <c r="C1009" s="4">
        <f>COUNTA(A$5:A1009)</f>
        <v>1005</v>
      </c>
      <c r="H10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09" s="35">
        <f>SUM(H$5:H1009)</f>
        <v>3671964.088</v>
      </c>
      <c r="J1009" s="38">
        <f>I1009/SUM(H:H)</f>
        <v>1.0003160070579065</v>
      </c>
      <c r="N10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09" s="21">
        <v>3264</v>
      </c>
      <c r="P10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0" spans="1:16" hidden="1" x14ac:dyDescent="0.25">
      <c r="A1010" t="s">
        <v>1308</v>
      </c>
      <c r="B1010" t="s">
        <v>1309</v>
      </c>
      <c r="C1010" s="4">
        <f>COUNTA(A$5:A1010)</f>
        <v>1006</v>
      </c>
      <c r="H10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0" s="35">
        <f>SUM(H$5:H1010)</f>
        <v>3671964.088</v>
      </c>
      <c r="J1010" s="38">
        <f>I1010/SUM(H:H)</f>
        <v>1.0003160070579065</v>
      </c>
      <c r="N10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0" s="21">
        <v>12502</v>
      </c>
      <c r="P10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1" spans="1:16" hidden="1" x14ac:dyDescent="0.25">
      <c r="A1011" t="s">
        <v>1262</v>
      </c>
      <c r="B1011" t="s">
        <v>1263</v>
      </c>
      <c r="C1011" s="4">
        <f>COUNTA(A$5:A1011)</f>
        <v>1007</v>
      </c>
      <c r="H10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1" s="35">
        <f>SUM(H$5:H1011)</f>
        <v>3671964.088</v>
      </c>
      <c r="J1011" s="38">
        <f>I1011/SUM(H:H)</f>
        <v>1.0003160070579065</v>
      </c>
      <c r="N10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1" s="21">
        <v>16212</v>
      </c>
      <c r="P10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2" spans="1:16" hidden="1" x14ac:dyDescent="0.25">
      <c r="A1012" t="s">
        <v>1290</v>
      </c>
      <c r="B1012" t="s">
        <v>1291</v>
      </c>
      <c r="C1012" s="4">
        <f>COUNTA(A$5:A1012)</f>
        <v>1008</v>
      </c>
      <c r="H10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2" s="35">
        <f>SUM(H$5:H1012)</f>
        <v>3671964.088</v>
      </c>
      <c r="J1012" s="38">
        <f>I1012/SUM(H:H)</f>
        <v>1.0003160070579065</v>
      </c>
      <c r="N10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2" s="21">
        <v>15569</v>
      </c>
      <c r="P10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3" spans="1:16" hidden="1" x14ac:dyDescent="0.25">
      <c r="A1013" t="s">
        <v>1124</v>
      </c>
      <c r="B1013" t="s">
        <v>1125</v>
      </c>
      <c r="C1013" s="4">
        <f>COUNTA(A$5:A1013)</f>
        <v>1009</v>
      </c>
      <c r="H10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3" s="35">
        <f>SUM(H$5:H1013)</f>
        <v>3671964.088</v>
      </c>
      <c r="J1013" s="38">
        <f>I1013/SUM(H:H)</f>
        <v>1.0003160070579065</v>
      </c>
      <c r="N10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3" s="21">
        <v>0</v>
      </c>
      <c r="P10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4" spans="1:16" hidden="1" x14ac:dyDescent="0.25">
      <c r="A1014" t="s">
        <v>1246</v>
      </c>
      <c r="B1014" t="s">
        <v>1247</v>
      </c>
      <c r="C1014" s="4">
        <f>COUNTA(A$5:A1014)</f>
        <v>1010</v>
      </c>
      <c r="H10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4" s="35">
        <f>SUM(H$5:H1014)</f>
        <v>3671964.088</v>
      </c>
      <c r="J1014" s="38">
        <f>I1014/SUM(H:H)</f>
        <v>1.0003160070579065</v>
      </c>
      <c r="N10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4" s="21">
        <v>13802</v>
      </c>
      <c r="P10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5" spans="1:16" hidden="1" x14ac:dyDescent="0.25">
      <c r="A1015" t="s">
        <v>1248</v>
      </c>
      <c r="B1015" t="s">
        <v>1249</v>
      </c>
      <c r="C1015" s="4">
        <f>COUNTA(A$5:A1015)</f>
        <v>1011</v>
      </c>
      <c r="H10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5" s="35">
        <f>SUM(H$5:H1015)</f>
        <v>3671964.088</v>
      </c>
      <c r="J1015" s="38">
        <f>I1015/SUM(H:H)</f>
        <v>1.0003160070579065</v>
      </c>
      <c r="N10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5" s="21">
        <v>6000</v>
      </c>
      <c r="P10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6" spans="1:16" hidden="1" x14ac:dyDescent="0.25">
      <c r="A1016" t="s">
        <v>1224</v>
      </c>
      <c r="B1016" t="s">
        <v>1225</v>
      </c>
      <c r="C1016" s="4">
        <f>COUNTA(A$5:A1016)</f>
        <v>1012</v>
      </c>
      <c r="H10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6" s="35">
        <f>SUM(H$5:H1016)</f>
        <v>3671964.088</v>
      </c>
      <c r="J1016" s="38">
        <f>I1016/SUM(H:H)</f>
        <v>1.0003160070579065</v>
      </c>
      <c r="N10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6" s="21">
        <v>10404</v>
      </c>
      <c r="P10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7" spans="1:16" hidden="1" x14ac:dyDescent="0.25">
      <c r="A1017" t="s">
        <v>1220</v>
      </c>
      <c r="B1017" t="s">
        <v>1221</v>
      </c>
      <c r="C1017" s="4">
        <f>COUNTA(A$5:A1017)</f>
        <v>1013</v>
      </c>
      <c r="H10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7" s="35">
        <f>SUM(H$5:H1017)</f>
        <v>3671964.088</v>
      </c>
      <c r="J1017" s="38">
        <f>I1017/SUM(H:H)</f>
        <v>1.0003160070579065</v>
      </c>
      <c r="N10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7" s="21">
        <v>240</v>
      </c>
      <c r="P10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8" spans="1:16" hidden="1" x14ac:dyDescent="0.25">
      <c r="A1018" t="s">
        <v>598</v>
      </c>
      <c r="B1018" t="s">
        <v>599</v>
      </c>
      <c r="C1018" s="4">
        <f>COUNTA(A$5:A1018)</f>
        <v>1014</v>
      </c>
      <c r="H10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8" s="35">
        <f>SUM(H$5:H1018)</f>
        <v>3671964.088</v>
      </c>
      <c r="J1018" s="38">
        <f>I1018/SUM(H:H)</f>
        <v>1.0003160070579065</v>
      </c>
      <c r="N10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P10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19" spans="1:16" hidden="1" x14ac:dyDescent="0.25">
      <c r="A1019" t="s">
        <v>1294</v>
      </c>
      <c r="B1019" t="s">
        <v>1295</v>
      </c>
      <c r="C1019" s="4">
        <f>COUNTA(A$5:A1019)</f>
        <v>1015</v>
      </c>
      <c r="H10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19" s="35">
        <f>SUM(H$5:H1019)</f>
        <v>3671964.088</v>
      </c>
      <c r="J1019" s="38">
        <f>I1019/SUM(H:H)</f>
        <v>1.0003160070579065</v>
      </c>
      <c r="N10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19" s="21">
        <v>16212</v>
      </c>
      <c r="P10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0" spans="1:16" hidden="1" x14ac:dyDescent="0.25">
      <c r="A1020" t="s">
        <v>1218</v>
      </c>
      <c r="B1020" t="s">
        <v>1219</v>
      </c>
      <c r="C1020" s="4">
        <f>COUNTA(A$5:A1020)</f>
        <v>1016</v>
      </c>
      <c r="H10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0" s="35">
        <f>SUM(H$5:H1020)</f>
        <v>3671964.088</v>
      </c>
      <c r="J1020" s="38">
        <f>I1020/SUM(H:H)</f>
        <v>1.0003160070579065</v>
      </c>
      <c r="N10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0" s="21">
        <v>7800</v>
      </c>
      <c r="P10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1" spans="1:16" hidden="1" x14ac:dyDescent="0.25">
      <c r="A1021" t="s">
        <v>1232</v>
      </c>
      <c r="B1021" t="s">
        <v>1233</v>
      </c>
      <c r="C1021" s="4">
        <f>COUNTA(A$5:A1021)</f>
        <v>1017</v>
      </c>
      <c r="H10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1" s="35">
        <f>SUM(H$5:H1021)</f>
        <v>3671964.088</v>
      </c>
      <c r="J1021" s="38">
        <f>I1021/SUM(H:H)</f>
        <v>1.0003160070579065</v>
      </c>
      <c r="N10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1" s="21">
        <v>0</v>
      </c>
      <c r="P10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2" spans="1:16" hidden="1" x14ac:dyDescent="0.25">
      <c r="A1022" t="s">
        <v>1126</v>
      </c>
      <c r="B1022" t="s">
        <v>1127</v>
      </c>
      <c r="C1022" s="4">
        <f>COUNTA(A$5:A1022)</f>
        <v>1018</v>
      </c>
      <c r="H10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2" s="35">
        <f>SUM(H$5:H1022)</f>
        <v>3671964.088</v>
      </c>
      <c r="J1022" s="38">
        <f>I1022/SUM(H:H)</f>
        <v>1.0003160070579065</v>
      </c>
      <c r="N10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2" s="21">
        <v>0</v>
      </c>
      <c r="P10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3" spans="1:16" hidden="1" x14ac:dyDescent="0.25">
      <c r="A1023" t="s">
        <v>1649</v>
      </c>
      <c r="B1023" t="s">
        <v>1650</v>
      </c>
      <c r="C1023" s="4">
        <f>COUNTA(A$5:A1023)</f>
        <v>1019</v>
      </c>
      <c r="H10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3" s="35">
        <f>SUM(H$5:H1023)</f>
        <v>3671964.088</v>
      </c>
      <c r="J1023" s="38">
        <f>I1023/SUM(H:H)</f>
        <v>1.0003160070579065</v>
      </c>
      <c r="N10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3" s="21">
        <v>849</v>
      </c>
      <c r="P10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4" spans="1:16" hidden="1" x14ac:dyDescent="0.25">
      <c r="A1024" t="s">
        <v>1663</v>
      </c>
      <c r="B1024" t="s">
        <v>1664</v>
      </c>
      <c r="C1024" s="4">
        <f>COUNTA(A$5:A1024)</f>
        <v>1020</v>
      </c>
      <c r="H10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4" s="35">
        <f>SUM(H$5:H1024)</f>
        <v>3671964.088</v>
      </c>
      <c r="J1024" s="38">
        <f>I1024/SUM(H:H)</f>
        <v>1.0003160070579065</v>
      </c>
      <c r="N10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4" s="21">
        <v>16037</v>
      </c>
      <c r="P10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5" spans="1:16" hidden="1" x14ac:dyDescent="0.25">
      <c r="A1025" t="s">
        <v>705</v>
      </c>
      <c r="B1025" t="s">
        <v>684</v>
      </c>
      <c r="C1025" s="4">
        <f>COUNTA(A$5:A1025)</f>
        <v>1021</v>
      </c>
      <c r="D1025" s="35">
        <v>0</v>
      </c>
      <c r="H10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5" s="35">
        <f>SUM(H$5:H1025)</f>
        <v>3671964.088</v>
      </c>
      <c r="J1025" s="38">
        <f>I1025/SUM(H:H)</f>
        <v>1.0003160070579065</v>
      </c>
      <c r="N10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5" s="21">
        <v>0</v>
      </c>
      <c r="P10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6" spans="1:16" hidden="1" x14ac:dyDescent="0.25">
      <c r="A1026" t="s">
        <v>2450</v>
      </c>
      <c r="B1026" t="s">
        <v>2451</v>
      </c>
      <c r="C1026" s="4">
        <f>COUNTA(A$5:A1026)</f>
        <v>1022</v>
      </c>
      <c r="H10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6" s="35">
        <f>SUM(H$5:H1026)</f>
        <v>3671964.088</v>
      </c>
      <c r="J1026" s="38">
        <f>I1026/SUM(H:H)</f>
        <v>1.0003160070579065</v>
      </c>
      <c r="N10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6" s="21">
        <v>0</v>
      </c>
      <c r="P10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7" spans="1:16" hidden="1" x14ac:dyDescent="0.25">
      <c r="A1027" t="s">
        <v>2452</v>
      </c>
      <c r="B1027" t="s">
        <v>2453</v>
      </c>
      <c r="C1027" s="4">
        <f>COUNTA(A$5:A1027)</f>
        <v>1023</v>
      </c>
      <c r="H10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7" s="35">
        <f>SUM(H$5:H1027)</f>
        <v>3671964.088</v>
      </c>
      <c r="J1027" s="38">
        <f>I1027/SUM(H:H)</f>
        <v>1.0003160070579065</v>
      </c>
      <c r="N10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7" s="21">
        <v>1320</v>
      </c>
      <c r="P10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8" spans="1:16" hidden="1" x14ac:dyDescent="0.25">
      <c r="A1028" t="s">
        <v>1625</v>
      </c>
      <c r="B1028" t="s">
        <v>1626</v>
      </c>
      <c r="C1028" s="4">
        <f>COUNTA(A$5:A1028)</f>
        <v>1024</v>
      </c>
      <c r="H10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8" s="35">
        <f>SUM(H$5:H1028)</f>
        <v>3671964.088</v>
      </c>
      <c r="J1028" s="38">
        <f>I1028/SUM(H:H)</f>
        <v>1.0003160070579065</v>
      </c>
      <c r="N10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8" s="21">
        <v>1397</v>
      </c>
      <c r="P10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29" spans="1:16" hidden="1" x14ac:dyDescent="0.25">
      <c r="A1029" t="s">
        <v>1627</v>
      </c>
      <c r="B1029" t="s">
        <v>1628</v>
      </c>
      <c r="C1029" s="4">
        <f>COUNTA(A$5:A1029)</f>
        <v>1025</v>
      </c>
      <c r="H10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29" s="35">
        <f>SUM(H$5:H1029)</f>
        <v>3671964.088</v>
      </c>
      <c r="J1029" s="38">
        <f>I1029/SUM(H:H)</f>
        <v>1.0003160070579065</v>
      </c>
      <c r="N10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29" s="21">
        <v>256</v>
      </c>
      <c r="P10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0" spans="1:16" hidden="1" x14ac:dyDescent="0.25">
      <c r="A1030" t="s">
        <v>1629</v>
      </c>
      <c r="B1030" t="s">
        <v>1630</v>
      </c>
      <c r="C1030" s="4">
        <f>COUNTA(A$5:A1030)</f>
        <v>1026</v>
      </c>
      <c r="H10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0" s="35">
        <f>SUM(H$5:H1030)</f>
        <v>3671964.088</v>
      </c>
      <c r="J1030" s="38">
        <f>I1030/SUM(H:H)</f>
        <v>1.0003160070579065</v>
      </c>
      <c r="N10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0" s="21">
        <v>1440</v>
      </c>
      <c r="P10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1" spans="1:16" hidden="1" x14ac:dyDescent="0.25">
      <c r="A1031" t="s">
        <v>1633</v>
      </c>
      <c r="B1031" t="s">
        <v>1634</v>
      </c>
      <c r="C1031" s="4">
        <f>COUNTA(A$5:A1031)</f>
        <v>1027</v>
      </c>
      <c r="H10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1" s="35">
        <f>SUM(H$5:H1031)</f>
        <v>3671964.088</v>
      </c>
      <c r="J1031" s="38">
        <f>I1031/SUM(H:H)</f>
        <v>1.0003160070579065</v>
      </c>
      <c r="N10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1" s="21">
        <v>386</v>
      </c>
      <c r="P10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2" spans="1:16" hidden="1" x14ac:dyDescent="0.25">
      <c r="A1032" t="s">
        <v>1635</v>
      </c>
      <c r="B1032" t="s">
        <v>1636</v>
      </c>
      <c r="C1032" s="4">
        <f>COUNTA(A$5:A1032)</f>
        <v>1028</v>
      </c>
      <c r="H10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2" s="35">
        <f>SUM(H$5:H1032)</f>
        <v>3671964.088</v>
      </c>
      <c r="J1032" s="38">
        <f>I1032/SUM(H:H)</f>
        <v>1.0003160070579065</v>
      </c>
      <c r="N10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2" s="21">
        <v>386</v>
      </c>
      <c r="P10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3" spans="1:16" hidden="1" x14ac:dyDescent="0.25">
      <c r="A1033" t="s">
        <v>1639</v>
      </c>
      <c r="B1033" t="s">
        <v>1640</v>
      </c>
      <c r="C1033" s="4">
        <f>COUNTA(A$5:A1033)</f>
        <v>1029</v>
      </c>
      <c r="H10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3" s="35">
        <f>SUM(H$5:H1033)</f>
        <v>3671964.088</v>
      </c>
      <c r="J1033" s="38">
        <f>I1033/SUM(H:H)</f>
        <v>1.0003160070579065</v>
      </c>
      <c r="N10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3" s="21">
        <v>386</v>
      </c>
      <c r="P10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4" spans="1:16" hidden="1" x14ac:dyDescent="0.25">
      <c r="A1034" t="s">
        <v>1608</v>
      </c>
      <c r="B1034" t="s">
        <v>1609</v>
      </c>
      <c r="C1034" s="4">
        <f>COUNTA(A$5:A1034)</f>
        <v>1030</v>
      </c>
      <c r="H10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4" s="35">
        <f>SUM(H$5:H1034)</f>
        <v>3671964.088</v>
      </c>
      <c r="J1034" s="38">
        <f>I1034/SUM(H:H)</f>
        <v>1.0003160070579065</v>
      </c>
      <c r="N10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4" s="21">
        <v>1104</v>
      </c>
      <c r="P10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5" spans="1:16" hidden="1" x14ac:dyDescent="0.25">
      <c r="A1035" t="s">
        <v>1654</v>
      </c>
      <c r="B1035" t="s">
        <v>1655</v>
      </c>
      <c r="C1035" s="4">
        <f>COUNTA(A$5:A1035)</f>
        <v>1031</v>
      </c>
      <c r="H10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5" s="35">
        <f>SUM(H$5:H1035)</f>
        <v>3671964.088</v>
      </c>
      <c r="J1035" s="38">
        <f>I1035/SUM(H:H)</f>
        <v>1.0003160070579065</v>
      </c>
      <c r="N10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5" s="21">
        <v>386</v>
      </c>
      <c r="P10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6" spans="1:16" hidden="1" x14ac:dyDescent="0.25">
      <c r="A1036" t="s">
        <v>546</v>
      </c>
      <c r="B1036" t="s">
        <v>547</v>
      </c>
      <c r="C1036" s="4">
        <f>COUNTA(A$5:A1036)</f>
        <v>1032</v>
      </c>
      <c r="H10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6" s="35">
        <f>SUM(H$5:H1036)</f>
        <v>3671964.088</v>
      </c>
      <c r="J1036" s="38">
        <f>I1036/SUM(H:H)</f>
        <v>1.0003160070579065</v>
      </c>
      <c r="N10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6" s="21">
        <v>0</v>
      </c>
      <c r="P10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7" spans="1:16" hidden="1" x14ac:dyDescent="0.25">
      <c r="A1037" t="s">
        <v>1088</v>
      </c>
      <c r="B1037" t="s">
        <v>1089</v>
      </c>
      <c r="C1037" s="4">
        <f>COUNTA(A$5:A1037)</f>
        <v>1033</v>
      </c>
      <c r="H10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7" s="35">
        <f>SUM(H$5:H1037)</f>
        <v>3671964.088</v>
      </c>
      <c r="J1037" s="38">
        <f>I1037/SUM(H:H)</f>
        <v>1.0003160070579065</v>
      </c>
      <c r="N10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7" s="21">
        <v>0</v>
      </c>
      <c r="P10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8" spans="1:16" hidden="1" x14ac:dyDescent="0.25">
      <c r="A1038" t="s">
        <v>1594</v>
      </c>
      <c r="B1038" t="s">
        <v>1595</v>
      </c>
      <c r="C1038" s="4">
        <f>COUNTA(A$5:A1038)</f>
        <v>1034</v>
      </c>
      <c r="H10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8" s="35">
        <f>SUM(H$5:H1038)</f>
        <v>3671964.088</v>
      </c>
      <c r="J1038" s="38">
        <f>I1038/SUM(H:H)</f>
        <v>1.0003160070579065</v>
      </c>
      <c r="N10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8" s="21">
        <v>10875</v>
      </c>
      <c r="P10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39" spans="1:16" hidden="1" x14ac:dyDescent="0.25">
      <c r="A1039" t="s">
        <v>1620</v>
      </c>
      <c r="B1039" t="s">
        <v>1595</v>
      </c>
      <c r="C1039" s="4">
        <f>COUNTA(A$5:A1039)</f>
        <v>1035</v>
      </c>
      <c r="H10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39" s="35">
        <f>SUM(H$5:H1039)</f>
        <v>3671964.088</v>
      </c>
      <c r="J1039" s="38">
        <f>I1039/SUM(H:H)</f>
        <v>1.0003160070579065</v>
      </c>
      <c r="N10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39" s="21">
        <v>10874</v>
      </c>
      <c r="P10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0" spans="1:16" hidden="1" x14ac:dyDescent="0.25">
      <c r="A1040" t="s">
        <v>1661</v>
      </c>
      <c r="B1040" t="s">
        <v>1662</v>
      </c>
      <c r="C1040" s="4">
        <f>COUNTA(A$5:A1040)</f>
        <v>1036</v>
      </c>
      <c r="H10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0" s="35">
        <f>SUM(H$5:H1040)</f>
        <v>3671964.088</v>
      </c>
      <c r="J1040" s="38">
        <f>I1040/SUM(H:H)</f>
        <v>1.0003160070579065</v>
      </c>
      <c r="N10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0" s="21">
        <v>0</v>
      </c>
      <c r="P10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1" spans="1:16" hidden="1" x14ac:dyDescent="0.25">
      <c r="A1041" t="s">
        <v>707</v>
      </c>
      <c r="B1041" t="s">
        <v>684</v>
      </c>
      <c r="C1041" s="4">
        <f>COUNTA(A$5:A1041)</f>
        <v>1037</v>
      </c>
      <c r="H10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1" s="35">
        <f>SUM(H$5:H1041)</f>
        <v>3671964.088</v>
      </c>
      <c r="J1041" s="38">
        <f>I1041/SUM(H:H)</f>
        <v>1.0003160070579065</v>
      </c>
      <c r="N10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1" s="21">
        <v>0</v>
      </c>
      <c r="P10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2" spans="1:16" hidden="1" x14ac:dyDescent="0.25">
      <c r="A1042" t="s">
        <v>889</v>
      </c>
      <c r="B1042" t="s">
        <v>890</v>
      </c>
      <c r="C1042" s="4">
        <f>COUNTA(A$5:A1042)</f>
        <v>1038</v>
      </c>
      <c r="H10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2" s="35">
        <f>SUM(H$5:H1042)</f>
        <v>3671964.088</v>
      </c>
      <c r="J1042" s="38">
        <f>I1042/SUM(H:H)</f>
        <v>1.0003160070579065</v>
      </c>
      <c r="N10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2" s="21">
        <v>0</v>
      </c>
      <c r="P10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3" spans="1:16" hidden="1" x14ac:dyDescent="0.25">
      <c r="A1043" t="s">
        <v>1854</v>
      </c>
      <c r="B1043" t="s">
        <v>1855</v>
      </c>
      <c r="C1043" s="4">
        <f>COUNTA(A$5:A1043)</f>
        <v>1039</v>
      </c>
      <c r="H10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3" s="35">
        <f>SUM(H$5:H1043)</f>
        <v>3671964.088</v>
      </c>
      <c r="J1043" s="38">
        <f>I1043/SUM(H:H)</f>
        <v>1.0003160070579065</v>
      </c>
      <c r="N10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3" s="21">
        <v>3520</v>
      </c>
      <c r="P10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4" spans="1:16" hidden="1" x14ac:dyDescent="0.25">
      <c r="A1044" t="s">
        <v>683</v>
      </c>
      <c r="B1044" t="s">
        <v>684</v>
      </c>
      <c r="C1044" s="4">
        <f>COUNTA(A$5:A1044)</f>
        <v>1040</v>
      </c>
      <c r="H10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4" s="35">
        <f>SUM(H$5:H1044)</f>
        <v>3671964.088</v>
      </c>
      <c r="J1044" s="38">
        <f>I1044/SUM(H:H)</f>
        <v>1.0003160070579065</v>
      </c>
      <c r="N10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4" s="21">
        <v>0</v>
      </c>
      <c r="P10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5" spans="1:16" hidden="1" x14ac:dyDescent="0.25">
      <c r="A1045" t="s">
        <v>568</v>
      </c>
      <c r="B1045" t="s">
        <v>569</v>
      </c>
      <c r="C1045" s="4">
        <f>COUNTA(A$5:A1045)</f>
        <v>1041</v>
      </c>
      <c r="H10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5" s="35">
        <f>SUM(H$5:H1045)</f>
        <v>3671964.088</v>
      </c>
      <c r="J1045" s="38">
        <f>I1045/SUM(H:H)</f>
        <v>1.0003160070579065</v>
      </c>
      <c r="N10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5" s="21">
        <v>0</v>
      </c>
      <c r="P10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6" spans="1:16" hidden="1" x14ac:dyDescent="0.25">
      <c r="A1046" t="s">
        <v>572</v>
      </c>
      <c r="B1046" t="s">
        <v>573</v>
      </c>
      <c r="C1046" s="4">
        <f>COUNTA(A$5:A1046)</f>
        <v>1042</v>
      </c>
      <c r="H10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6" s="35">
        <f>SUM(H$5:H1046)</f>
        <v>3671964.088</v>
      </c>
      <c r="J1046" s="38">
        <f>I1046/SUM(H:H)</f>
        <v>1.0003160070579065</v>
      </c>
      <c r="N10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6" s="21">
        <v>48304</v>
      </c>
      <c r="P10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7" spans="1:16" hidden="1" x14ac:dyDescent="0.25">
      <c r="A1047" t="s">
        <v>634</v>
      </c>
      <c r="B1047" t="s">
        <v>585</v>
      </c>
      <c r="C1047" s="4">
        <f>COUNTA(A$5:A1047)</f>
        <v>1043</v>
      </c>
      <c r="H10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7" s="35">
        <f>SUM(H$5:H1047)</f>
        <v>3671964.088</v>
      </c>
      <c r="J1047" s="38">
        <f>I1047/SUM(H:H)</f>
        <v>1.0003160070579065</v>
      </c>
      <c r="N10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7" s="21">
        <v>0</v>
      </c>
      <c r="P10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8" spans="1:16" hidden="1" x14ac:dyDescent="0.25">
      <c r="A1048" t="s">
        <v>1932</v>
      </c>
      <c r="B1048" t="s">
        <v>1933</v>
      </c>
      <c r="C1048" s="4">
        <f>COUNTA(A$5:A1048)</f>
        <v>1044</v>
      </c>
      <c r="H10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8" s="35">
        <f>SUM(H$5:H1048)</f>
        <v>3671964.088</v>
      </c>
      <c r="J1048" s="38">
        <f>I1048/SUM(H:H)</f>
        <v>1.0003160070579065</v>
      </c>
      <c r="N10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8" s="21">
        <v>1900</v>
      </c>
      <c r="P10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49" spans="1:16" hidden="1" x14ac:dyDescent="0.25">
      <c r="A1049" t="s">
        <v>1715</v>
      </c>
      <c r="B1049" t="s">
        <v>1595</v>
      </c>
      <c r="C1049" s="4">
        <f>COUNTA(A$5:A1049)</f>
        <v>1045</v>
      </c>
      <c r="H10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49" s="35">
        <f>SUM(H$5:H1049)</f>
        <v>3671964.088</v>
      </c>
      <c r="J1049" s="38">
        <f>I1049/SUM(H:H)</f>
        <v>1.0003160070579065</v>
      </c>
      <c r="N10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49" s="21">
        <v>10875</v>
      </c>
      <c r="P10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0" spans="1:16" hidden="1" x14ac:dyDescent="0.25">
      <c r="A1050" t="s">
        <v>1613</v>
      </c>
      <c r="B1050" t="s">
        <v>1595</v>
      </c>
      <c r="C1050" s="4">
        <f>COUNTA(A$5:A1050)</f>
        <v>1046</v>
      </c>
      <c r="H10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0" s="35">
        <f>SUM(H$5:H1050)</f>
        <v>3671964.088</v>
      </c>
      <c r="J1050" s="38">
        <f>I1050/SUM(H:H)</f>
        <v>1.0003160070579065</v>
      </c>
      <c r="N10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0" s="21">
        <v>10875</v>
      </c>
      <c r="P10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1" spans="1:16" hidden="1" x14ac:dyDescent="0.25">
      <c r="A1051" t="s">
        <v>1614</v>
      </c>
      <c r="B1051" t="s">
        <v>1595</v>
      </c>
      <c r="C1051" s="4">
        <f>COUNTA(A$5:A1051)</f>
        <v>1047</v>
      </c>
      <c r="H10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1" s="35">
        <f>SUM(H$5:H1051)</f>
        <v>3671964.088</v>
      </c>
      <c r="J1051" s="38">
        <f>I1051/SUM(H:H)</f>
        <v>1.0003160070579065</v>
      </c>
      <c r="N10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1" s="21">
        <v>10875</v>
      </c>
      <c r="P10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2" spans="1:16" hidden="1" x14ac:dyDescent="0.25">
      <c r="A1052" t="s">
        <v>1615</v>
      </c>
      <c r="B1052" t="s">
        <v>1595</v>
      </c>
      <c r="C1052" s="4">
        <f>COUNTA(A$5:A1052)</f>
        <v>1048</v>
      </c>
      <c r="H10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2" s="35">
        <f>SUM(H$5:H1052)</f>
        <v>3671964.088</v>
      </c>
      <c r="J1052" s="38">
        <f>I1052/SUM(H:H)</f>
        <v>1.0003160070579065</v>
      </c>
      <c r="N10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2" s="21">
        <v>10875</v>
      </c>
      <c r="P10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3" spans="1:16" hidden="1" x14ac:dyDescent="0.25">
      <c r="A1053" t="s">
        <v>1616</v>
      </c>
      <c r="B1053" t="s">
        <v>1595</v>
      </c>
      <c r="C1053" s="4">
        <f>COUNTA(A$5:A1053)</f>
        <v>1049</v>
      </c>
      <c r="H10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3" s="35">
        <f>SUM(H$5:H1053)</f>
        <v>3671964.088</v>
      </c>
      <c r="J1053" s="38">
        <f>I1053/SUM(H:H)</f>
        <v>1.0003160070579065</v>
      </c>
      <c r="N10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3" s="21">
        <v>10875</v>
      </c>
      <c r="P10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4" spans="1:16" hidden="1" x14ac:dyDescent="0.25">
      <c r="A1054" t="s">
        <v>1617</v>
      </c>
      <c r="B1054" t="s">
        <v>1595</v>
      </c>
      <c r="C1054" s="4">
        <f>COUNTA(A$5:A1054)</f>
        <v>1050</v>
      </c>
      <c r="H10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4" s="35">
        <f>SUM(H$5:H1054)</f>
        <v>3671964.088</v>
      </c>
      <c r="J1054" s="38">
        <f>I1054/SUM(H:H)</f>
        <v>1.0003160070579065</v>
      </c>
      <c r="N10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4" s="21">
        <v>10875</v>
      </c>
      <c r="P10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5" spans="1:16" hidden="1" x14ac:dyDescent="0.25">
      <c r="A1055" t="s">
        <v>1618</v>
      </c>
      <c r="B1055" t="s">
        <v>1595</v>
      </c>
      <c r="C1055" s="4">
        <f>COUNTA(A$5:A1055)</f>
        <v>1051</v>
      </c>
      <c r="H10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5" s="35">
        <f>SUM(H$5:H1055)</f>
        <v>3671964.088</v>
      </c>
      <c r="J1055" s="38">
        <f>I1055/SUM(H:H)</f>
        <v>1.0003160070579065</v>
      </c>
      <c r="N10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5" s="21">
        <v>10875</v>
      </c>
      <c r="P10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6" spans="1:16" hidden="1" x14ac:dyDescent="0.25">
      <c r="A1056" t="s">
        <v>1658</v>
      </c>
      <c r="B1056" t="s">
        <v>1595</v>
      </c>
      <c r="C1056" s="4">
        <f>COUNTA(A$5:A1056)</f>
        <v>1052</v>
      </c>
      <c r="H10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6" s="35">
        <f>SUM(H$5:H1056)</f>
        <v>3671964.088</v>
      </c>
      <c r="J1056" s="38">
        <f>I1056/SUM(H:H)</f>
        <v>1.0003160070579065</v>
      </c>
      <c r="N10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6" s="21">
        <v>10889</v>
      </c>
      <c r="P10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7" spans="1:16" hidden="1" x14ac:dyDescent="0.25">
      <c r="A1057" t="s">
        <v>1612</v>
      </c>
      <c r="B1057" t="s">
        <v>1595</v>
      </c>
      <c r="C1057" s="4">
        <f>COUNTA(A$5:A1057)</f>
        <v>1053</v>
      </c>
      <c r="H10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7" s="35">
        <f>SUM(H$5:H1057)</f>
        <v>3671964.088</v>
      </c>
      <c r="J1057" s="38">
        <f>I1057/SUM(H:H)</f>
        <v>1.0003160070579065</v>
      </c>
      <c r="N10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7" s="21">
        <v>10875</v>
      </c>
      <c r="P10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8" spans="1:16" hidden="1" x14ac:dyDescent="0.25">
      <c r="A1058" t="s">
        <v>1653</v>
      </c>
      <c r="B1058" t="s">
        <v>1595</v>
      </c>
      <c r="C1058" s="4">
        <f>COUNTA(A$5:A1058)</f>
        <v>1054</v>
      </c>
      <c r="H10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8" s="35">
        <f>SUM(H$5:H1058)</f>
        <v>3671964.088</v>
      </c>
      <c r="J1058" s="38">
        <f>I1058/SUM(H:H)</f>
        <v>1.0003160070579065</v>
      </c>
      <c r="N10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8" s="21">
        <v>10875</v>
      </c>
      <c r="P10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59" spans="1:16" hidden="1" x14ac:dyDescent="0.25">
      <c r="A1059" t="s">
        <v>1699</v>
      </c>
      <c r="B1059" t="s">
        <v>1700</v>
      </c>
      <c r="C1059" s="4">
        <f>COUNTA(A$5:A1059)</f>
        <v>1055</v>
      </c>
      <c r="H10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59" s="35">
        <f>SUM(H$5:H1059)</f>
        <v>3671964.088</v>
      </c>
      <c r="J1059" s="38">
        <f>I1059/SUM(H:H)</f>
        <v>1.0003160070579065</v>
      </c>
      <c r="N10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59" s="21">
        <v>1440</v>
      </c>
      <c r="P10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0" spans="1:16" hidden="1" x14ac:dyDescent="0.25">
      <c r="A1060" t="s">
        <v>1158</v>
      </c>
      <c r="B1060" t="s">
        <v>1159</v>
      </c>
      <c r="C1060" s="4">
        <f>COUNTA(A$5:A1060)</f>
        <v>1056</v>
      </c>
      <c r="H10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0" s="35">
        <f>SUM(H$5:H1060)</f>
        <v>3671964.088</v>
      </c>
      <c r="J1060" s="38">
        <f>I1060/SUM(H:H)</f>
        <v>1.0003160070579065</v>
      </c>
      <c r="N10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0" s="21">
        <v>0</v>
      </c>
      <c r="P10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1" spans="1:16" hidden="1" x14ac:dyDescent="0.25">
      <c r="A1061" t="s">
        <v>1619</v>
      </c>
      <c r="B1061" t="s">
        <v>1595</v>
      </c>
      <c r="C1061" s="4">
        <f>COUNTA(A$5:A1061)</f>
        <v>1057</v>
      </c>
      <c r="H10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1" s="35">
        <f>SUM(H$5:H1061)</f>
        <v>3671964.088</v>
      </c>
      <c r="J1061" s="38">
        <f>I1061/SUM(H:H)</f>
        <v>1.0003160070579065</v>
      </c>
      <c r="N10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1" s="21">
        <v>10875</v>
      </c>
      <c r="P10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2" spans="1:16" hidden="1" x14ac:dyDescent="0.25">
      <c r="A1062" t="s">
        <v>514</v>
      </c>
      <c r="B1062" t="s">
        <v>515</v>
      </c>
      <c r="C1062" s="4">
        <f>COUNTA(A$5:A1062)</f>
        <v>1058</v>
      </c>
      <c r="H10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2" s="35">
        <f>SUM(H$5:H1062)</f>
        <v>3671964.088</v>
      </c>
      <c r="J1062" s="38">
        <f>I1062/SUM(H:H)</f>
        <v>1.0003160070579065</v>
      </c>
      <c r="N10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2" s="21">
        <v>7574</v>
      </c>
      <c r="P10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3" spans="1:16" hidden="1" x14ac:dyDescent="0.25">
      <c r="A1063" t="s">
        <v>1422</v>
      </c>
      <c r="B1063" t="s">
        <v>1423</v>
      </c>
      <c r="C1063" s="4">
        <f>COUNTA(A$5:A1063)</f>
        <v>1059</v>
      </c>
      <c r="H10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3" s="35">
        <f>SUM(H$5:H1063)</f>
        <v>3671964.088</v>
      </c>
      <c r="J1063" s="38">
        <f>I1063/SUM(H:H)</f>
        <v>1.0003160070579065</v>
      </c>
      <c r="N10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3" s="21">
        <v>7111</v>
      </c>
      <c r="P10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4" spans="1:16" hidden="1" x14ac:dyDescent="0.25">
      <c r="A1064" t="s">
        <v>566</v>
      </c>
      <c r="B1064" t="s">
        <v>567</v>
      </c>
      <c r="C1064" s="4">
        <f>COUNTA(A$5:A1064)</f>
        <v>1060</v>
      </c>
      <c r="H10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4" s="35">
        <f>SUM(H$5:H1064)</f>
        <v>3671964.088</v>
      </c>
      <c r="J1064" s="38">
        <f>I1064/SUM(H:H)</f>
        <v>1.0003160070579065</v>
      </c>
      <c r="N10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4" s="21">
        <v>1155</v>
      </c>
      <c r="P10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5" spans="1:16" hidden="1" x14ac:dyDescent="0.25">
      <c r="A1065" t="s">
        <v>2294</v>
      </c>
      <c r="B1065" t="s">
        <v>2295</v>
      </c>
      <c r="C1065" s="4">
        <f>COUNTA(A$5:A1065)</f>
        <v>1061</v>
      </c>
      <c r="H10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5" s="35">
        <f>SUM(H$5:H1065)</f>
        <v>3671964.088</v>
      </c>
      <c r="J1065" s="38">
        <f>I1065/SUM(H:H)</f>
        <v>1.0003160070579065</v>
      </c>
      <c r="N10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5" s="21">
        <v>2368</v>
      </c>
      <c r="P10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6" spans="1:16" hidden="1" x14ac:dyDescent="0.25">
      <c r="A1066" t="s">
        <v>2296</v>
      </c>
      <c r="B1066" t="s">
        <v>2297</v>
      </c>
      <c r="C1066" s="4">
        <f>COUNTA(A$5:A1066)</f>
        <v>1062</v>
      </c>
      <c r="H10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6" s="35">
        <f>SUM(H$5:H1066)</f>
        <v>3671964.088</v>
      </c>
      <c r="J1066" s="38">
        <f>I1066/SUM(H:H)</f>
        <v>1.0003160070579065</v>
      </c>
      <c r="N10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6" s="21">
        <v>2438</v>
      </c>
      <c r="P10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7" spans="1:16" hidden="1" x14ac:dyDescent="0.25">
      <c r="A1067" t="s">
        <v>2298</v>
      </c>
      <c r="B1067" t="s">
        <v>2299</v>
      </c>
      <c r="C1067" s="4">
        <f>COUNTA(A$5:A1067)</f>
        <v>1063</v>
      </c>
      <c r="H10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7" s="35">
        <f>SUM(H$5:H1067)</f>
        <v>3671964.088</v>
      </c>
      <c r="J1067" s="38">
        <f>I1067/SUM(H:H)</f>
        <v>1.0003160070579065</v>
      </c>
      <c r="N10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7" s="21">
        <v>1550</v>
      </c>
      <c r="P10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8" spans="1:16" hidden="1" x14ac:dyDescent="0.25">
      <c r="A1068" t="s">
        <v>2288</v>
      </c>
      <c r="B1068" t="s">
        <v>2289</v>
      </c>
      <c r="C1068" s="4">
        <f>COUNTA(A$5:A1068)</f>
        <v>1064</v>
      </c>
      <c r="H10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8" s="35">
        <f>SUM(H$5:H1068)</f>
        <v>3671964.088</v>
      </c>
      <c r="J1068" s="38">
        <f>I1068/SUM(H:H)</f>
        <v>1.0003160070579065</v>
      </c>
      <c r="N10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8" s="21">
        <v>9483</v>
      </c>
      <c r="P10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69" spans="1:16" hidden="1" x14ac:dyDescent="0.25">
      <c r="A1069" t="s">
        <v>528</v>
      </c>
      <c r="B1069" t="s">
        <v>529</v>
      </c>
      <c r="C1069" s="4">
        <f>COUNTA(A$5:A1069)</f>
        <v>1065</v>
      </c>
      <c r="H10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69" s="35">
        <f>SUM(H$5:H1069)</f>
        <v>3671964.088</v>
      </c>
      <c r="J1069" s="38">
        <f>I1069/SUM(H:H)</f>
        <v>1.0003160070579065</v>
      </c>
      <c r="N10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69" s="21">
        <v>182</v>
      </c>
      <c r="P10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0" spans="1:16" hidden="1" x14ac:dyDescent="0.25">
      <c r="A1070" t="s">
        <v>2404</v>
      </c>
      <c r="B1070" t="s">
        <v>2405</v>
      </c>
      <c r="C1070" s="4">
        <f>COUNTA(A$5:A1070)</f>
        <v>1066</v>
      </c>
      <c r="H10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0" s="35">
        <f>SUM(H$5:H1070)</f>
        <v>3671964.088</v>
      </c>
      <c r="J1070" s="38">
        <f>I1070/SUM(H:H)</f>
        <v>1.0003160070579065</v>
      </c>
      <c r="N10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0" s="21">
        <v>892</v>
      </c>
      <c r="P10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1" spans="1:16" hidden="1" x14ac:dyDescent="0.25">
      <c r="A1071" t="s">
        <v>522</v>
      </c>
      <c r="B1071" t="s">
        <v>523</v>
      </c>
      <c r="C1071" s="4">
        <f>COUNTA(A$5:A1071)</f>
        <v>1067</v>
      </c>
      <c r="D1071" s="35">
        <v>0</v>
      </c>
      <c r="H10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1" s="35">
        <f>SUM(H$5:H1071)</f>
        <v>3671964.088</v>
      </c>
      <c r="J1071" s="38">
        <f>I1071/SUM(H:H)</f>
        <v>1.0003160070579065</v>
      </c>
      <c r="N10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1" s="21">
        <v>5093</v>
      </c>
      <c r="P10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2" spans="1:16" hidden="1" x14ac:dyDescent="0.25">
      <c r="A1072" t="s">
        <v>526</v>
      </c>
      <c r="B1072" t="s">
        <v>527</v>
      </c>
      <c r="C1072" s="4">
        <f>COUNTA(A$5:A1072)</f>
        <v>1068</v>
      </c>
      <c r="H10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2" s="35">
        <f>SUM(H$5:H1072)</f>
        <v>3671964.088</v>
      </c>
      <c r="J1072" s="38">
        <f>I1072/SUM(H:H)</f>
        <v>1.0003160070579065</v>
      </c>
      <c r="N10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2" s="21">
        <v>5068</v>
      </c>
      <c r="P10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3" spans="1:16" hidden="1" x14ac:dyDescent="0.25">
      <c r="A1073" t="s">
        <v>766</v>
      </c>
      <c r="B1073" t="s">
        <v>767</v>
      </c>
      <c r="C1073" s="4">
        <f>COUNTA(A$5:A1073)</f>
        <v>1069</v>
      </c>
      <c r="H10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3" s="35">
        <f>SUM(H$5:H1073)</f>
        <v>3671964.088</v>
      </c>
      <c r="J1073" s="38">
        <f>I1073/SUM(H:H)</f>
        <v>1.0003160070579065</v>
      </c>
      <c r="N10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3" s="21">
        <v>300</v>
      </c>
      <c r="P10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4" spans="1:16" hidden="1" x14ac:dyDescent="0.25">
      <c r="A1074" t="s">
        <v>774</v>
      </c>
      <c r="B1074" t="s">
        <v>775</v>
      </c>
      <c r="C1074" s="4">
        <f>COUNTA(A$5:A1074)</f>
        <v>1070</v>
      </c>
      <c r="H10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4" s="35">
        <f>SUM(H$5:H1074)</f>
        <v>3671964.088</v>
      </c>
      <c r="J1074" s="38">
        <f>I1074/SUM(H:H)</f>
        <v>1.0003160070579065</v>
      </c>
      <c r="N10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4" s="21">
        <v>100</v>
      </c>
      <c r="P10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5" spans="1:16" hidden="1" x14ac:dyDescent="0.25">
      <c r="A1075" t="s">
        <v>758</v>
      </c>
      <c r="B1075" t="s">
        <v>591</v>
      </c>
      <c r="C1075" s="4">
        <f>COUNTA(A$5:A1075)</f>
        <v>1071</v>
      </c>
      <c r="H10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5" s="35">
        <f>SUM(H$5:H1075)</f>
        <v>3671964.088</v>
      </c>
      <c r="J1075" s="38">
        <f>I1075/SUM(H:H)</f>
        <v>1.0003160070579065</v>
      </c>
      <c r="N10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5" s="21">
        <v>0</v>
      </c>
      <c r="P10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6" spans="1:16" hidden="1" x14ac:dyDescent="0.25">
      <c r="A1076" t="s">
        <v>749</v>
      </c>
      <c r="B1076" t="s">
        <v>750</v>
      </c>
      <c r="C1076" s="4">
        <f>COUNTA(A$5:A1076)</f>
        <v>1072</v>
      </c>
      <c r="H10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6" s="35">
        <f>SUM(H$5:H1076)</f>
        <v>3671964.088</v>
      </c>
      <c r="J1076" s="38">
        <f>I1076/SUM(H:H)</f>
        <v>1.0003160070579065</v>
      </c>
      <c r="N10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6" s="21">
        <v>0</v>
      </c>
      <c r="P10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7" spans="1:16" hidden="1" x14ac:dyDescent="0.25">
      <c r="A1077" t="s">
        <v>760</v>
      </c>
      <c r="B1077" t="s">
        <v>761</v>
      </c>
      <c r="C1077" s="4">
        <f>COUNTA(A$5:A1077)</f>
        <v>1073</v>
      </c>
      <c r="H10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7" s="35">
        <f>SUM(H$5:H1077)</f>
        <v>3671964.088</v>
      </c>
      <c r="J1077" s="38">
        <f>I1077/SUM(H:H)</f>
        <v>1.0003160070579065</v>
      </c>
      <c r="N10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7" s="21">
        <v>1233</v>
      </c>
      <c r="P10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8" spans="1:16" hidden="1" x14ac:dyDescent="0.25">
      <c r="A1078" t="s">
        <v>762</v>
      </c>
      <c r="B1078" t="s">
        <v>763</v>
      </c>
      <c r="C1078" s="4">
        <f>COUNTA(A$5:A1078)</f>
        <v>1074</v>
      </c>
      <c r="H10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8" s="35">
        <f>SUM(H$5:H1078)</f>
        <v>3671964.088</v>
      </c>
      <c r="J1078" s="38">
        <f>I1078/SUM(H:H)</f>
        <v>1.0003160070579065</v>
      </c>
      <c r="N10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8" s="21">
        <v>0</v>
      </c>
      <c r="P10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79" spans="1:16" hidden="1" x14ac:dyDescent="0.25">
      <c r="A1079" t="s">
        <v>574</v>
      </c>
      <c r="B1079" t="s">
        <v>575</v>
      </c>
      <c r="C1079" s="4">
        <f>COUNTA(A$5:A1079)</f>
        <v>1075</v>
      </c>
      <c r="H10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79" s="35">
        <f>SUM(H$5:H1079)</f>
        <v>3671964.088</v>
      </c>
      <c r="J1079" s="38">
        <f>I1079/SUM(H:H)</f>
        <v>1.0003160070579065</v>
      </c>
      <c r="N10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79" s="21">
        <v>2629</v>
      </c>
      <c r="P10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0" spans="1:16" hidden="1" x14ac:dyDescent="0.25">
      <c r="A1080" t="s">
        <v>1210</v>
      </c>
      <c r="B1080" t="s">
        <v>1211</v>
      </c>
      <c r="C1080" s="4">
        <f>COUNTA(A$5:A1080)</f>
        <v>1076</v>
      </c>
      <c r="H10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0" s="35">
        <f>SUM(H$5:H1080)</f>
        <v>3671964.088</v>
      </c>
      <c r="J1080" s="38">
        <f>I1080/SUM(H:H)</f>
        <v>1.0003160070579065</v>
      </c>
      <c r="N10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0" s="21">
        <v>0</v>
      </c>
      <c r="P10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1" spans="1:16" hidden="1" x14ac:dyDescent="0.25">
      <c r="A1081" t="s">
        <v>768</v>
      </c>
      <c r="B1081" t="s">
        <v>769</v>
      </c>
      <c r="C1081" s="4">
        <f>COUNTA(A$5:A1081)</f>
        <v>1077</v>
      </c>
      <c r="H10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1" s="35">
        <f>SUM(H$5:H1081)</f>
        <v>3671964.088</v>
      </c>
      <c r="J1081" s="38">
        <f>I1081/SUM(H:H)</f>
        <v>1.0003160070579065</v>
      </c>
      <c r="N10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1" s="21">
        <v>0</v>
      </c>
      <c r="P10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2" spans="1:16" hidden="1" x14ac:dyDescent="0.25">
      <c r="A1082" t="s">
        <v>770</v>
      </c>
      <c r="B1082" t="s">
        <v>771</v>
      </c>
      <c r="C1082" s="4">
        <f>COUNTA(A$5:A1082)</f>
        <v>1078</v>
      </c>
      <c r="H10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2" s="35">
        <f>SUM(H$5:H1082)</f>
        <v>3671964.088</v>
      </c>
      <c r="J1082" s="38">
        <f>I1082/SUM(H:H)</f>
        <v>1.0003160070579065</v>
      </c>
      <c r="N10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2" s="21">
        <v>0</v>
      </c>
      <c r="P10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3" spans="1:16" hidden="1" x14ac:dyDescent="0.25">
      <c r="A1083" t="s">
        <v>735</v>
      </c>
      <c r="B1083" t="s">
        <v>736</v>
      </c>
      <c r="C1083" s="4">
        <f>COUNTA(A$5:A1083)</f>
        <v>1079</v>
      </c>
      <c r="H10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3" s="35">
        <f>SUM(H$5:H1083)</f>
        <v>3671964.088</v>
      </c>
      <c r="J1083" s="38">
        <f>I1083/SUM(H:H)</f>
        <v>1.0003160070579065</v>
      </c>
      <c r="N10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3" s="21">
        <v>0</v>
      </c>
      <c r="P10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4" spans="1:16" hidden="1" x14ac:dyDescent="0.25">
      <c r="A1084" t="s">
        <v>759</v>
      </c>
      <c r="B1084" t="s">
        <v>591</v>
      </c>
      <c r="C1084" s="4">
        <f>COUNTA(A$5:A1084)</f>
        <v>1080</v>
      </c>
      <c r="H10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4" s="35">
        <f>SUM(H$5:H1084)</f>
        <v>3671964.088</v>
      </c>
      <c r="J1084" s="38">
        <f>I1084/SUM(H:H)</f>
        <v>1.0003160070579065</v>
      </c>
      <c r="N10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4" s="21">
        <v>0</v>
      </c>
      <c r="P10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5" spans="1:16" hidden="1" x14ac:dyDescent="0.25">
      <c r="A1085" t="s">
        <v>757</v>
      </c>
      <c r="B1085" t="s">
        <v>591</v>
      </c>
      <c r="C1085" s="4">
        <f>COUNTA(A$5:A1085)</f>
        <v>1081</v>
      </c>
      <c r="H10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5" s="35">
        <f>SUM(H$5:H1085)</f>
        <v>3671964.088</v>
      </c>
      <c r="J1085" s="38">
        <f>I1085/SUM(H:H)</f>
        <v>1.0003160070579065</v>
      </c>
      <c r="N10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5" s="21">
        <v>0</v>
      </c>
      <c r="P10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6" spans="1:16" hidden="1" x14ac:dyDescent="0.25">
      <c r="A1086" t="s">
        <v>718</v>
      </c>
      <c r="B1086" t="s">
        <v>719</v>
      </c>
      <c r="C1086" s="4">
        <f>COUNTA(A$5:A1086)</f>
        <v>1082</v>
      </c>
      <c r="H10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6" s="35">
        <f>SUM(H$5:H1086)</f>
        <v>3671964.088</v>
      </c>
      <c r="J1086" s="38">
        <f>I1086/SUM(H:H)</f>
        <v>1.0003160070579065</v>
      </c>
      <c r="N10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6" s="21">
        <v>0</v>
      </c>
      <c r="P10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7" spans="1:16" hidden="1" x14ac:dyDescent="0.25">
      <c r="A1087" t="s">
        <v>637</v>
      </c>
      <c r="B1087" t="s">
        <v>585</v>
      </c>
      <c r="C1087" s="4">
        <f>COUNTA(A$5:A1087)</f>
        <v>1083</v>
      </c>
      <c r="H10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7" s="35">
        <f>SUM(H$5:H1087)</f>
        <v>3671964.088</v>
      </c>
      <c r="J1087" s="38">
        <f>I1087/SUM(H:H)</f>
        <v>1.0003160070579065</v>
      </c>
      <c r="N10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7" s="21">
        <v>0</v>
      </c>
      <c r="P10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8" spans="1:16" hidden="1" x14ac:dyDescent="0.25">
      <c r="A1088" t="s">
        <v>1374</v>
      </c>
      <c r="B1088" t="s">
        <v>1375</v>
      </c>
      <c r="C1088" s="4">
        <f>COUNTA(A$5:A1088)</f>
        <v>1084</v>
      </c>
      <c r="H10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8" s="35">
        <f>SUM(H$5:H1088)</f>
        <v>3671964.088</v>
      </c>
      <c r="J1088" s="38">
        <f>I1088/SUM(H:H)</f>
        <v>1.0003160070579065</v>
      </c>
      <c r="N10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8" s="21">
        <v>0</v>
      </c>
      <c r="P10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89" spans="1:16" hidden="1" x14ac:dyDescent="0.25">
      <c r="A1089" t="s">
        <v>1426</v>
      </c>
      <c r="B1089" t="s">
        <v>1427</v>
      </c>
      <c r="C1089" s="4">
        <f>COUNTA(A$5:A1089)</f>
        <v>1085</v>
      </c>
      <c r="H10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89" s="35">
        <f>SUM(H$5:H1089)</f>
        <v>3671964.088</v>
      </c>
      <c r="J1089" s="38">
        <f>I1089/SUM(H:H)</f>
        <v>1.0003160070579065</v>
      </c>
      <c r="N10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89" s="21">
        <v>22177</v>
      </c>
      <c r="P10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0" spans="1:16" hidden="1" x14ac:dyDescent="0.25">
      <c r="A1090" t="s">
        <v>1428</v>
      </c>
      <c r="B1090" t="s">
        <v>1429</v>
      </c>
      <c r="C1090" s="4">
        <f>COUNTA(A$5:A1090)</f>
        <v>1086</v>
      </c>
      <c r="H10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0" s="35">
        <f>SUM(H$5:H1090)</f>
        <v>3671964.088</v>
      </c>
      <c r="J1090" s="38">
        <f>I1090/SUM(H:H)</f>
        <v>1.0003160070579065</v>
      </c>
      <c r="N10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0" s="21">
        <v>5760</v>
      </c>
      <c r="P10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1" spans="1:16" hidden="1" x14ac:dyDescent="0.25">
      <c r="A1091" t="s">
        <v>1440</v>
      </c>
      <c r="B1091" t="s">
        <v>1441</v>
      </c>
      <c r="C1091" s="4">
        <f>COUNTA(A$5:A1091)</f>
        <v>1087</v>
      </c>
      <c r="H10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1" s="35">
        <f>SUM(H$5:H1091)</f>
        <v>3671964.088</v>
      </c>
      <c r="J1091" s="38">
        <f>I1091/SUM(H:H)</f>
        <v>1.0003160070579065</v>
      </c>
      <c r="N10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1" s="21">
        <v>3600</v>
      </c>
      <c r="P10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2" spans="1:16" hidden="1" x14ac:dyDescent="0.25">
      <c r="A1092" t="s">
        <v>1378</v>
      </c>
      <c r="B1092" t="s">
        <v>1379</v>
      </c>
      <c r="C1092" s="4">
        <f>COUNTA(A$5:A1092)</f>
        <v>1088</v>
      </c>
      <c r="H10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2" s="35">
        <f>SUM(H$5:H1092)</f>
        <v>3671964.088</v>
      </c>
      <c r="J1092" s="38">
        <f>I1092/SUM(H:H)</f>
        <v>1.0003160070579065</v>
      </c>
      <c r="N10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2" s="21">
        <v>0</v>
      </c>
      <c r="P10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3" spans="1:16" hidden="1" x14ac:dyDescent="0.25">
      <c r="A1093" t="s">
        <v>1380</v>
      </c>
      <c r="B1093" t="s">
        <v>1381</v>
      </c>
      <c r="C1093" s="4">
        <f>COUNTA(A$5:A1093)</f>
        <v>1089</v>
      </c>
      <c r="H10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3" s="35">
        <f>SUM(H$5:H1093)</f>
        <v>3671964.088</v>
      </c>
      <c r="J1093" s="38">
        <f>I1093/SUM(H:H)</f>
        <v>1.0003160070579065</v>
      </c>
      <c r="N10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3" s="21">
        <v>3744</v>
      </c>
      <c r="P10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4" spans="1:16" hidden="1" x14ac:dyDescent="0.25">
      <c r="A1094" t="s">
        <v>1240</v>
      </c>
      <c r="B1094" t="s">
        <v>1241</v>
      </c>
      <c r="C1094" s="4">
        <f>COUNTA(A$5:A1094)</f>
        <v>1090</v>
      </c>
      <c r="H10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4" s="35">
        <f>SUM(H$5:H1094)</f>
        <v>3671964.088</v>
      </c>
      <c r="J1094" s="38">
        <f>I1094/SUM(H:H)</f>
        <v>1.0003160070579065</v>
      </c>
      <c r="N10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4" s="21">
        <v>3086</v>
      </c>
      <c r="P10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5" spans="1:16" hidden="1" x14ac:dyDescent="0.25">
      <c r="A1095" t="s">
        <v>1388</v>
      </c>
      <c r="B1095" t="s">
        <v>1389</v>
      </c>
      <c r="C1095" s="4">
        <f>COUNTA(A$5:A1095)</f>
        <v>1091</v>
      </c>
      <c r="H10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5" s="35">
        <f>SUM(H$5:H1095)</f>
        <v>3671964.088</v>
      </c>
      <c r="J1095" s="38">
        <f>I1095/SUM(H:H)</f>
        <v>1.0003160070579065</v>
      </c>
      <c r="N10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5" s="21">
        <v>0</v>
      </c>
      <c r="P10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6" spans="1:16" hidden="1" x14ac:dyDescent="0.25">
      <c r="A1096" t="s">
        <v>1216</v>
      </c>
      <c r="B1096" t="s">
        <v>1217</v>
      </c>
      <c r="C1096" s="4">
        <f>COUNTA(A$5:A1096)</f>
        <v>1092</v>
      </c>
      <c r="H10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6" s="35">
        <f>SUM(H$5:H1096)</f>
        <v>3671964.088</v>
      </c>
      <c r="J1096" s="38">
        <f>I1096/SUM(H:H)</f>
        <v>1.0003160070579065</v>
      </c>
      <c r="N10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6" s="21">
        <v>3200</v>
      </c>
      <c r="P10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7" spans="1:16" hidden="1" x14ac:dyDescent="0.25">
      <c r="A1097" t="s">
        <v>1392</v>
      </c>
      <c r="B1097" t="s">
        <v>1393</v>
      </c>
      <c r="C1097" s="4">
        <f>COUNTA(A$5:A1097)</f>
        <v>1093</v>
      </c>
      <c r="H10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7" s="35">
        <f>SUM(H$5:H1097)</f>
        <v>3671964.088</v>
      </c>
      <c r="J1097" s="38">
        <f>I1097/SUM(H:H)</f>
        <v>1.0003160070579065</v>
      </c>
      <c r="N10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7" s="21">
        <v>0</v>
      </c>
      <c r="P10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8" spans="1:16" hidden="1" x14ac:dyDescent="0.25">
      <c r="A1098" t="s">
        <v>1402</v>
      </c>
      <c r="B1098" t="s">
        <v>1403</v>
      </c>
      <c r="C1098" s="4">
        <f>COUNTA(A$5:A1098)</f>
        <v>1094</v>
      </c>
      <c r="H10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8" s="35">
        <f>SUM(H$5:H1098)</f>
        <v>3671964.088</v>
      </c>
      <c r="J1098" s="38">
        <f>I1098/SUM(H:H)</f>
        <v>1.0003160070579065</v>
      </c>
      <c r="N10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8" s="21">
        <v>0</v>
      </c>
      <c r="P10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099" spans="1:16" hidden="1" x14ac:dyDescent="0.25">
      <c r="A1099" t="s">
        <v>2326</v>
      </c>
      <c r="B1099" t="s">
        <v>2327</v>
      </c>
      <c r="C1099" s="4">
        <f>COUNTA(A$5:A1099)</f>
        <v>1095</v>
      </c>
      <c r="H10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099" s="35">
        <f>SUM(H$5:H1099)</f>
        <v>3671964.088</v>
      </c>
      <c r="J1099" s="38">
        <f>I1099/SUM(H:H)</f>
        <v>1.0003160070579065</v>
      </c>
      <c r="N10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099" s="21">
        <v>16535</v>
      </c>
      <c r="P10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0" spans="1:16" hidden="1" x14ac:dyDescent="0.25">
      <c r="A1100" t="s">
        <v>1406</v>
      </c>
      <c r="B1100" t="s">
        <v>1407</v>
      </c>
      <c r="C1100" s="4">
        <f>COUNTA(A$5:A1100)</f>
        <v>1096</v>
      </c>
      <c r="H11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0" s="35">
        <f>SUM(H$5:H1100)</f>
        <v>3671964.088</v>
      </c>
      <c r="J1100" s="38">
        <f>I1100/SUM(H:H)</f>
        <v>1.0003160070579065</v>
      </c>
      <c r="N11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0" s="21">
        <v>0</v>
      </c>
      <c r="P11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1" spans="1:16" hidden="1" x14ac:dyDescent="0.25">
      <c r="A1101" t="s">
        <v>2073</v>
      </c>
      <c r="B1101" t="s">
        <v>2074</v>
      </c>
      <c r="C1101" s="4">
        <f>COUNTA(A$5:A1101)</f>
        <v>1097</v>
      </c>
      <c r="H11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1" s="35">
        <f>SUM(H$5:H1101)</f>
        <v>3671964.088</v>
      </c>
      <c r="J1101" s="38">
        <f>I1101/SUM(H:H)</f>
        <v>1.0003160070579065</v>
      </c>
      <c r="N11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1" s="21">
        <v>851</v>
      </c>
      <c r="P11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2" spans="1:16" hidden="1" x14ac:dyDescent="0.25">
      <c r="A1102" t="s">
        <v>2027</v>
      </c>
      <c r="B1102" t="s">
        <v>2028</v>
      </c>
      <c r="C1102" s="4">
        <f>COUNTA(A$5:A1102)</f>
        <v>1098</v>
      </c>
      <c r="H11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2" s="35">
        <f>SUM(H$5:H1102)</f>
        <v>3671964.088</v>
      </c>
      <c r="J1102" s="38">
        <f>I1102/SUM(H:H)</f>
        <v>1.0003160070579065</v>
      </c>
      <c r="N11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2" s="21">
        <v>2304</v>
      </c>
      <c r="P11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3" spans="1:16" hidden="1" x14ac:dyDescent="0.25">
      <c r="A1103" t="s">
        <v>2029</v>
      </c>
      <c r="B1103" t="s">
        <v>2030</v>
      </c>
      <c r="C1103" s="4">
        <f>COUNTA(A$5:A1103)</f>
        <v>1099</v>
      </c>
      <c r="H11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3" s="35">
        <f>SUM(H$5:H1103)</f>
        <v>3671964.088</v>
      </c>
      <c r="J1103" s="38">
        <f>I1103/SUM(H:H)</f>
        <v>1.0003160070579065</v>
      </c>
      <c r="N11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3" s="21">
        <v>1920</v>
      </c>
      <c r="P11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4" spans="1:16" hidden="1" x14ac:dyDescent="0.25">
      <c r="A1104" t="s">
        <v>2031</v>
      </c>
      <c r="B1104" t="s">
        <v>2032</v>
      </c>
      <c r="C1104" s="4">
        <f>COUNTA(A$5:A1104)</f>
        <v>1100</v>
      </c>
      <c r="H11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4" s="35">
        <f>SUM(H$5:H1104)</f>
        <v>3671964.088</v>
      </c>
      <c r="J1104" s="38">
        <f>I1104/SUM(H:H)</f>
        <v>1.0003160070579065</v>
      </c>
      <c r="N11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4" s="21">
        <v>1872</v>
      </c>
      <c r="P11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5" spans="1:16" hidden="1" x14ac:dyDescent="0.25">
      <c r="A1105" t="s">
        <v>2033</v>
      </c>
      <c r="B1105" t="s">
        <v>2034</v>
      </c>
      <c r="C1105" s="4">
        <f>COUNTA(A$5:A1105)</f>
        <v>1101</v>
      </c>
      <c r="H11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5" s="35">
        <f>SUM(H$5:H1105)</f>
        <v>3671964.088</v>
      </c>
      <c r="J1105" s="38">
        <f>I1105/SUM(H:H)</f>
        <v>1.0003160070579065</v>
      </c>
      <c r="N11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5" s="21">
        <v>1536</v>
      </c>
      <c r="P11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6" spans="1:16" hidden="1" x14ac:dyDescent="0.25">
      <c r="A1106" t="s">
        <v>1991</v>
      </c>
      <c r="B1106" t="s">
        <v>1992</v>
      </c>
      <c r="C1106" s="4">
        <f>COUNTA(A$5:A1106)</f>
        <v>1102</v>
      </c>
      <c r="H11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6" s="35">
        <f>SUM(H$5:H1106)</f>
        <v>3671964.088</v>
      </c>
      <c r="J1106" s="38">
        <f>I1106/SUM(H:H)</f>
        <v>1.0003160070579065</v>
      </c>
      <c r="N11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6" s="21">
        <v>2304</v>
      </c>
      <c r="P11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7" spans="1:16" hidden="1" x14ac:dyDescent="0.25">
      <c r="A1107" t="s">
        <v>1979</v>
      </c>
      <c r="B1107" t="s">
        <v>1980</v>
      </c>
      <c r="C1107" s="4">
        <f>COUNTA(A$5:A1107)</f>
        <v>1103</v>
      </c>
      <c r="H11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7" s="35">
        <f>SUM(H$5:H1107)</f>
        <v>3671964.088</v>
      </c>
      <c r="J1107" s="38">
        <f>I1107/SUM(H:H)</f>
        <v>1.0003160070579065</v>
      </c>
      <c r="N11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7" s="21">
        <v>800</v>
      </c>
      <c r="P11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8" spans="1:16" hidden="1" x14ac:dyDescent="0.25">
      <c r="A1108" t="s">
        <v>1993</v>
      </c>
      <c r="B1108" t="s">
        <v>1994</v>
      </c>
      <c r="C1108" s="4">
        <f>COUNTA(A$5:A1108)</f>
        <v>1104</v>
      </c>
      <c r="D1108" s="35">
        <v>0</v>
      </c>
      <c r="H11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8" s="35">
        <f>SUM(H$5:H1108)</f>
        <v>3671964.088</v>
      </c>
      <c r="J1108" s="38">
        <f>I1108/SUM(H:H)</f>
        <v>1.0003160070579065</v>
      </c>
      <c r="N11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8" s="21">
        <v>370</v>
      </c>
      <c r="P11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09" spans="1:16" hidden="1" x14ac:dyDescent="0.25">
      <c r="A1109" t="s">
        <v>1987</v>
      </c>
      <c r="B1109" t="s">
        <v>1988</v>
      </c>
      <c r="C1109" s="4">
        <f>COUNTA(A$5:A1109)</f>
        <v>1105</v>
      </c>
      <c r="H11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09" s="35">
        <f>SUM(H$5:H1109)</f>
        <v>3671964.088</v>
      </c>
      <c r="J1109" s="38">
        <f>I1109/SUM(H:H)</f>
        <v>1.0003160070579065</v>
      </c>
      <c r="N11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09" s="21">
        <v>499</v>
      </c>
      <c r="P11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0" spans="1:16" hidden="1" x14ac:dyDescent="0.25">
      <c r="A1110" t="s">
        <v>2003</v>
      </c>
      <c r="B1110" t="s">
        <v>2004</v>
      </c>
      <c r="C1110" s="4">
        <f>COUNTA(A$5:A1110)</f>
        <v>1106</v>
      </c>
      <c r="H11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0" s="35">
        <f>SUM(H$5:H1110)</f>
        <v>3671964.088</v>
      </c>
      <c r="J1110" s="38">
        <f>I1110/SUM(H:H)</f>
        <v>1.0003160070579065</v>
      </c>
      <c r="N11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0" s="21">
        <v>2012</v>
      </c>
      <c r="P11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1" spans="1:16" hidden="1" x14ac:dyDescent="0.25">
      <c r="A1111" t="s">
        <v>2075</v>
      </c>
      <c r="B1111" t="s">
        <v>2076</v>
      </c>
      <c r="C1111" s="4">
        <f>COUNTA(A$5:A1111)</f>
        <v>1107</v>
      </c>
      <c r="H11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1" s="35">
        <f>SUM(H$5:H1111)</f>
        <v>3671964.088</v>
      </c>
      <c r="J1111" s="38">
        <f>I1111/SUM(H:H)</f>
        <v>1.0003160070579065</v>
      </c>
      <c r="N11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1" s="21">
        <v>288</v>
      </c>
      <c r="P11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2" spans="1:16" hidden="1" x14ac:dyDescent="0.25">
      <c r="A1112" t="s">
        <v>1372</v>
      </c>
      <c r="B1112" t="s">
        <v>1373</v>
      </c>
      <c r="C1112" s="4">
        <f>COUNTA(A$5:A1112)</f>
        <v>1108</v>
      </c>
      <c r="H11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2" s="35">
        <f>SUM(H$5:H1112)</f>
        <v>3671964.088</v>
      </c>
      <c r="J1112" s="38">
        <f>I1112/SUM(H:H)</f>
        <v>1.0003160070579065</v>
      </c>
      <c r="N11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2" s="21">
        <v>5400</v>
      </c>
      <c r="P11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3" spans="1:16" hidden="1" x14ac:dyDescent="0.25">
      <c r="A1113" t="s">
        <v>1366</v>
      </c>
      <c r="B1113" t="s">
        <v>1367</v>
      </c>
      <c r="C1113" s="4">
        <f>COUNTA(A$5:A1113)</f>
        <v>1109</v>
      </c>
      <c r="H11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3" s="35">
        <f>SUM(H$5:H1113)</f>
        <v>3671964.088</v>
      </c>
      <c r="J1113" s="38">
        <f>I1113/SUM(H:H)</f>
        <v>1.0003160070579065</v>
      </c>
      <c r="N11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3" s="21">
        <v>560</v>
      </c>
      <c r="P11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4" spans="1:16" hidden="1" x14ac:dyDescent="0.25">
      <c r="A1114" t="s">
        <v>1568</v>
      </c>
      <c r="B1114" t="s">
        <v>1569</v>
      </c>
      <c r="C1114" s="4">
        <f>COUNTA(A$5:A1114)</f>
        <v>1110</v>
      </c>
      <c r="H11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4" s="35">
        <f>SUM(H$5:H1114)</f>
        <v>3671964.088</v>
      </c>
      <c r="J1114" s="38">
        <f>I1114/SUM(H:H)</f>
        <v>1.0003160070579065</v>
      </c>
      <c r="N11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4" s="21">
        <v>0</v>
      </c>
      <c r="P11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5" spans="1:16" hidden="1" x14ac:dyDescent="0.25">
      <c r="A1115" t="s">
        <v>1578</v>
      </c>
      <c r="B1115" t="s">
        <v>1579</v>
      </c>
      <c r="C1115" s="4">
        <f>COUNTA(A$5:A1115)</f>
        <v>1111</v>
      </c>
      <c r="H11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5" s="35">
        <f>SUM(H$5:H1115)</f>
        <v>3671964.088</v>
      </c>
      <c r="J1115" s="38">
        <f>I1115/SUM(H:H)</f>
        <v>1.0003160070579065</v>
      </c>
      <c r="N11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5" s="21">
        <v>0</v>
      </c>
      <c r="P11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6" spans="1:16" hidden="1" x14ac:dyDescent="0.25">
      <c r="A1116" t="s">
        <v>1582</v>
      </c>
      <c r="B1116" t="s">
        <v>1583</v>
      </c>
      <c r="C1116" s="4">
        <f>COUNTA(A$5:A1116)</f>
        <v>1112</v>
      </c>
      <c r="H11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6" s="35">
        <f>SUM(H$5:H1116)</f>
        <v>3671964.088</v>
      </c>
      <c r="J1116" s="38">
        <f>I1116/SUM(H:H)</f>
        <v>1.0003160070579065</v>
      </c>
      <c r="N11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6" s="21">
        <v>0</v>
      </c>
      <c r="P11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7" spans="1:16" hidden="1" x14ac:dyDescent="0.25">
      <c r="A1117" t="s">
        <v>1586</v>
      </c>
      <c r="B1117" t="s">
        <v>1587</v>
      </c>
      <c r="C1117" s="4">
        <f>COUNTA(A$5:A1117)</f>
        <v>1113</v>
      </c>
      <c r="H11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7" s="35">
        <f>SUM(H$5:H1117)</f>
        <v>3671964.088</v>
      </c>
      <c r="J1117" s="38">
        <f>I1117/SUM(H:H)</f>
        <v>1.0003160070579065</v>
      </c>
      <c r="N11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7" s="21">
        <v>0</v>
      </c>
      <c r="P11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8" spans="1:16" hidden="1" x14ac:dyDescent="0.25">
      <c r="A1118" t="s">
        <v>2023</v>
      </c>
      <c r="B1118" t="s">
        <v>2024</v>
      </c>
      <c r="C1118" s="4">
        <f>COUNTA(A$5:A1118)</f>
        <v>1114</v>
      </c>
      <c r="H11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8" s="35">
        <f>SUM(H$5:H1118)</f>
        <v>3671964.088</v>
      </c>
      <c r="J1118" s="38">
        <f>I1118/SUM(H:H)</f>
        <v>1.0003160070579065</v>
      </c>
      <c r="N11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8" s="21">
        <v>1170</v>
      </c>
      <c r="P11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19" spans="1:16" hidden="1" x14ac:dyDescent="0.25">
      <c r="A1119" t="s">
        <v>2009</v>
      </c>
      <c r="B1119" t="s">
        <v>2010</v>
      </c>
      <c r="C1119" s="4">
        <f>COUNTA(A$5:A1119)</f>
        <v>1115</v>
      </c>
      <c r="H11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19" s="35">
        <f>SUM(H$5:H1119)</f>
        <v>3671964.088</v>
      </c>
      <c r="J1119" s="38">
        <f>I1119/SUM(H:H)</f>
        <v>1.0003160070579065</v>
      </c>
      <c r="N11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19" s="21">
        <v>2304</v>
      </c>
      <c r="P11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0" spans="1:16" hidden="1" x14ac:dyDescent="0.25">
      <c r="A1120" t="s">
        <v>2011</v>
      </c>
      <c r="B1120" t="s">
        <v>2012</v>
      </c>
      <c r="C1120" s="4">
        <f>COUNTA(A$5:A1120)</f>
        <v>1116</v>
      </c>
      <c r="H11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0" s="35">
        <f>SUM(H$5:H1120)</f>
        <v>3671964.088</v>
      </c>
      <c r="J1120" s="38">
        <f>I1120/SUM(H:H)</f>
        <v>1.0003160070579065</v>
      </c>
      <c r="N11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0" s="21">
        <v>1920</v>
      </c>
      <c r="P11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1" spans="1:16" hidden="1" x14ac:dyDescent="0.25">
      <c r="A1121" t="s">
        <v>2013</v>
      </c>
      <c r="B1121" t="s">
        <v>2014</v>
      </c>
      <c r="C1121" s="4">
        <f>COUNTA(A$5:A1121)</f>
        <v>1117</v>
      </c>
      <c r="H11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1" s="35">
        <f>SUM(H$5:H1121)</f>
        <v>3671964.088</v>
      </c>
      <c r="J1121" s="38">
        <f>I1121/SUM(H:H)</f>
        <v>1.0003160070579065</v>
      </c>
      <c r="N11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1" s="21">
        <v>1568</v>
      </c>
      <c r="P11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2" spans="1:16" hidden="1" x14ac:dyDescent="0.25">
      <c r="A1122" t="s">
        <v>2015</v>
      </c>
      <c r="B1122" t="s">
        <v>2016</v>
      </c>
      <c r="C1122" s="4">
        <f>COUNTA(A$5:A1122)</f>
        <v>1118</v>
      </c>
      <c r="H11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2" s="35">
        <f>SUM(H$5:H1122)</f>
        <v>3671964.088</v>
      </c>
      <c r="J1122" s="38">
        <f>I1122/SUM(H:H)</f>
        <v>1.0003160070579065</v>
      </c>
      <c r="N11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2" s="21">
        <v>1558</v>
      </c>
      <c r="P11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3" spans="1:16" hidden="1" x14ac:dyDescent="0.25">
      <c r="A1123" t="s">
        <v>2017</v>
      </c>
      <c r="B1123" t="s">
        <v>2018</v>
      </c>
      <c r="C1123" s="4">
        <f>COUNTA(A$5:A1123)</f>
        <v>1119</v>
      </c>
      <c r="H11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3" s="35">
        <f>SUM(H$5:H1123)</f>
        <v>3671964.088</v>
      </c>
      <c r="J1123" s="38">
        <f>I1123/SUM(H:H)</f>
        <v>1.0003160070579065</v>
      </c>
      <c r="N11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3" s="21">
        <v>960</v>
      </c>
      <c r="P11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4" spans="1:16" hidden="1" x14ac:dyDescent="0.25">
      <c r="A1124" t="s">
        <v>2037</v>
      </c>
      <c r="B1124" t="s">
        <v>2038</v>
      </c>
      <c r="C1124" s="4">
        <f>COUNTA(A$5:A1124)</f>
        <v>1120</v>
      </c>
      <c r="H11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4" s="35">
        <f>SUM(H$5:H1124)</f>
        <v>3671964.088</v>
      </c>
      <c r="J1124" s="38">
        <f>I1124/SUM(H:H)</f>
        <v>1.0003160070579065</v>
      </c>
      <c r="N11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4" s="21">
        <v>2517</v>
      </c>
      <c r="P11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5" spans="1:16" hidden="1" x14ac:dyDescent="0.25">
      <c r="A1125" t="s">
        <v>2019</v>
      </c>
      <c r="B1125" t="s">
        <v>2020</v>
      </c>
      <c r="C1125" s="4">
        <f>COUNTA(A$5:A1125)</f>
        <v>1121</v>
      </c>
      <c r="H11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5" s="35">
        <f>SUM(H$5:H1125)</f>
        <v>3671964.088</v>
      </c>
      <c r="J1125" s="38">
        <f>I1125/SUM(H:H)</f>
        <v>1.0003160070579065</v>
      </c>
      <c r="N11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5" s="21">
        <v>2012</v>
      </c>
      <c r="P11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6" spans="1:16" hidden="1" x14ac:dyDescent="0.25">
      <c r="A1126" t="s">
        <v>1314</v>
      </c>
      <c r="B1126" t="s">
        <v>1315</v>
      </c>
      <c r="C1126" s="4">
        <f>COUNTA(A$5:A1126)</f>
        <v>1122</v>
      </c>
      <c r="H11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6" s="35">
        <f>SUM(H$5:H1126)</f>
        <v>3671964.088</v>
      </c>
      <c r="J1126" s="38">
        <f>I1126/SUM(H:H)</f>
        <v>1.0003160070579065</v>
      </c>
      <c r="N11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6" s="21">
        <v>9240</v>
      </c>
      <c r="P11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7" spans="1:16" hidden="1" x14ac:dyDescent="0.25">
      <c r="A1127" t="s">
        <v>1320</v>
      </c>
      <c r="B1127" t="s">
        <v>1321</v>
      </c>
      <c r="C1127" s="4">
        <f>COUNTA(A$5:A1127)</f>
        <v>1123</v>
      </c>
      <c r="H11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7" s="35">
        <f>SUM(H$5:H1127)</f>
        <v>3671964.088</v>
      </c>
      <c r="J1127" s="38">
        <f>I1127/SUM(H:H)</f>
        <v>1.0003160070579065</v>
      </c>
      <c r="N11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7" s="21">
        <v>3456</v>
      </c>
      <c r="P11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8" spans="1:16" hidden="1" x14ac:dyDescent="0.25">
      <c r="A1128" t="s">
        <v>1920</v>
      </c>
      <c r="B1128" t="s">
        <v>1921</v>
      </c>
      <c r="C1128" s="4">
        <f>COUNTA(A$5:A1128)</f>
        <v>1124</v>
      </c>
      <c r="H11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8" s="35">
        <f>SUM(H$5:H1128)</f>
        <v>3671964.088</v>
      </c>
      <c r="J1128" s="38">
        <f>I1128/SUM(H:H)</f>
        <v>1.0003160070579065</v>
      </c>
      <c r="N11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8" s="21">
        <v>986</v>
      </c>
      <c r="P11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29" spans="1:16" hidden="1" x14ac:dyDescent="0.25">
      <c r="A1129" t="s">
        <v>724</v>
      </c>
      <c r="B1129" t="s">
        <v>725</v>
      </c>
      <c r="C1129" s="4">
        <f>COUNTA(A$5:A1129)</f>
        <v>1125</v>
      </c>
      <c r="H11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29" s="35">
        <f>SUM(H$5:H1129)</f>
        <v>3671964.088</v>
      </c>
      <c r="J1129" s="38">
        <f>I1129/SUM(H:H)</f>
        <v>1.0003160070579065</v>
      </c>
      <c r="N11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29" s="21">
        <v>0</v>
      </c>
      <c r="P11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0" spans="1:16" hidden="1" x14ac:dyDescent="0.25">
      <c r="A1130" t="s">
        <v>1418</v>
      </c>
      <c r="B1130" t="s">
        <v>1419</v>
      </c>
      <c r="C1130" s="4">
        <f>COUNTA(A$5:A1130)</f>
        <v>1126</v>
      </c>
      <c r="H11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0" s="35">
        <f>SUM(H$5:H1130)</f>
        <v>3671964.088</v>
      </c>
      <c r="J1130" s="38">
        <f>I1130/SUM(H:H)</f>
        <v>1.0003160070579065</v>
      </c>
      <c r="N11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0" s="21">
        <v>3030</v>
      </c>
      <c r="P11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1" spans="1:16" hidden="1" x14ac:dyDescent="0.25">
      <c r="A1131" t="s">
        <v>2330</v>
      </c>
      <c r="B1131" t="s">
        <v>2331</v>
      </c>
      <c r="C1131" s="4">
        <f>COUNTA(A$5:A1131)</f>
        <v>1127</v>
      </c>
      <c r="H11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1" s="35">
        <f>SUM(H$5:H1131)</f>
        <v>3671964.088</v>
      </c>
      <c r="J1131" s="38">
        <f>I1131/SUM(H:H)</f>
        <v>1.0003160070579065</v>
      </c>
      <c r="N11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1" s="21">
        <v>203</v>
      </c>
      <c r="P11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2" spans="1:16" hidden="1" x14ac:dyDescent="0.25">
      <c r="A1132" t="s">
        <v>1326</v>
      </c>
      <c r="B1132" t="s">
        <v>1327</v>
      </c>
      <c r="C1132" s="4">
        <f>COUNTA(A$5:A1132)</f>
        <v>1128</v>
      </c>
      <c r="H11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2" s="35">
        <f>SUM(H$5:H1132)</f>
        <v>3671964.088</v>
      </c>
      <c r="J1132" s="38">
        <f>I1132/SUM(H:H)</f>
        <v>1.0003160070579065</v>
      </c>
      <c r="N11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2" s="21">
        <v>9120</v>
      </c>
      <c r="P11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3" spans="1:16" hidden="1" x14ac:dyDescent="0.25">
      <c r="A1133" t="s">
        <v>1328</v>
      </c>
      <c r="B1133" t="s">
        <v>1329</v>
      </c>
      <c r="C1133" s="4">
        <f>COUNTA(A$5:A1133)</f>
        <v>1129</v>
      </c>
      <c r="H11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3" s="35">
        <f>SUM(H$5:H1133)</f>
        <v>3671964.088</v>
      </c>
      <c r="J1133" s="38">
        <f>I1133/SUM(H:H)</f>
        <v>1.0003160070579065</v>
      </c>
      <c r="N11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3" s="21">
        <v>9120</v>
      </c>
      <c r="P11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4" spans="1:16" hidden="1" x14ac:dyDescent="0.25">
      <c r="A1134" t="s">
        <v>1330</v>
      </c>
      <c r="B1134" t="s">
        <v>1331</v>
      </c>
      <c r="C1134" s="4">
        <f>COUNTA(A$5:A1134)</f>
        <v>1130</v>
      </c>
      <c r="H11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4" s="35">
        <f>SUM(H$5:H1134)</f>
        <v>3671964.088</v>
      </c>
      <c r="J1134" s="38">
        <f>I1134/SUM(H:H)</f>
        <v>1.0003160070579065</v>
      </c>
      <c r="N11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4" s="21">
        <v>2560</v>
      </c>
      <c r="P11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5" spans="1:16" hidden="1" x14ac:dyDescent="0.25">
      <c r="A1135" t="s">
        <v>1410</v>
      </c>
      <c r="B1135" t="s">
        <v>1411</v>
      </c>
      <c r="C1135" s="4">
        <f>COUNTA(A$5:A1135)</f>
        <v>1131</v>
      </c>
      <c r="D1135" s="35">
        <v>0</v>
      </c>
      <c r="H11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5" s="35">
        <f>SUM(H$5:H1135)</f>
        <v>3671964.088</v>
      </c>
      <c r="J1135" s="38">
        <f>I1135/SUM(H:H)</f>
        <v>1.0003160070579065</v>
      </c>
      <c r="N11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5" s="21">
        <v>864</v>
      </c>
      <c r="P11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6" spans="1:16" hidden="1" x14ac:dyDescent="0.25">
      <c r="A1136" t="s">
        <v>1442</v>
      </c>
      <c r="B1136" t="s">
        <v>1443</v>
      </c>
      <c r="C1136" s="4">
        <f>COUNTA(A$5:A1136)</f>
        <v>1132</v>
      </c>
      <c r="H11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6" s="35">
        <f>SUM(H$5:H1136)</f>
        <v>3671964.088</v>
      </c>
      <c r="J1136" s="38">
        <f>I1136/SUM(H:H)</f>
        <v>1.0003160070579065</v>
      </c>
      <c r="N11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6" s="21">
        <v>4966</v>
      </c>
      <c r="P11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7" spans="1:16" hidden="1" x14ac:dyDescent="0.25">
      <c r="A1137" t="s">
        <v>2352</v>
      </c>
      <c r="B1137" t="s">
        <v>2353</v>
      </c>
      <c r="C1137" s="4">
        <f>COUNTA(A$5:A1137)</f>
        <v>1133</v>
      </c>
      <c r="H11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7" s="35">
        <f>SUM(H$5:H1137)</f>
        <v>3671964.088</v>
      </c>
      <c r="J1137" s="38">
        <f>I1137/SUM(H:H)</f>
        <v>1.0003160070579065</v>
      </c>
      <c r="N11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7" s="21">
        <v>7502</v>
      </c>
      <c r="P11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8" spans="1:16" hidden="1" x14ac:dyDescent="0.25">
      <c r="A1138" t="s">
        <v>1152</v>
      </c>
      <c r="B1138" t="s">
        <v>1153</v>
      </c>
      <c r="C1138" s="4">
        <f>COUNTA(A$5:A1138)</f>
        <v>1134</v>
      </c>
      <c r="H11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8" s="35">
        <f>SUM(H$5:H1138)</f>
        <v>3671964.088</v>
      </c>
      <c r="J1138" s="38">
        <f>I1138/SUM(H:H)</f>
        <v>1.0003160070579065</v>
      </c>
      <c r="N11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8" s="21">
        <v>0</v>
      </c>
      <c r="P11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39" spans="1:16" hidden="1" x14ac:dyDescent="0.25">
      <c r="A1139" t="s">
        <v>1007</v>
      </c>
      <c r="B1139" t="s">
        <v>1008</v>
      </c>
      <c r="C1139" s="4">
        <f>COUNTA(A$5:A1139)</f>
        <v>1135</v>
      </c>
      <c r="H11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39" s="35">
        <f>SUM(H$5:H1139)</f>
        <v>3671964.088</v>
      </c>
      <c r="J1139" s="38">
        <f>I1139/SUM(H:H)</f>
        <v>1.0003160070579065</v>
      </c>
      <c r="N11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39" s="21">
        <v>0</v>
      </c>
      <c r="P11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0" spans="1:16" hidden="1" x14ac:dyDescent="0.25">
      <c r="A1140" t="s">
        <v>1011</v>
      </c>
      <c r="B1140" t="s">
        <v>1012</v>
      </c>
      <c r="C1140" s="4">
        <f>COUNTA(A$5:A1140)</f>
        <v>1136</v>
      </c>
      <c r="H11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0" s="35">
        <f>SUM(H$5:H1140)</f>
        <v>3671964.088</v>
      </c>
      <c r="J1140" s="38">
        <f>I1140/SUM(H:H)</f>
        <v>1.0003160070579065</v>
      </c>
      <c r="N11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0" s="21">
        <v>0</v>
      </c>
      <c r="P11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1" spans="1:16" hidden="1" x14ac:dyDescent="0.25">
      <c r="A1141" t="s">
        <v>1013</v>
      </c>
      <c r="B1141" t="s">
        <v>1014</v>
      </c>
      <c r="C1141" s="4">
        <f>COUNTA(A$5:A1141)</f>
        <v>1137</v>
      </c>
      <c r="H11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1" s="35">
        <f>SUM(H$5:H1141)</f>
        <v>3671964.088</v>
      </c>
      <c r="J1141" s="38">
        <f>I1141/SUM(H:H)</f>
        <v>1.0003160070579065</v>
      </c>
      <c r="N11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1" s="21">
        <v>0</v>
      </c>
      <c r="P11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2" spans="1:16" hidden="1" x14ac:dyDescent="0.25">
      <c r="A1142" t="s">
        <v>1061</v>
      </c>
      <c r="B1142" t="s">
        <v>1062</v>
      </c>
      <c r="C1142" s="4">
        <f>COUNTA(A$5:A1142)</f>
        <v>1138</v>
      </c>
      <c r="H11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2" s="35">
        <f>SUM(H$5:H1142)</f>
        <v>3671964.088</v>
      </c>
      <c r="J1142" s="38">
        <f>I1142/SUM(H:H)</f>
        <v>1.0003160070579065</v>
      </c>
      <c r="N11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2" s="21">
        <v>0</v>
      </c>
      <c r="P11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3" spans="1:16" hidden="1" x14ac:dyDescent="0.25">
      <c r="A1143" t="s">
        <v>1055</v>
      </c>
      <c r="B1143" t="s">
        <v>1056</v>
      </c>
      <c r="C1143" s="4">
        <f>COUNTA(A$5:A1143)</f>
        <v>1139</v>
      </c>
      <c r="H11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3" s="35">
        <f>SUM(H$5:H1143)</f>
        <v>3671964.088</v>
      </c>
      <c r="J1143" s="38">
        <f>I1143/SUM(H:H)</f>
        <v>1.0003160070579065</v>
      </c>
      <c r="N11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3" s="21">
        <v>0</v>
      </c>
      <c r="P11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4" spans="1:16" hidden="1" x14ac:dyDescent="0.25">
      <c r="A1144" t="s">
        <v>1140</v>
      </c>
      <c r="B1144" t="s">
        <v>1141</v>
      </c>
      <c r="C1144" s="4">
        <f>COUNTA(A$5:A1144)</f>
        <v>1140</v>
      </c>
      <c r="H11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4" s="35">
        <f>SUM(H$5:H1144)</f>
        <v>3671964.088</v>
      </c>
      <c r="J1144" s="38">
        <f>I1144/SUM(H:H)</f>
        <v>1.0003160070579065</v>
      </c>
      <c r="N11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4" s="21">
        <v>0</v>
      </c>
      <c r="P11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5" spans="1:16" hidden="1" x14ac:dyDescent="0.25">
      <c r="A1145" t="s">
        <v>1142</v>
      </c>
      <c r="B1145" t="s">
        <v>1143</v>
      </c>
      <c r="C1145" s="4">
        <f>COUNTA(A$5:A1145)</f>
        <v>1141</v>
      </c>
      <c r="H11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5" s="35">
        <f>SUM(H$5:H1145)</f>
        <v>3671964.088</v>
      </c>
      <c r="J1145" s="38">
        <f>I1145/SUM(H:H)</f>
        <v>1.0003160070579065</v>
      </c>
      <c r="N11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5" s="21">
        <v>0</v>
      </c>
      <c r="P11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6" spans="1:16" hidden="1" x14ac:dyDescent="0.25">
      <c r="A1146" t="s">
        <v>816</v>
      </c>
      <c r="B1146" t="s">
        <v>817</v>
      </c>
      <c r="C1146" s="4">
        <f>COUNTA(A$5:A1146)</f>
        <v>1142</v>
      </c>
      <c r="H11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6" s="35">
        <f>SUM(H$5:H1146)</f>
        <v>3671964.088</v>
      </c>
      <c r="J1146" s="38">
        <f>I1146/SUM(H:H)</f>
        <v>1.0003160070579065</v>
      </c>
      <c r="N11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6" s="21">
        <v>240</v>
      </c>
      <c r="P11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7" spans="1:16" hidden="1" x14ac:dyDescent="0.25">
      <c r="A1147" t="s">
        <v>1172</v>
      </c>
      <c r="B1147" t="s">
        <v>1173</v>
      </c>
      <c r="C1147" s="4">
        <f>COUNTA(A$5:A1147)</f>
        <v>1143</v>
      </c>
      <c r="H11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7" s="35">
        <f>SUM(H$5:H1147)</f>
        <v>3671964.088</v>
      </c>
      <c r="J1147" s="38">
        <f>I1147/SUM(H:H)</f>
        <v>1.0003160070579065</v>
      </c>
      <c r="N11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7" s="21">
        <v>0</v>
      </c>
      <c r="P11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8" spans="1:16" hidden="1" x14ac:dyDescent="0.25">
      <c r="A1148" t="s">
        <v>995</v>
      </c>
      <c r="B1148" t="s">
        <v>996</v>
      </c>
      <c r="C1148" s="4">
        <f>COUNTA(A$5:A1148)</f>
        <v>1144</v>
      </c>
      <c r="H11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8" s="35">
        <f>SUM(H$5:H1148)</f>
        <v>3671964.088</v>
      </c>
      <c r="J1148" s="38">
        <f>I1148/SUM(H:H)</f>
        <v>1.0003160070579065</v>
      </c>
      <c r="N11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8" s="21">
        <v>0</v>
      </c>
      <c r="P11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49" spans="1:16" hidden="1" x14ac:dyDescent="0.25">
      <c r="A1149" t="s">
        <v>1156</v>
      </c>
      <c r="B1149" t="s">
        <v>1157</v>
      </c>
      <c r="C1149" s="4">
        <f>COUNTA(A$5:A1149)</f>
        <v>1145</v>
      </c>
      <c r="H11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49" s="35">
        <f>SUM(H$5:H1149)</f>
        <v>3671964.088</v>
      </c>
      <c r="J1149" s="38">
        <f>I1149/SUM(H:H)</f>
        <v>1.0003160070579065</v>
      </c>
      <c r="N11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49" s="21">
        <v>0</v>
      </c>
      <c r="P11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0" spans="1:16" hidden="1" x14ac:dyDescent="0.25">
      <c r="A1150" t="s">
        <v>1160</v>
      </c>
      <c r="B1150" t="s">
        <v>1161</v>
      </c>
      <c r="C1150" s="4">
        <f>COUNTA(A$5:A1150)</f>
        <v>1146</v>
      </c>
      <c r="H11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0" s="35">
        <f>SUM(H$5:H1150)</f>
        <v>3671964.088</v>
      </c>
      <c r="J1150" s="38">
        <f>I1150/SUM(H:H)</f>
        <v>1.0003160070579065</v>
      </c>
      <c r="N11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0" s="21">
        <v>0</v>
      </c>
      <c r="P11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1" spans="1:16" hidden="1" x14ac:dyDescent="0.25">
      <c r="A1151" t="s">
        <v>1164</v>
      </c>
      <c r="B1151" t="s">
        <v>1165</v>
      </c>
      <c r="C1151" s="4">
        <f>COUNTA(A$5:A1151)</f>
        <v>1147</v>
      </c>
      <c r="H11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1" s="35">
        <f>SUM(H$5:H1151)</f>
        <v>3671964.088</v>
      </c>
      <c r="J1151" s="38">
        <f>I1151/SUM(H:H)</f>
        <v>1.0003160070579065</v>
      </c>
      <c r="N11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1" s="21">
        <v>0</v>
      </c>
      <c r="P11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2" spans="1:16" hidden="1" x14ac:dyDescent="0.25">
      <c r="A1152" t="s">
        <v>1168</v>
      </c>
      <c r="B1152" t="s">
        <v>1169</v>
      </c>
      <c r="C1152" s="4">
        <f>COUNTA(A$5:A1152)</f>
        <v>1148</v>
      </c>
      <c r="H11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2" s="35">
        <f>SUM(H$5:H1152)</f>
        <v>3671964.088</v>
      </c>
      <c r="J1152" s="38">
        <f>I1152/SUM(H:H)</f>
        <v>1.0003160070579065</v>
      </c>
      <c r="N11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2" s="21">
        <v>0</v>
      </c>
      <c r="P11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3" spans="1:16" hidden="1" x14ac:dyDescent="0.25">
      <c r="A1153" t="s">
        <v>1146</v>
      </c>
      <c r="B1153" t="s">
        <v>1147</v>
      </c>
      <c r="C1153" s="4">
        <f>COUNTA(A$5:A1153)</f>
        <v>1149</v>
      </c>
      <c r="H11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3" s="35">
        <f>SUM(H$5:H1153)</f>
        <v>3671964.088</v>
      </c>
      <c r="J1153" s="38">
        <f>I1153/SUM(H:H)</f>
        <v>1.0003160070579065</v>
      </c>
      <c r="N11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3" s="21">
        <v>0</v>
      </c>
      <c r="P11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4" spans="1:16" hidden="1" x14ac:dyDescent="0.25">
      <c r="A1154" t="s">
        <v>1029</v>
      </c>
      <c r="B1154" t="s">
        <v>1030</v>
      </c>
      <c r="C1154" s="4">
        <f>COUNTA(A$5:A1154)</f>
        <v>1150</v>
      </c>
      <c r="H11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4" s="35">
        <f>SUM(H$5:H1154)</f>
        <v>3671964.088</v>
      </c>
      <c r="J1154" s="38">
        <f>I1154/SUM(H:H)</f>
        <v>1.0003160070579065</v>
      </c>
      <c r="N11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4" s="21">
        <v>0</v>
      </c>
      <c r="P11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5" spans="1:16" hidden="1" x14ac:dyDescent="0.25">
      <c r="A1155" t="s">
        <v>1031</v>
      </c>
      <c r="B1155" t="s">
        <v>1032</v>
      </c>
      <c r="C1155" s="4">
        <f>COUNTA(A$5:A1155)</f>
        <v>1151</v>
      </c>
      <c r="H11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5" s="35">
        <f>SUM(H$5:H1155)</f>
        <v>3671964.088</v>
      </c>
      <c r="J1155" s="38">
        <f>I1155/SUM(H:H)</f>
        <v>1.0003160070579065</v>
      </c>
      <c r="N11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5" s="21">
        <v>0</v>
      </c>
      <c r="P11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6" spans="1:16" hidden="1" x14ac:dyDescent="0.25">
      <c r="A1156" t="s">
        <v>1003</v>
      </c>
      <c r="B1156" t="s">
        <v>1004</v>
      </c>
      <c r="C1156" s="4">
        <f>COUNTA(A$5:A1156)</f>
        <v>1152</v>
      </c>
      <c r="H11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6" s="35">
        <f>SUM(H$5:H1156)</f>
        <v>3671964.088</v>
      </c>
      <c r="J1156" s="38">
        <f>I1156/SUM(H:H)</f>
        <v>1.0003160070579065</v>
      </c>
      <c r="N11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6" s="21">
        <v>0</v>
      </c>
      <c r="P11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7" spans="1:16" hidden="1" x14ac:dyDescent="0.25">
      <c r="A1157" t="s">
        <v>999</v>
      </c>
      <c r="B1157" t="s">
        <v>1000</v>
      </c>
      <c r="C1157" s="4">
        <f>COUNTA(A$5:A1157)</f>
        <v>1153</v>
      </c>
      <c r="H11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7" s="35">
        <f>SUM(H$5:H1157)</f>
        <v>3671964.088</v>
      </c>
      <c r="J1157" s="38">
        <f>I1157/SUM(H:H)</f>
        <v>1.0003160070579065</v>
      </c>
      <c r="N11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7" s="21">
        <v>0</v>
      </c>
      <c r="P11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8" spans="1:16" hidden="1" x14ac:dyDescent="0.25">
      <c r="A1158" t="s">
        <v>1049</v>
      </c>
      <c r="B1158" t="s">
        <v>1050</v>
      </c>
      <c r="C1158" s="4">
        <f>COUNTA(A$5:A1158)</f>
        <v>1154</v>
      </c>
      <c r="H11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8" s="35">
        <f>SUM(H$5:H1158)</f>
        <v>3671964.088</v>
      </c>
      <c r="J1158" s="38">
        <f>I1158/SUM(H:H)</f>
        <v>1.0003160070579065</v>
      </c>
      <c r="N11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8" s="21">
        <v>0</v>
      </c>
      <c r="P11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59" spans="1:16" hidden="1" x14ac:dyDescent="0.25">
      <c r="A1159" t="s">
        <v>1051</v>
      </c>
      <c r="B1159" t="s">
        <v>1052</v>
      </c>
      <c r="C1159" s="4">
        <f>COUNTA(A$5:A1159)</f>
        <v>1155</v>
      </c>
      <c r="H11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59" s="35">
        <f>SUM(H$5:H1159)</f>
        <v>3671964.088</v>
      </c>
      <c r="J1159" s="38">
        <f>I1159/SUM(H:H)</f>
        <v>1.0003160070579065</v>
      </c>
      <c r="N11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59" s="21">
        <v>0</v>
      </c>
      <c r="P11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0" spans="1:16" hidden="1" x14ac:dyDescent="0.25">
      <c r="A1160" t="s">
        <v>1001</v>
      </c>
      <c r="B1160" t="s">
        <v>1002</v>
      </c>
      <c r="C1160" s="4">
        <f>COUNTA(A$5:A1160)</f>
        <v>1156</v>
      </c>
      <c r="H11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0" s="35">
        <f>SUM(H$5:H1160)</f>
        <v>3671964.088</v>
      </c>
      <c r="J1160" s="38">
        <f>I1160/SUM(H:H)</f>
        <v>1.0003160070579065</v>
      </c>
      <c r="N11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0" s="21">
        <v>0</v>
      </c>
      <c r="P11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1" spans="1:16" hidden="1" x14ac:dyDescent="0.25">
      <c r="A1161" t="s">
        <v>1035</v>
      </c>
      <c r="B1161" t="s">
        <v>1036</v>
      </c>
      <c r="C1161" s="4">
        <f>COUNTA(A$5:A1161)</f>
        <v>1157</v>
      </c>
      <c r="H116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1" s="35">
        <f>SUM(H$5:H1161)</f>
        <v>3671964.088</v>
      </c>
      <c r="J1161" s="38">
        <f>I1161/SUM(H:H)</f>
        <v>1.0003160070579065</v>
      </c>
      <c r="N116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1" s="21">
        <v>0</v>
      </c>
      <c r="P116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2" spans="1:16" hidden="1" x14ac:dyDescent="0.25">
      <c r="A1162" t="s">
        <v>985</v>
      </c>
      <c r="B1162" t="s">
        <v>986</v>
      </c>
      <c r="C1162" s="4">
        <f>COUNTA(A$5:A1162)</f>
        <v>1158</v>
      </c>
      <c r="H116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2" s="35">
        <f>SUM(H$5:H1162)</f>
        <v>3671964.088</v>
      </c>
      <c r="J1162" s="38">
        <f>I1162/SUM(H:H)</f>
        <v>1.0003160070579065</v>
      </c>
      <c r="N116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2" s="21">
        <v>0</v>
      </c>
      <c r="P116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3" spans="1:16" hidden="1" x14ac:dyDescent="0.25">
      <c r="A1163" t="s">
        <v>993</v>
      </c>
      <c r="B1163" t="s">
        <v>994</v>
      </c>
      <c r="C1163" s="4">
        <f>COUNTA(A$5:A1163)</f>
        <v>1159</v>
      </c>
      <c r="H116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3" s="35">
        <f>SUM(H$5:H1163)</f>
        <v>3671964.088</v>
      </c>
      <c r="J1163" s="38">
        <f>I1163/SUM(H:H)</f>
        <v>1.0003160070579065</v>
      </c>
      <c r="N116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3" s="21">
        <v>0</v>
      </c>
      <c r="P116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4" spans="1:16" hidden="1" x14ac:dyDescent="0.25">
      <c r="A1164" t="s">
        <v>818</v>
      </c>
      <c r="B1164" t="s">
        <v>819</v>
      </c>
      <c r="C1164" s="4">
        <f>COUNTA(A$5:A1164)</f>
        <v>1160</v>
      </c>
      <c r="H116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4" s="35">
        <f>SUM(H$5:H1164)</f>
        <v>3671964.088</v>
      </c>
      <c r="J1164" s="38">
        <f>I1164/SUM(H:H)</f>
        <v>1.0003160070579065</v>
      </c>
      <c r="N116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4" s="21">
        <v>400</v>
      </c>
      <c r="P116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5" spans="1:16" hidden="1" x14ac:dyDescent="0.25">
      <c r="A1165" t="s">
        <v>792</v>
      </c>
      <c r="B1165" t="s">
        <v>618</v>
      </c>
      <c r="C1165" s="4">
        <f>COUNTA(A$5:A1165)</f>
        <v>1161</v>
      </c>
      <c r="H116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5" s="35">
        <f>SUM(H$5:H1165)</f>
        <v>3671964.088</v>
      </c>
      <c r="J1165" s="38">
        <f>I1165/SUM(H:H)</f>
        <v>1.0003160070579065</v>
      </c>
      <c r="N116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5" s="21">
        <v>320</v>
      </c>
      <c r="P116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6" spans="1:16" hidden="1" x14ac:dyDescent="0.25">
      <c r="A1166" t="s">
        <v>793</v>
      </c>
      <c r="B1166" t="s">
        <v>618</v>
      </c>
      <c r="C1166" s="4">
        <f>COUNTA(A$5:A1166)</f>
        <v>1162</v>
      </c>
      <c r="H116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6" s="35">
        <f>SUM(H$5:H1166)</f>
        <v>3671964.088</v>
      </c>
      <c r="J1166" s="38">
        <f>I1166/SUM(H:H)</f>
        <v>1.0003160070579065</v>
      </c>
      <c r="N116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6" s="21">
        <v>320</v>
      </c>
      <c r="P116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7" spans="1:16" hidden="1" x14ac:dyDescent="0.25">
      <c r="A1167" t="s">
        <v>713</v>
      </c>
      <c r="B1167" t="s">
        <v>618</v>
      </c>
      <c r="C1167" s="4">
        <f>COUNTA(A$5:A1167)</f>
        <v>1163</v>
      </c>
      <c r="H116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7" s="35">
        <f>SUM(H$5:H1167)</f>
        <v>3671964.088</v>
      </c>
      <c r="J1167" s="38">
        <f>I1167/SUM(H:H)</f>
        <v>1.0003160070579065</v>
      </c>
      <c r="N116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7" s="21">
        <v>320</v>
      </c>
      <c r="P116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8" spans="1:16" hidden="1" x14ac:dyDescent="0.25">
      <c r="A1168" t="s">
        <v>799</v>
      </c>
      <c r="B1168" t="s">
        <v>618</v>
      </c>
      <c r="C1168" s="4">
        <f>COUNTA(A$5:A1168)</f>
        <v>1164</v>
      </c>
      <c r="H116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8" s="35">
        <f>SUM(H$5:H1168)</f>
        <v>3671964.088</v>
      </c>
      <c r="J1168" s="38">
        <f>I1168/SUM(H:H)</f>
        <v>1.0003160070579065</v>
      </c>
      <c r="N116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8" s="21">
        <v>320</v>
      </c>
      <c r="P116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69" spans="1:16" hidden="1" x14ac:dyDescent="0.25">
      <c r="A1169" t="s">
        <v>732</v>
      </c>
      <c r="B1169" t="s">
        <v>618</v>
      </c>
      <c r="C1169" s="4">
        <f>COUNTA(A$5:A1169)</f>
        <v>1165</v>
      </c>
      <c r="H116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69" s="35">
        <f>SUM(H$5:H1169)</f>
        <v>3671964.088</v>
      </c>
      <c r="J1169" s="38">
        <f>I1169/SUM(H:H)</f>
        <v>1.0003160070579065</v>
      </c>
      <c r="N116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69" s="21">
        <v>320</v>
      </c>
      <c r="P116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0" spans="1:16" hidden="1" x14ac:dyDescent="0.25">
      <c r="A1170" t="s">
        <v>617</v>
      </c>
      <c r="B1170" t="s">
        <v>618</v>
      </c>
      <c r="C1170" s="4">
        <f>COUNTA(A$5:A1170)</f>
        <v>1166</v>
      </c>
      <c r="H117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0" s="35">
        <f>SUM(H$5:H1170)</f>
        <v>3671964.088</v>
      </c>
      <c r="J1170" s="38">
        <f>I1170/SUM(H:H)</f>
        <v>1.0003160070579065</v>
      </c>
      <c r="N117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0" s="21">
        <v>320</v>
      </c>
      <c r="P117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1" spans="1:16" hidden="1" x14ac:dyDescent="0.25">
      <c r="A1171" t="s">
        <v>619</v>
      </c>
      <c r="B1171" t="s">
        <v>618</v>
      </c>
      <c r="C1171" s="4">
        <f>COUNTA(A$5:A1171)</f>
        <v>1167</v>
      </c>
      <c r="H117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1" s="35">
        <f>SUM(H$5:H1171)</f>
        <v>3671964.088</v>
      </c>
      <c r="J1171" s="38">
        <f>I1171/SUM(H:H)</f>
        <v>1.0003160070579065</v>
      </c>
      <c r="N117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1" s="21">
        <v>320</v>
      </c>
      <c r="P117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2" spans="1:16" hidden="1" x14ac:dyDescent="0.25">
      <c r="A1172" t="s">
        <v>814</v>
      </c>
      <c r="B1172" t="s">
        <v>815</v>
      </c>
      <c r="C1172" s="4">
        <f>COUNTA(A$5:A1172)</f>
        <v>1168</v>
      </c>
      <c r="H117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2" s="35">
        <f>SUM(H$5:H1172)</f>
        <v>3671964.088</v>
      </c>
      <c r="J1172" s="38">
        <f>I1172/SUM(H:H)</f>
        <v>1.0003160070579065</v>
      </c>
      <c r="N117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2" s="21">
        <v>640</v>
      </c>
      <c r="P117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3" spans="1:16" hidden="1" x14ac:dyDescent="0.25">
      <c r="A1173" t="s">
        <v>621</v>
      </c>
      <c r="B1173" t="s">
        <v>618</v>
      </c>
      <c r="C1173" s="4">
        <f>COUNTA(A$5:A1173)</f>
        <v>1169</v>
      </c>
      <c r="H117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3" s="35">
        <f>SUM(H$5:H1173)</f>
        <v>3671964.088</v>
      </c>
      <c r="J1173" s="38">
        <f>I1173/SUM(H:H)</f>
        <v>1.0003160070579065</v>
      </c>
      <c r="N117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3" s="21">
        <v>320</v>
      </c>
      <c r="P117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4" spans="1:16" hidden="1" x14ac:dyDescent="0.25">
      <c r="A1174" t="s">
        <v>789</v>
      </c>
      <c r="B1174" t="s">
        <v>618</v>
      </c>
      <c r="C1174" s="4">
        <f>COUNTA(A$5:A1174)</f>
        <v>1170</v>
      </c>
      <c r="H117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4" s="35">
        <f>SUM(H$5:H1174)</f>
        <v>3671964.088</v>
      </c>
      <c r="J1174" s="38">
        <f>I1174/SUM(H:H)</f>
        <v>1.0003160070579065</v>
      </c>
      <c r="N117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4" s="21">
        <v>320</v>
      </c>
      <c r="P117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5" spans="1:16" hidden="1" x14ac:dyDescent="0.25">
      <c r="A1175" t="s">
        <v>623</v>
      </c>
      <c r="B1175" t="s">
        <v>624</v>
      </c>
      <c r="C1175" s="4">
        <f>COUNTA(A$5:A1175)</f>
        <v>1171</v>
      </c>
      <c r="H117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5" s="35">
        <f>SUM(H$5:H1175)</f>
        <v>3671964.088</v>
      </c>
      <c r="J1175" s="38">
        <f>I1175/SUM(H:H)</f>
        <v>1.0003160070579065</v>
      </c>
      <c r="N117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5" s="21">
        <v>2081</v>
      </c>
      <c r="P117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6" spans="1:16" hidden="1" x14ac:dyDescent="0.25">
      <c r="A1176" t="s">
        <v>625</v>
      </c>
      <c r="B1176" t="s">
        <v>626</v>
      </c>
      <c r="C1176" s="4">
        <f>COUNTA(A$5:A1176)</f>
        <v>1172</v>
      </c>
      <c r="H117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6" s="35">
        <f>SUM(H$5:H1176)</f>
        <v>3671964.088</v>
      </c>
      <c r="J1176" s="38">
        <f>I1176/SUM(H:H)</f>
        <v>1.0003160070579065</v>
      </c>
      <c r="N117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6" s="21">
        <v>0</v>
      </c>
      <c r="P117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7" spans="1:16" hidden="1" x14ac:dyDescent="0.25">
      <c r="A1177" t="s">
        <v>643</v>
      </c>
      <c r="B1177" t="s">
        <v>644</v>
      </c>
      <c r="C1177" s="4">
        <f>COUNTA(A$5:A1177)</f>
        <v>1173</v>
      </c>
      <c r="H117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7" s="35">
        <f>SUM(H$5:H1177)</f>
        <v>3671964.088</v>
      </c>
      <c r="J1177" s="38">
        <f>I1177/SUM(H:H)</f>
        <v>1.0003160070579065</v>
      </c>
      <c r="N117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7" s="21">
        <v>0</v>
      </c>
      <c r="P117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8" spans="1:16" hidden="1" x14ac:dyDescent="0.25">
      <c r="A1178" t="s">
        <v>628</v>
      </c>
      <c r="B1178" t="s">
        <v>629</v>
      </c>
      <c r="C1178" s="4">
        <f>COUNTA(A$5:A1178)</f>
        <v>1174</v>
      </c>
      <c r="H117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8" s="35">
        <f>SUM(H$5:H1178)</f>
        <v>3671964.088</v>
      </c>
      <c r="J1178" s="38">
        <f>I1178/SUM(H:H)</f>
        <v>1.0003160070579065</v>
      </c>
      <c r="N117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8" s="21">
        <v>0</v>
      </c>
      <c r="P117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79" spans="1:16" hidden="1" x14ac:dyDescent="0.25">
      <c r="A1179" t="s">
        <v>633</v>
      </c>
      <c r="B1179" t="s">
        <v>591</v>
      </c>
      <c r="C1179" s="4">
        <f>COUNTA(A$5:A1179)</f>
        <v>1175</v>
      </c>
      <c r="H117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79" s="35">
        <f>SUM(H$5:H1179)</f>
        <v>3671964.088</v>
      </c>
      <c r="J1179" s="38">
        <f>I1179/SUM(H:H)</f>
        <v>1.0003160070579065</v>
      </c>
      <c r="N117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79" s="21">
        <v>0</v>
      </c>
      <c r="P117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0" spans="1:16" hidden="1" x14ac:dyDescent="0.25">
      <c r="A1180" t="s">
        <v>620</v>
      </c>
      <c r="B1180" t="s">
        <v>618</v>
      </c>
      <c r="C1180" s="4">
        <f>COUNTA(A$5:A1180)</f>
        <v>1176</v>
      </c>
      <c r="H118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0" s="35">
        <f>SUM(H$5:H1180)</f>
        <v>3671964.088</v>
      </c>
      <c r="J1180" s="38">
        <f>I1180/SUM(H:H)</f>
        <v>1.0003160070579065</v>
      </c>
      <c r="N118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0" s="21">
        <v>320</v>
      </c>
      <c r="P118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1" spans="1:16" hidden="1" x14ac:dyDescent="0.25">
      <c r="A1181" t="s">
        <v>781</v>
      </c>
      <c r="B1181" t="s">
        <v>618</v>
      </c>
      <c r="C1181" s="4">
        <f>COUNTA(A$5:A1181)</f>
        <v>1177</v>
      </c>
      <c r="H118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1" s="35">
        <f>SUM(H$5:H1181)</f>
        <v>3671964.088</v>
      </c>
      <c r="J1181" s="38">
        <f>I1181/SUM(H:H)</f>
        <v>1.0003160070579065</v>
      </c>
      <c r="N118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1" s="21">
        <v>320</v>
      </c>
      <c r="P118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2" spans="1:16" hidden="1" x14ac:dyDescent="0.25">
      <c r="A1182" t="s">
        <v>820</v>
      </c>
      <c r="B1182" t="s">
        <v>618</v>
      </c>
      <c r="C1182" s="4">
        <f>COUNTA(A$5:A1182)</f>
        <v>1178</v>
      </c>
      <c r="H118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2" s="35">
        <f>SUM(H$5:H1182)</f>
        <v>3671964.088</v>
      </c>
      <c r="J1182" s="38">
        <f>I1182/SUM(H:H)</f>
        <v>1.0003160070579065</v>
      </c>
      <c r="N118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2" s="21">
        <v>320</v>
      </c>
      <c r="P118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3" spans="1:16" hidden="1" x14ac:dyDescent="0.25">
      <c r="A1183" t="s">
        <v>821</v>
      </c>
      <c r="B1183" t="s">
        <v>618</v>
      </c>
      <c r="C1183" s="4">
        <f>COUNTA(A$5:A1183)</f>
        <v>1179</v>
      </c>
      <c r="H118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3" s="35">
        <f>SUM(H$5:H1183)</f>
        <v>3671964.088</v>
      </c>
      <c r="J1183" s="38">
        <f>I1183/SUM(H:H)</f>
        <v>1.0003160070579065</v>
      </c>
      <c r="N118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3" s="21">
        <v>320</v>
      </c>
      <c r="P118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4" spans="1:16" hidden="1" x14ac:dyDescent="0.25">
      <c r="A1184" t="s">
        <v>822</v>
      </c>
      <c r="B1184" t="s">
        <v>618</v>
      </c>
      <c r="C1184" s="4">
        <f>COUNTA(A$5:A1184)</f>
        <v>1180</v>
      </c>
      <c r="H118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4" s="35">
        <f>SUM(H$5:H1184)</f>
        <v>3671964.088</v>
      </c>
      <c r="J1184" s="38">
        <f>I1184/SUM(H:H)</f>
        <v>1.0003160070579065</v>
      </c>
      <c r="N118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4" s="21">
        <v>320</v>
      </c>
      <c r="P118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5" spans="1:16" hidden="1" x14ac:dyDescent="0.25">
      <c r="A1185" t="s">
        <v>786</v>
      </c>
      <c r="B1185" t="s">
        <v>618</v>
      </c>
      <c r="C1185" s="4">
        <f>COUNTA(A$5:A1185)</f>
        <v>1181</v>
      </c>
      <c r="H118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5" s="35">
        <f>SUM(H$5:H1185)</f>
        <v>3671964.088</v>
      </c>
      <c r="J1185" s="38">
        <f>I1185/SUM(H:H)</f>
        <v>1.0003160070579065</v>
      </c>
      <c r="N118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5" s="21">
        <v>320</v>
      </c>
      <c r="P118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6" spans="1:16" hidden="1" x14ac:dyDescent="0.25">
      <c r="A1186" t="s">
        <v>784</v>
      </c>
      <c r="B1186" t="s">
        <v>618</v>
      </c>
      <c r="C1186" s="4">
        <f>COUNTA(A$5:A1186)</f>
        <v>1182</v>
      </c>
      <c r="H118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6" s="35">
        <f>SUM(H$5:H1186)</f>
        <v>3671964.088</v>
      </c>
      <c r="J1186" s="38">
        <f>I1186/SUM(H:H)</f>
        <v>1.0003160070579065</v>
      </c>
      <c r="N118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6" s="21">
        <v>320</v>
      </c>
      <c r="P118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7" spans="1:16" hidden="1" x14ac:dyDescent="0.25">
      <c r="A1187" t="s">
        <v>806</v>
      </c>
      <c r="B1187" t="s">
        <v>618</v>
      </c>
      <c r="C1187" s="4">
        <f>COUNTA(A$5:A1187)</f>
        <v>1183</v>
      </c>
      <c r="H118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7" s="35">
        <f>SUM(H$5:H1187)</f>
        <v>3671964.088</v>
      </c>
      <c r="J1187" s="38">
        <f>I1187/SUM(H:H)</f>
        <v>1.0003160070579065</v>
      </c>
      <c r="N118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7" s="21">
        <v>320</v>
      </c>
      <c r="P118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8" spans="1:16" hidden="1" x14ac:dyDescent="0.25">
      <c r="A1188" t="s">
        <v>778</v>
      </c>
      <c r="B1188" t="s">
        <v>618</v>
      </c>
      <c r="C1188" s="4">
        <f>COUNTA(A$5:A1188)</f>
        <v>1184</v>
      </c>
      <c r="H118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8" s="35">
        <f>SUM(H$5:H1188)</f>
        <v>3671964.088</v>
      </c>
      <c r="J1188" s="38">
        <f>I1188/SUM(H:H)</f>
        <v>1.0003160070579065</v>
      </c>
      <c r="N118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8" s="21">
        <v>320</v>
      </c>
      <c r="P118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89" spans="1:16" hidden="1" x14ac:dyDescent="0.25">
      <c r="A1189" t="s">
        <v>791</v>
      </c>
      <c r="B1189" t="s">
        <v>618</v>
      </c>
      <c r="C1189" s="4">
        <f>COUNTA(A$5:A1189)</f>
        <v>1185</v>
      </c>
      <c r="H118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89" s="35">
        <f>SUM(H$5:H1189)</f>
        <v>3671964.088</v>
      </c>
      <c r="J1189" s="38">
        <f>I1189/SUM(H:H)</f>
        <v>1.0003160070579065</v>
      </c>
      <c r="N118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89" s="21">
        <v>320</v>
      </c>
      <c r="P118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0" spans="1:16" hidden="1" x14ac:dyDescent="0.25">
      <c r="A1190" t="s">
        <v>780</v>
      </c>
      <c r="B1190" t="s">
        <v>618</v>
      </c>
      <c r="C1190" s="4">
        <f>COUNTA(A$5:A1190)</f>
        <v>1186</v>
      </c>
      <c r="H119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0" s="35">
        <f>SUM(H$5:H1190)</f>
        <v>3671964.088</v>
      </c>
      <c r="J1190" s="38">
        <f>I1190/SUM(H:H)</f>
        <v>1.0003160070579065</v>
      </c>
      <c r="N119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0" s="21">
        <v>320</v>
      </c>
      <c r="P119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1" spans="1:16" hidden="1" x14ac:dyDescent="0.25">
      <c r="A1191" t="s">
        <v>790</v>
      </c>
      <c r="B1191" t="s">
        <v>618</v>
      </c>
      <c r="C1191" s="4">
        <f>COUNTA(A$5:A1191)</f>
        <v>1187</v>
      </c>
      <c r="H119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1" s="35">
        <f>SUM(H$5:H1191)</f>
        <v>3671964.088</v>
      </c>
      <c r="J1191" s="38">
        <f>I1191/SUM(H:H)</f>
        <v>1.0003160070579065</v>
      </c>
      <c r="N119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1" s="21">
        <v>320</v>
      </c>
      <c r="P119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2" spans="1:16" hidden="1" x14ac:dyDescent="0.25">
      <c r="A1192" t="s">
        <v>782</v>
      </c>
      <c r="B1192" t="s">
        <v>618</v>
      </c>
      <c r="C1192" s="4">
        <f>COUNTA(A$5:A1192)</f>
        <v>1188</v>
      </c>
      <c r="H119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2" s="35">
        <f>SUM(H$5:H1192)</f>
        <v>3671964.088</v>
      </c>
      <c r="J1192" s="38">
        <f>I1192/SUM(H:H)</f>
        <v>1.0003160070579065</v>
      </c>
      <c r="N119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2" s="21">
        <v>320</v>
      </c>
      <c r="P119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3" spans="1:16" hidden="1" x14ac:dyDescent="0.25">
      <c r="A1193" t="s">
        <v>783</v>
      </c>
      <c r="B1193" t="s">
        <v>618</v>
      </c>
      <c r="C1193" s="4">
        <f>COUNTA(A$5:A1193)</f>
        <v>1189</v>
      </c>
      <c r="H119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3" s="35">
        <f>SUM(H$5:H1193)</f>
        <v>3671964.088</v>
      </c>
      <c r="J1193" s="38">
        <f>I1193/SUM(H:H)</f>
        <v>1.0003160070579065</v>
      </c>
      <c r="N119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3" s="21">
        <v>320</v>
      </c>
      <c r="P119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4" spans="1:16" hidden="1" x14ac:dyDescent="0.25">
      <c r="A1194" t="s">
        <v>796</v>
      </c>
      <c r="B1194" t="s">
        <v>618</v>
      </c>
      <c r="C1194" s="4">
        <f>COUNTA(A$5:A1194)</f>
        <v>1190</v>
      </c>
      <c r="H119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4" s="35">
        <f>SUM(H$5:H1194)</f>
        <v>3671964.088</v>
      </c>
      <c r="J1194" s="38">
        <f>I1194/SUM(H:H)</f>
        <v>1.0003160070579065</v>
      </c>
      <c r="N119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4" s="21">
        <v>320</v>
      </c>
      <c r="P119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5" spans="1:16" hidden="1" x14ac:dyDescent="0.25">
      <c r="A1195" t="s">
        <v>785</v>
      </c>
      <c r="B1195" t="s">
        <v>618</v>
      </c>
      <c r="C1195" s="4">
        <f>COUNTA(A$5:A1195)</f>
        <v>1191</v>
      </c>
      <c r="H119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5" s="35">
        <f>SUM(H$5:H1195)</f>
        <v>3671964.088</v>
      </c>
      <c r="J1195" s="38">
        <f>I1195/SUM(H:H)</f>
        <v>1.0003160070579065</v>
      </c>
      <c r="N119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5" s="21">
        <v>320</v>
      </c>
      <c r="P119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6" spans="1:16" hidden="1" x14ac:dyDescent="0.25">
      <c r="A1196" t="s">
        <v>776</v>
      </c>
      <c r="B1196" t="s">
        <v>618</v>
      </c>
      <c r="C1196" s="4">
        <f>COUNTA(A$5:A1196)</f>
        <v>1192</v>
      </c>
      <c r="H119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6" s="35">
        <f>SUM(H$5:H1196)</f>
        <v>3671964.088</v>
      </c>
      <c r="J1196" s="38">
        <f>I1196/SUM(H:H)</f>
        <v>1.0003160070579065</v>
      </c>
      <c r="N119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6" s="21">
        <v>320</v>
      </c>
      <c r="P119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7" spans="1:16" hidden="1" x14ac:dyDescent="0.25">
      <c r="A1197" t="s">
        <v>787</v>
      </c>
      <c r="B1197" t="s">
        <v>618</v>
      </c>
      <c r="C1197" s="4">
        <f>COUNTA(A$5:A1197)</f>
        <v>1193</v>
      </c>
      <c r="H119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7" s="35">
        <f>SUM(H$5:H1197)</f>
        <v>3671964.088</v>
      </c>
      <c r="J1197" s="38">
        <f>I1197/SUM(H:H)</f>
        <v>1.0003160070579065</v>
      </c>
      <c r="N119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7" s="21">
        <v>320</v>
      </c>
      <c r="P119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8" spans="1:16" hidden="1" x14ac:dyDescent="0.25">
      <c r="A1198" t="s">
        <v>788</v>
      </c>
      <c r="B1198" t="s">
        <v>618</v>
      </c>
      <c r="C1198" s="4">
        <f>COUNTA(A$5:A1198)</f>
        <v>1194</v>
      </c>
      <c r="H119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8" s="35">
        <f>SUM(H$5:H1198)</f>
        <v>3671964.088</v>
      </c>
      <c r="J1198" s="38">
        <f>I1198/SUM(H:H)</f>
        <v>1.0003160070579065</v>
      </c>
      <c r="N119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8" s="21">
        <v>320</v>
      </c>
      <c r="P119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199" spans="1:16" hidden="1" x14ac:dyDescent="0.25">
      <c r="A1199" t="s">
        <v>669</v>
      </c>
      <c r="B1199" t="s">
        <v>670</v>
      </c>
      <c r="C1199" s="4">
        <f>COUNTA(A$5:A1199)</f>
        <v>1195</v>
      </c>
      <c r="H119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199" s="35">
        <f>SUM(H$5:H1199)</f>
        <v>3671964.088</v>
      </c>
      <c r="J1199" s="38">
        <f>I1199/SUM(H:H)</f>
        <v>1.0003160070579065</v>
      </c>
      <c r="N119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199" s="21">
        <v>0</v>
      </c>
      <c r="P119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0" spans="1:16" hidden="1" x14ac:dyDescent="0.25">
      <c r="A1200" t="s">
        <v>779</v>
      </c>
      <c r="B1200" t="s">
        <v>618</v>
      </c>
      <c r="C1200" s="4">
        <f>COUNTA(A$5:A1200)</f>
        <v>1196</v>
      </c>
      <c r="H120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0" s="35">
        <f>SUM(H$5:H1200)</f>
        <v>3671964.088</v>
      </c>
      <c r="J1200" s="38">
        <f>I1200/SUM(H:H)</f>
        <v>1.0003160070579065</v>
      </c>
      <c r="N120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0" s="21">
        <v>320</v>
      </c>
      <c r="P120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1" spans="1:16" hidden="1" x14ac:dyDescent="0.25">
      <c r="A1201" t="s">
        <v>1864</v>
      </c>
      <c r="B1201" t="s">
        <v>1865</v>
      </c>
      <c r="C1201" s="4">
        <f>COUNTA(A$5:A1201)</f>
        <v>1197</v>
      </c>
      <c r="H120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1" s="35">
        <f>SUM(H$5:H1201)</f>
        <v>3671964.088</v>
      </c>
      <c r="J1201" s="38">
        <f>I1201/SUM(H:H)</f>
        <v>1.0003160070579065</v>
      </c>
      <c r="N120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1" s="21">
        <v>0</v>
      </c>
      <c r="P120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2" spans="1:16" hidden="1" x14ac:dyDescent="0.25">
      <c r="A1202" t="s">
        <v>804</v>
      </c>
      <c r="B1202" t="s">
        <v>805</v>
      </c>
      <c r="C1202" s="4">
        <f>COUNTA(A$5:A1202)</f>
        <v>1198</v>
      </c>
      <c r="H120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2" s="35">
        <f>SUM(H$5:H1202)</f>
        <v>3671964.088</v>
      </c>
      <c r="J1202" s="38">
        <f>I1202/SUM(H:H)</f>
        <v>1.0003160070579065</v>
      </c>
      <c r="N120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2" s="21">
        <v>600</v>
      </c>
      <c r="P120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3" spans="1:16" hidden="1" x14ac:dyDescent="0.25">
      <c r="A1203" t="s">
        <v>823</v>
      </c>
      <c r="B1203" t="s">
        <v>824</v>
      </c>
      <c r="C1203" s="4">
        <f>COUNTA(A$5:A1203)</f>
        <v>1199</v>
      </c>
      <c r="H120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3" s="35">
        <f>SUM(H$5:H1203)</f>
        <v>3671964.088</v>
      </c>
      <c r="J1203" s="38">
        <f>I1203/SUM(H:H)</f>
        <v>1.0003160070579065</v>
      </c>
      <c r="N120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3" s="21">
        <v>800</v>
      </c>
      <c r="P120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4" spans="1:16" hidden="1" x14ac:dyDescent="0.25">
      <c r="A1204" t="s">
        <v>807</v>
      </c>
      <c r="B1204" t="s">
        <v>808</v>
      </c>
      <c r="C1204" s="4">
        <f>COUNTA(A$5:A1204)</f>
        <v>1200</v>
      </c>
      <c r="H120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4" s="35">
        <f>SUM(H$5:H1204)</f>
        <v>3671964.088</v>
      </c>
      <c r="J1204" s="38">
        <f>I1204/SUM(H:H)</f>
        <v>1.0003160070579065</v>
      </c>
      <c r="N120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4" s="21">
        <v>1200</v>
      </c>
      <c r="P120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5" spans="1:16" hidden="1" x14ac:dyDescent="0.25">
      <c r="A1205" t="s">
        <v>797</v>
      </c>
      <c r="B1205" t="s">
        <v>798</v>
      </c>
      <c r="C1205" s="4">
        <f>COUNTA(A$5:A1205)</f>
        <v>1201</v>
      </c>
      <c r="H120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5" s="35">
        <f>SUM(H$5:H1205)</f>
        <v>3671964.088</v>
      </c>
      <c r="J1205" s="38">
        <f>I1205/SUM(H:H)</f>
        <v>1.0003160070579065</v>
      </c>
      <c r="N120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5" s="21">
        <v>3600</v>
      </c>
      <c r="P120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6" spans="1:16" hidden="1" x14ac:dyDescent="0.25">
      <c r="A1206" t="s">
        <v>810</v>
      </c>
      <c r="B1206" t="s">
        <v>811</v>
      </c>
      <c r="C1206" s="4">
        <f>COUNTA(A$5:A1206)</f>
        <v>1202</v>
      </c>
      <c r="H120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6" s="35">
        <f>SUM(H$5:H1206)</f>
        <v>3671964.088</v>
      </c>
      <c r="J1206" s="38">
        <f>I1206/SUM(H:H)</f>
        <v>1.0003160070579065</v>
      </c>
      <c r="N120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6" s="21">
        <v>2400</v>
      </c>
      <c r="P120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7" spans="1:16" hidden="1" x14ac:dyDescent="0.25">
      <c r="A1207" t="s">
        <v>812</v>
      </c>
      <c r="B1207" t="s">
        <v>813</v>
      </c>
      <c r="C1207" s="4">
        <f>COUNTA(A$5:A1207)</f>
        <v>1203</v>
      </c>
      <c r="H120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7" s="35">
        <f>SUM(H$5:H1207)</f>
        <v>3671964.088</v>
      </c>
      <c r="J1207" s="38">
        <f>I1207/SUM(H:H)</f>
        <v>1.0003160070579065</v>
      </c>
      <c r="N120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7" s="21">
        <v>2400</v>
      </c>
      <c r="P120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8" spans="1:16" hidden="1" x14ac:dyDescent="0.25">
      <c r="A1208" t="s">
        <v>677</v>
      </c>
      <c r="B1208" t="s">
        <v>678</v>
      </c>
      <c r="C1208" s="4">
        <f>COUNTA(A$5:A1208)</f>
        <v>1204</v>
      </c>
      <c r="H120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8" s="35">
        <f>SUM(H$5:H1208)</f>
        <v>3671964.088</v>
      </c>
      <c r="J1208" s="38">
        <f>I1208/SUM(H:H)</f>
        <v>1.0003160070579065</v>
      </c>
      <c r="N120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08" s="21">
        <v>0</v>
      </c>
      <c r="P120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09" spans="1:16" hidden="1" x14ac:dyDescent="0.25">
      <c r="A1209" t="s">
        <v>2067</v>
      </c>
      <c r="B1209" t="s">
        <v>2068</v>
      </c>
      <c r="C1209" s="4">
        <f>COUNTA(A$5:A1209)</f>
        <v>1205</v>
      </c>
      <c r="H120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09" s="35">
        <f>SUM(H$5:H1209)</f>
        <v>3671964.088</v>
      </c>
      <c r="J1209" s="38">
        <f>I1209/SUM(H:H)</f>
        <v>1.0003160070579065</v>
      </c>
      <c r="N120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P120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0" spans="1:16" hidden="1" x14ac:dyDescent="0.25">
      <c r="A1210" t="s">
        <v>802</v>
      </c>
      <c r="B1210" t="s">
        <v>773</v>
      </c>
      <c r="C1210" s="4">
        <f>COUNTA(A$5:A1210)</f>
        <v>1206</v>
      </c>
      <c r="H121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0" s="35">
        <f>SUM(H$5:H1210)</f>
        <v>3671964.088</v>
      </c>
      <c r="J1210" s="38">
        <f>I1210/SUM(H:H)</f>
        <v>1.0003160070579065</v>
      </c>
      <c r="N121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0" s="21">
        <v>400</v>
      </c>
      <c r="P121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1" spans="1:16" hidden="1" x14ac:dyDescent="0.25">
      <c r="A1211" t="s">
        <v>1949</v>
      </c>
      <c r="B1211" t="s">
        <v>1950</v>
      </c>
      <c r="C1211" s="4">
        <f>COUNTA(A$5:A1211)</f>
        <v>1207</v>
      </c>
      <c r="H121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1" s="35">
        <f>SUM(H$5:H1211)</f>
        <v>3671964.088</v>
      </c>
      <c r="J1211" s="38">
        <f>I1211/SUM(H:H)</f>
        <v>1.0003160070579065</v>
      </c>
      <c r="N121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1" s="21">
        <v>0</v>
      </c>
      <c r="P121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2" spans="1:16" hidden="1" x14ac:dyDescent="0.25">
      <c r="A1212" t="s">
        <v>1922</v>
      </c>
      <c r="B1212" t="s">
        <v>1923</v>
      </c>
      <c r="C1212" s="4">
        <f>COUNTA(A$5:A1212)</f>
        <v>1208</v>
      </c>
      <c r="H121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2" s="35">
        <f>SUM(H$5:H1212)</f>
        <v>3671964.088</v>
      </c>
      <c r="J1212" s="38">
        <f>I1212/SUM(H:H)</f>
        <v>1.0003160070579065</v>
      </c>
      <c r="N121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2" s="21">
        <v>0</v>
      </c>
      <c r="P121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3" spans="1:16" hidden="1" x14ac:dyDescent="0.25">
      <c r="A1213" t="s">
        <v>1946</v>
      </c>
      <c r="B1213" t="s">
        <v>1935</v>
      </c>
      <c r="C1213" s="4">
        <f>COUNTA(A$5:A1213)</f>
        <v>1209</v>
      </c>
      <c r="D1213" s="35">
        <v>0</v>
      </c>
      <c r="H121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3" s="35">
        <f>SUM(H$5:H1213)</f>
        <v>3671964.088</v>
      </c>
      <c r="J1213" s="38">
        <f>I1213/SUM(H:H)</f>
        <v>1.0003160070579065</v>
      </c>
      <c r="N121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3" s="21">
        <v>2165</v>
      </c>
      <c r="P121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4" spans="1:16" hidden="1" x14ac:dyDescent="0.25">
      <c r="A1214" t="s">
        <v>1756</v>
      </c>
      <c r="B1214" t="s">
        <v>1757</v>
      </c>
      <c r="C1214" s="4">
        <f>COUNTA(A$5:A1214)</f>
        <v>1210</v>
      </c>
      <c r="H121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4" s="35">
        <f>SUM(H$5:H1214)</f>
        <v>3671964.088</v>
      </c>
      <c r="J1214" s="38">
        <f>I1214/SUM(H:H)</f>
        <v>1.0003160070579065</v>
      </c>
      <c r="N121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4" s="21">
        <v>0</v>
      </c>
      <c r="P121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5" spans="1:16" hidden="1" x14ac:dyDescent="0.25">
      <c r="A1215" t="s">
        <v>1758</v>
      </c>
      <c r="B1215" t="s">
        <v>1759</v>
      </c>
      <c r="C1215" s="4">
        <f>COUNTA(A$5:A1215)</f>
        <v>1211</v>
      </c>
      <c r="H121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5" s="35">
        <f>SUM(H$5:H1215)</f>
        <v>3671964.088</v>
      </c>
      <c r="J1215" s="38">
        <f>I1215/SUM(H:H)</f>
        <v>1.0003160070579065</v>
      </c>
      <c r="N121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5" s="21">
        <v>0</v>
      </c>
      <c r="P121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6" spans="1:16" hidden="1" x14ac:dyDescent="0.25">
      <c r="A1216" t="s">
        <v>1762</v>
      </c>
      <c r="B1216" t="s">
        <v>1763</v>
      </c>
      <c r="C1216" s="4">
        <f>COUNTA(A$5:A1216)</f>
        <v>1212</v>
      </c>
      <c r="H121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6" s="35">
        <f>SUM(H$5:H1216)</f>
        <v>3671964.088</v>
      </c>
      <c r="J1216" s="38">
        <f>I1216/SUM(H:H)</f>
        <v>1.0003160070579065</v>
      </c>
      <c r="N121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6" s="21">
        <v>0</v>
      </c>
      <c r="P121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7" spans="1:16" hidden="1" x14ac:dyDescent="0.25">
      <c r="A1217" t="s">
        <v>741</v>
      </c>
      <c r="B1217" t="s">
        <v>742</v>
      </c>
      <c r="C1217" s="4">
        <f>COUNTA(A$5:A1217)</f>
        <v>1213</v>
      </c>
      <c r="H121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7" s="35">
        <f>SUM(H$5:H1217)</f>
        <v>3671964.088</v>
      </c>
      <c r="J1217" s="38">
        <f>I1217/SUM(H:H)</f>
        <v>1.0003160070579065</v>
      </c>
      <c r="N121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7" s="21">
        <v>3000</v>
      </c>
      <c r="P121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8" spans="1:16" hidden="1" x14ac:dyDescent="0.25">
      <c r="A1218" t="s">
        <v>747</v>
      </c>
      <c r="B1218" t="s">
        <v>748</v>
      </c>
      <c r="C1218" s="4">
        <f>COUNTA(A$5:A1218)</f>
        <v>1214</v>
      </c>
      <c r="H121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8" s="35">
        <f>SUM(H$5:H1218)</f>
        <v>3671964.088</v>
      </c>
      <c r="J1218" s="38">
        <f>I1218/SUM(H:H)</f>
        <v>1.0003160070579065</v>
      </c>
      <c r="N121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8" s="21">
        <v>0</v>
      </c>
      <c r="P121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19" spans="1:16" hidden="1" x14ac:dyDescent="0.25">
      <c r="A1219" t="s">
        <v>737</v>
      </c>
      <c r="B1219" t="s">
        <v>738</v>
      </c>
      <c r="C1219" s="4">
        <f>COUNTA(A$5:A1219)</f>
        <v>1215</v>
      </c>
      <c r="H121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19" s="35">
        <f>SUM(H$5:H1219)</f>
        <v>3671964.088</v>
      </c>
      <c r="J1219" s="38">
        <f>I1219/SUM(H:H)</f>
        <v>1.0003160070579065</v>
      </c>
      <c r="N121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19" s="21">
        <v>600</v>
      </c>
      <c r="P121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0" spans="1:16" hidden="1" x14ac:dyDescent="0.25">
      <c r="A1220" t="s">
        <v>803</v>
      </c>
      <c r="B1220" t="s">
        <v>773</v>
      </c>
      <c r="C1220" s="4">
        <f>COUNTA(A$5:A1220)</f>
        <v>1216</v>
      </c>
      <c r="H122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0" s="35">
        <f>SUM(H$5:H1220)</f>
        <v>3671964.088</v>
      </c>
      <c r="J1220" s="38">
        <f>I1220/SUM(H:H)</f>
        <v>1.0003160070579065</v>
      </c>
      <c r="N122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0" s="21">
        <v>400</v>
      </c>
      <c r="P122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1" spans="1:16" hidden="1" x14ac:dyDescent="0.25">
      <c r="A1221" t="s">
        <v>743</v>
      </c>
      <c r="B1221" t="s">
        <v>744</v>
      </c>
      <c r="C1221" s="4">
        <f>COUNTA(A$5:A1221)</f>
        <v>1217</v>
      </c>
      <c r="H122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1" s="35">
        <f>SUM(H$5:H1221)</f>
        <v>3671964.088</v>
      </c>
      <c r="J1221" s="38">
        <f>I1221/SUM(H:H)</f>
        <v>1.0003160070579065</v>
      </c>
      <c r="N122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1" s="21">
        <v>4000</v>
      </c>
      <c r="P122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2" spans="1:16" hidden="1" x14ac:dyDescent="0.25">
      <c r="A1222" t="s">
        <v>745</v>
      </c>
      <c r="B1222" t="s">
        <v>746</v>
      </c>
      <c r="C1222" s="4">
        <f>COUNTA(A$5:A1222)</f>
        <v>1218</v>
      </c>
      <c r="H122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2" s="35">
        <f>SUM(H$5:H1222)</f>
        <v>3671964.088</v>
      </c>
      <c r="J1222" s="38">
        <f>I1222/SUM(H:H)</f>
        <v>1.0003160070579065</v>
      </c>
      <c r="N122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2" s="21">
        <v>400</v>
      </c>
      <c r="P122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3" spans="1:16" hidden="1" x14ac:dyDescent="0.25">
      <c r="A1223" t="s">
        <v>777</v>
      </c>
      <c r="B1223" t="s">
        <v>773</v>
      </c>
      <c r="C1223" s="4">
        <f>COUNTA(A$5:A1223)</f>
        <v>1219</v>
      </c>
      <c r="H122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3" s="35">
        <f>SUM(H$5:H1223)</f>
        <v>3671964.088</v>
      </c>
      <c r="J1223" s="38">
        <f>I1223/SUM(H:H)</f>
        <v>1.0003160070579065</v>
      </c>
      <c r="N122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3" s="21">
        <v>400</v>
      </c>
      <c r="P122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4" spans="1:16" hidden="1" x14ac:dyDescent="0.25">
      <c r="A1224" t="s">
        <v>809</v>
      </c>
      <c r="B1224" t="s">
        <v>773</v>
      </c>
      <c r="C1224" s="4">
        <f>COUNTA(A$5:A1224)</f>
        <v>1220</v>
      </c>
      <c r="H122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4" s="35">
        <f>SUM(H$5:H1224)</f>
        <v>3671964.088</v>
      </c>
      <c r="J1224" s="38">
        <f>I1224/SUM(H:H)</f>
        <v>1.0003160070579065</v>
      </c>
      <c r="N122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4" s="21">
        <v>400</v>
      </c>
      <c r="P122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5" spans="1:16" hidden="1" x14ac:dyDescent="0.25">
      <c r="A1225" t="s">
        <v>772</v>
      </c>
      <c r="B1225" t="s">
        <v>773</v>
      </c>
      <c r="C1225" s="4">
        <f>COUNTA(A$5:A1225)</f>
        <v>1221</v>
      </c>
      <c r="H122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5" s="35">
        <f>SUM(H$5:H1225)</f>
        <v>3671964.088</v>
      </c>
      <c r="J1225" s="38">
        <f>I1225/SUM(H:H)</f>
        <v>1.0003160070579065</v>
      </c>
      <c r="N122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5" s="21">
        <v>400</v>
      </c>
      <c r="P122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6" spans="1:16" hidden="1" x14ac:dyDescent="0.25">
      <c r="A1226" t="s">
        <v>800</v>
      </c>
      <c r="B1226" t="s">
        <v>773</v>
      </c>
      <c r="C1226" s="4">
        <f>COUNTA(A$5:A1226)</f>
        <v>1222</v>
      </c>
      <c r="H122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6" s="35">
        <f>SUM(H$5:H1226)</f>
        <v>3671964.088</v>
      </c>
      <c r="J1226" s="38">
        <f>I1226/SUM(H:H)</f>
        <v>1.0003160070579065</v>
      </c>
      <c r="N122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6" s="21">
        <v>400</v>
      </c>
      <c r="P122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7" spans="1:16" hidden="1" x14ac:dyDescent="0.25">
      <c r="A1227" t="s">
        <v>801</v>
      </c>
      <c r="B1227" t="s">
        <v>773</v>
      </c>
      <c r="C1227" s="4">
        <f>COUNTA(A$5:A1227)</f>
        <v>1223</v>
      </c>
      <c r="H122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7" s="35">
        <f>SUM(H$5:H1227)</f>
        <v>3671964.088</v>
      </c>
      <c r="J1227" s="38">
        <f>I1227/SUM(H:H)</f>
        <v>1.0003160070579065</v>
      </c>
      <c r="N122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7" s="21">
        <v>400</v>
      </c>
      <c r="P122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8" spans="1:16" hidden="1" x14ac:dyDescent="0.25">
      <c r="A1228" t="s">
        <v>739</v>
      </c>
      <c r="B1228" t="s">
        <v>740</v>
      </c>
      <c r="C1228" s="4">
        <f>COUNTA(A$5:A1228)</f>
        <v>1224</v>
      </c>
      <c r="H122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8" s="35">
        <f>SUM(H$5:H1228)</f>
        <v>3671964.088</v>
      </c>
      <c r="J1228" s="38">
        <f>I1228/SUM(H:H)</f>
        <v>1.0003160070579065</v>
      </c>
      <c r="N122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8" s="21">
        <v>2500</v>
      </c>
      <c r="P122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29" spans="1:16" hidden="1" x14ac:dyDescent="0.25">
      <c r="A1229" t="s">
        <v>653</v>
      </c>
      <c r="B1229" t="s">
        <v>654</v>
      </c>
      <c r="C1229" s="4">
        <f>COUNTA(A$5:A1229)</f>
        <v>1225</v>
      </c>
      <c r="H122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29" s="35">
        <f>SUM(H$5:H1229)</f>
        <v>3671964.088</v>
      </c>
      <c r="J1229" s="38">
        <f>I1229/SUM(H:H)</f>
        <v>1.0003160070579065</v>
      </c>
      <c r="N122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29" s="21">
        <v>0</v>
      </c>
      <c r="P122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0" spans="1:16" hidden="1" x14ac:dyDescent="0.25">
      <c r="A1230" t="s">
        <v>1382</v>
      </c>
      <c r="B1230" t="s">
        <v>1383</v>
      </c>
      <c r="C1230" s="4">
        <f>COUNTA(A$5:A1230)</f>
        <v>1226</v>
      </c>
      <c r="H123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0" s="35">
        <f>SUM(H$5:H1230)</f>
        <v>3671964.088</v>
      </c>
      <c r="J1230" s="38">
        <f>I1230/SUM(H:H)</f>
        <v>1.0003160070579065</v>
      </c>
      <c r="N123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0" s="21">
        <v>0</v>
      </c>
      <c r="P123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1" spans="1:16" hidden="1" x14ac:dyDescent="0.25">
      <c r="A1231" t="s">
        <v>709</v>
      </c>
      <c r="B1231" t="s">
        <v>710</v>
      </c>
      <c r="C1231" s="4">
        <f>COUNTA(A$5:A1231)</f>
        <v>1227</v>
      </c>
      <c r="H123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1" s="35">
        <f>SUM(H$5:H1231)</f>
        <v>3671964.088</v>
      </c>
      <c r="J1231" s="38">
        <f>I1231/SUM(H:H)</f>
        <v>1.0003160070579065</v>
      </c>
      <c r="N123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1" s="21">
        <v>0</v>
      </c>
      <c r="P123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2" spans="1:16" hidden="1" x14ac:dyDescent="0.25">
      <c r="A1232" t="s">
        <v>711</v>
      </c>
      <c r="B1232" t="s">
        <v>712</v>
      </c>
      <c r="C1232" s="4">
        <f>COUNTA(A$5:A1232)</f>
        <v>1228</v>
      </c>
      <c r="H123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2" s="35">
        <f>SUM(H$5:H1232)</f>
        <v>3671964.088</v>
      </c>
      <c r="J1232" s="38">
        <f>I1232/SUM(H:H)</f>
        <v>1.0003160070579065</v>
      </c>
      <c r="N123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2" s="21">
        <v>0</v>
      </c>
      <c r="P123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3" spans="1:16" hidden="1" x14ac:dyDescent="0.25">
      <c r="A1233" t="s">
        <v>665</v>
      </c>
      <c r="B1233" t="s">
        <v>666</v>
      </c>
      <c r="C1233" s="4">
        <f>COUNTA(A$5:A1233)</f>
        <v>1229</v>
      </c>
      <c r="H123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3" s="35">
        <f>SUM(H$5:H1233)</f>
        <v>3671964.088</v>
      </c>
      <c r="J1233" s="38">
        <f>I1233/SUM(H:H)</f>
        <v>1.0003160070579065</v>
      </c>
      <c r="N123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3" s="21">
        <v>0</v>
      </c>
      <c r="P123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4" spans="1:16" hidden="1" x14ac:dyDescent="0.25">
      <c r="A1234" t="s">
        <v>702</v>
      </c>
      <c r="B1234" t="s">
        <v>703</v>
      </c>
      <c r="C1234" s="4">
        <f>COUNTA(A$5:A1234)</f>
        <v>1230</v>
      </c>
      <c r="H123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4" s="35">
        <f>SUM(H$5:H1234)</f>
        <v>3671964.088</v>
      </c>
      <c r="J1234" s="38">
        <f>I1234/SUM(H:H)</f>
        <v>1.0003160070579065</v>
      </c>
      <c r="N123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4" s="21">
        <v>0</v>
      </c>
      <c r="P123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5" spans="1:16" hidden="1" x14ac:dyDescent="0.25">
      <c r="A1235" t="s">
        <v>699</v>
      </c>
      <c r="B1235" t="s">
        <v>700</v>
      </c>
      <c r="C1235" s="4">
        <f>COUNTA(A$5:A1235)</f>
        <v>1231</v>
      </c>
      <c r="H123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5" s="35">
        <f>SUM(H$5:H1235)</f>
        <v>3671964.088</v>
      </c>
      <c r="J1235" s="38">
        <f>I1235/SUM(H:H)</f>
        <v>1.0003160070579065</v>
      </c>
      <c r="N123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5" s="21">
        <v>0</v>
      </c>
      <c r="P123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6" spans="1:16" hidden="1" x14ac:dyDescent="0.25">
      <c r="A1236" t="s">
        <v>647</v>
      </c>
      <c r="B1236" t="s">
        <v>648</v>
      </c>
      <c r="C1236" s="4">
        <f>COUNTA(A$5:A1236)</f>
        <v>1232</v>
      </c>
      <c r="H123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6" s="35">
        <f>SUM(H$5:H1236)</f>
        <v>3671964.088</v>
      </c>
      <c r="J1236" s="38">
        <f>I1236/SUM(H:H)</f>
        <v>1.0003160070579065</v>
      </c>
      <c r="N123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6" s="21">
        <v>0</v>
      </c>
      <c r="P123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7" spans="1:16" hidden="1" x14ac:dyDescent="0.25">
      <c r="A1237" t="s">
        <v>706</v>
      </c>
      <c r="B1237" t="s">
        <v>676</v>
      </c>
      <c r="C1237" s="4">
        <f>COUNTA(A$5:A1237)</f>
        <v>1233</v>
      </c>
      <c r="H123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7" s="35">
        <f>SUM(H$5:H1237)</f>
        <v>3671964.088</v>
      </c>
      <c r="J1237" s="38">
        <f>I1237/SUM(H:H)</f>
        <v>1.0003160070579065</v>
      </c>
      <c r="N123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7" s="21">
        <v>0</v>
      </c>
      <c r="P123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8" spans="1:16" hidden="1" x14ac:dyDescent="0.25">
      <c r="A1238" t="s">
        <v>651</v>
      </c>
      <c r="B1238" t="s">
        <v>652</v>
      </c>
      <c r="C1238" s="4">
        <f>COUNTA(A$5:A1238)</f>
        <v>1234</v>
      </c>
      <c r="H123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8" s="35">
        <f>SUM(H$5:H1238)</f>
        <v>3671964.088</v>
      </c>
      <c r="J1238" s="38">
        <f>I1238/SUM(H:H)</f>
        <v>1.0003160070579065</v>
      </c>
      <c r="N123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8" s="21">
        <v>0</v>
      </c>
      <c r="P123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39" spans="1:16" hidden="1" x14ac:dyDescent="0.25">
      <c r="A1239" t="s">
        <v>714</v>
      </c>
      <c r="B1239" t="s">
        <v>715</v>
      </c>
      <c r="C1239" s="4">
        <f>COUNTA(A$5:A1239)</f>
        <v>1235</v>
      </c>
      <c r="H123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39" s="35">
        <f>SUM(H$5:H1239)</f>
        <v>3671964.088</v>
      </c>
      <c r="J1239" s="38">
        <f>I1239/SUM(H:H)</f>
        <v>1.0003160070579065</v>
      </c>
      <c r="N123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39" s="21">
        <v>0</v>
      </c>
      <c r="P123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0" spans="1:16" hidden="1" x14ac:dyDescent="0.25">
      <c r="A1240" t="s">
        <v>655</v>
      </c>
      <c r="B1240" t="s">
        <v>656</v>
      </c>
      <c r="C1240" s="4">
        <f>COUNTA(A$5:A1240)</f>
        <v>1236</v>
      </c>
      <c r="H124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0" s="35">
        <f>SUM(H$5:H1240)</f>
        <v>3671964.088</v>
      </c>
      <c r="J1240" s="38">
        <f>I1240/SUM(H:H)</f>
        <v>1.0003160070579065</v>
      </c>
      <c r="N124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0" s="21">
        <v>0</v>
      </c>
      <c r="P124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1" spans="1:16" hidden="1" x14ac:dyDescent="0.25">
      <c r="A1241" t="s">
        <v>657</v>
      </c>
      <c r="B1241" t="s">
        <v>658</v>
      </c>
      <c r="C1241" s="4">
        <f>COUNTA(A$5:A1241)</f>
        <v>1237</v>
      </c>
      <c r="H124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1" s="35">
        <f>SUM(H$5:H1241)</f>
        <v>3671964.088</v>
      </c>
      <c r="J1241" s="38">
        <f>I1241/SUM(H:H)</f>
        <v>1.0003160070579065</v>
      </c>
      <c r="N124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1" s="21">
        <v>0</v>
      </c>
      <c r="P124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2" spans="1:16" hidden="1" x14ac:dyDescent="0.25">
      <c r="A1242" t="s">
        <v>659</v>
      </c>
      <c r="B1242" t="s">
        <v>660</v>
      </c>
      <c r="C1242" s="4">
        <f>COUNTA(A$5:A1242)</f>
        <v>1238</v>
      </c>
      <c r="H124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2" s="35">
        <f>SUM(H$5:H1242)</f>
        <v>3671964.088</v>
      </c>
      <c r="J1242" s="38">
        <f>I1242/SUM(H:H)</f>
        <v>1.0003160070579065</v>
      </c>
      <c r="N124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2" s="21">
        <v>0</v>
      </c>
      <c r="P124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3" spans="1:16" hidden="1" x14ac:dyDescent="0.25">
      <c r="A1243" t="s">
        <v>681</v>
      </c>
      <c r="B1243" t="s">
        <v>682</v>
      </c>
      <c r="C1243" s="4">
        <f>COUNTA(A$5:A1243)</f>
        <v>1239</v>
      </c>
      <c r="D1243" s="35">
        <v>0</v>
      </c>
      <c r="H124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3" s="35">
        <f>SUM(H$5:H1243)</f>
        <v>3671964.088</v>
      </c>
      <c r="J1243" s="38">
        <f>I1243/SUM(H:H)</f>
        <v>1.0003160070579065</v>
      </c>
      <c r="N124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3" s="21">
        <v>0</v>
      </c>
      <c r="P124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4" spans="1:16" hidden="1" x14ac:dyDescent="0.25">
      <c r="A1244" t="s">
        <v>645</v>
      </c>
      <c r="B1244" t="s">
        <v>646</v>
      </c>
      <c r="C1244" s="4">
        <f>COUNTA(A$5:A1244)</f>
        <v>1240</v>
      </c>
      <c r="D1244" s="35">
        <v>0</v>
      </c>
      <c r="H124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4" s="35">
        <f>SUM(H$5:H1244)</f>
        <v>3671964.088</v>
      </c>
      <c r="J1244" s="38">
        <f>I1244/SUM(H:H)</f>
        <v>1.0003160070579065</v>
      </c>
      <c r="N124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4" s="21">
        <v>0</v>
      </c>
      <c r="P124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5" spans="1:16" hidden="1" x14ac:dyDescent="0.25">
      <c r="A1245" t="s">
        <v>753</v>
      </c>
      <c r="B1245" t="s">
        <v>754</v>
      </c>
      <c r="C1245" s="4">
        <f>COUNTA(A$5:A1245)</f>
        <v>1241</v>
      </c>
      <c r="H124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5" s="35">
        <f>SUM(H$5:H1245)</f>
        <v>3671964.088</v>
      </c>
      <c r="J1245" s="38">
        <f>I1245/SUM(H:H)</f>
        <v>1.0003160070579065</v>
      </c>
      <c r="N124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P124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6" spans="1:16" hidden="1" x14ac:dyDescent="0.25">
      <c r="A1246" t="s">
        <v>649</v>
      </c>
      <c r="B1246" t="s">
        <v>650</v>
      </c>
      <c r="C1246" s="4">
        <f>COUNTA(A$5:A1246)</f>
        <v>1242</v>
      </c>
      <c r="H124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6" s="35">
        <f>SUM(H$5:H1246)</f>
        <v>3671964.088</v>
      </c>
      <c r="J1246" s="38">
        <f>I1246/SUM(H:H)</f>
        <v>1.0003160070579065</v>
      </c>
      <c r="N124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6" s="21">
        <v>0</v>
      </c>
      <c r="P124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7" spans="1:16" hidden="1" x14ac:dyDescent="0.25">
      <c r="A1247" t="s">
        <v>606</v>
      </c>
      <c r="B1247" t="s">
        <v>607</v>
      </c>
      <c r="C1247" s="4">
        <f>COUNTA(A$5:A1247)</f>
        <v>1243</v>
      </c>
      <c r="H124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7" s="35">
        <f>SUM(H$5:H1247)</f>
        <v>3671964.088</v>
      </c>
      <c r="J1247" s="38">
        <f>I1247/SUM(H:H)</f>
        <v>1.0003160070579065</v>
      </c>
      <c r="N124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7" s="21">
        <v>0</v>
      </c>
      <c r="P124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8" spans="1:16" hidden="1" x14ac:dyDescent="0.25">
      <c r="A1248" t="s">
        <v>673</v>
      </c>
      <c r="B1248" t="s">
        <v>674</v>
      </c>
      <c r="C1248" s="4">
        <f>COUNTA(A$5:A1248)</f>
        <v>1244</v>
      </c>
      <c r="H124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8" s="35">
        <f>SUM(H$5:H1248)</f>
        <v>3671964.088</v>
      </c>
      <c r="J1248" s="38">
        <f>I1248/SUM(H:H)</f>
        <v>1.0003160070579065</v>
      </c>
      <c r="N124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8" s="21">
        <v>0</v>
      </c>
      <c r="P124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49" spans="1:16" hidden="1" x14ac:dyDescent="0.25">
      <c r="A1249" t="s">
        <v>1214</v>
      </c>
      <c r="B1249" t="s">
        <v>1215</v>
      </c>
      <c r="C1249" s="4">
        <f>COUNTA(A$5:A1249)</f>
        <v>1245</v>
      </c>
      <c r="H124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49" s="35">
        <f>SUM(H$5:H1249)</f>
        <v>3671964.088</v>
      </c>
      <c r="J1249" s="38">
        <f>I1249/SUM(H:H)</f>
        <v>1.0003160070579065</v>
      </c>
      <c r="N124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49" s="21">
        <v>0</v>
      </c>
      <c r="P124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0" spans="1:16" hidden="1" x14ac:dyDescent="0.25">
      <c r="A1250" t="s">
        <v>1645</v>
      </c>
      <c r="B1250" t="s">
        <v>1646</v>
      </c>
      <c r="C1250" s="4">
        <f>COUNTA(A$5:A1250)</f>
        <v>1246</v>
      </c>
      <c r="H125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0" s="35">
        <f>SUM(H$5:H1250)</f>
        <v>3671964.088</v>
      </c>
      <c r="J1250" s="38">
        <f>I1250/SUM(H:H)</f>
        <v>1.0003160070579065</v>
      </c>
      <c r="N125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0" s="21">
        <v>0</v>
      </c>
      <c r="P125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1" spans="1:16" hidden="1" x14ac:dyDescent="0.25">
      <c r="A1251" t="s">
        <v>1659</v>
      </c>
      <c r="B1251" t="s">
        <v>1660</v>
      </c>
      <c r="C1251" s="4">
        <f>COUNTA(A$5:A1251)</f>
        <v>1247</v>
      </c>
      <c r="H1251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1" s="35">
        <f>SUM(H$5:H1251)</f>
        <v>3671964.088</v>
      </c>
      <c r="J1251" s="38">
        <f>I1251/SUM(H:H)</f>
        <v>1.0003160070579065</v>
      </c>
      <c r="N1251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1" s="21">
        <v>0</v>
      </c>
      <c r="P1251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2" spans="1:16" hidden="1" x14ac:dyDescent="0.25">
      <c r="A1252" t="s">
        <v>1673</v>
      </c>
      <c r="B1252" t="s">
        <v>1674</v>
      </c>
      <c r="C1252" s="4">
        <f>COUNTA(A$5:A1252)</f>
        <v>1248</v>
      </c>
      <c r="H1252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2" s="35">
        <f>SUM(H$5:H1252)</f>
        <v>3671964.088</v>
      </c>
      <c r="J1252" s="38">
        <f>I1252/SUM(H:H)</f>
        <v>1.0003160070579065</v>
      </c>
      <c r="N1252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2" s="21">
        <v>3512</v>
      </c>
      <c r="P1252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3" spans="1:16" hidden="1" x14ac:dyDescent="0.25">
      <c r="A1253" t="s">
        <v>708</v>
      </c>
      <c r="B1253" t="s">
        <v>684</v>
      </c>
      <c r="C1253" s="4">
        <f>COUNTA(A$5:A1253)</f>
        <v>1249</v>
      </c>
      <c r="H1253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3" s="35">
        <f>SUM(H$5:H1253)</f>
        <v>3671964.088</v>
      </c>
      <c r="J1253" s="38">
        <f>I1253/SUM(H:H)</f>
        <v>1.0003160070579065</v>
      </c>
      <c r="N1253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3" s="21">
        <v>0</v>
      </c>
      <c r="P1253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4" spans="1:16" hidden="1" x14ac:dyDescent="0.25">
      <c r="A1254" t="s">
        <v>610</v>
      </c>
      <c r="B1254" t="s">
        <v>611</v>
      </c>
      <c r="C1254" s="4">
        <f>COUNTA(A$5:A1254)</f>
        <v>1250</v>
      </c>
      <c r="H1254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4" s="35">
        <f>SUM(H$5:H1254)</f>
        <v>3671964.088</v>
      </c>
      <c r="J1254" s="38">
        <f>I1254/SUM(H:H)</f>
        <v>1.0003160070579065</v>
      </c>
      <c r="N1254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4" s="21">
        <v>0</v>
      </c>
      <c r="P1254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5" spans="1:16" hidden="1" x14ac:dyDescent="0.25">
      <c r="A1255" t="s">
        <v>641</v>
      </c>
      <c r="B1255" t="s">
        <v>642</v>
      </c>
      <c r="C1255" s="4">
        <f>COUNTA(A$5:A1255)</f>
        <v>1251</v>
      </c>
      <c r="H1255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5" s="35">
        <f>SUM(H$5:H1255)</f>
        <v>3671964.088</v>
      </c>
      <c r="J1255" s="38">
        <f>I1255/SUM(H:H)</f>
        <v>1.0003160070579065</v>
      </c>
      <c r="N1255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5" s="21">
        <v>0</v>
      </c>
      <c r="P1255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6" spans="1:16" hidden="1" x14ac:dyDescent="0.25">
      <c r="A1256" t="s">
        <v>693</v>
      </c>
      <c r="B1256" t="s">
        <v>694</v>
      </c>
      <c r="C1256" s="4">
        <f>COUNTA(A$5:A1256)</f>
        <v>1252</v>
      </c>
      <c r="H1256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6" s="35">
        <f>SUM(H$5:H1256)</f>
        <v>3671964.088</v>
      </c>
      <c r="J1256" s="38">
        <f>I1256/SUM(H:H)</f>
        <v>1.0003160070579065</v>
      </c>
      <c r="N1256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6" s="21">
        <v>0</v>
      </c>
      <c r="P1256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7" spans="1:16" hidden="1" x14ac:dyDescent="0.25">
      <c r="A1257" t="s">
        <v>695</v>
      </c>
      <c r="B1257" t="s">
        <v>696</v>
      </c>
      <c r="C1257" s="4">
        <f>COUNTA(A$5:A1257)</f>
        <v>1253</v>
      </c>
      <c r="H1257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7" s="35">
        <f>SUM(H$5:H1257)</f>
        <v>3671964.088</v>
      </c>
      <c r="J1257" s="38">
        <f>I1257/SUM(H:H)</f>
        <v>1.0003160070579065</v>
      </c>
      <c r="N1257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7" s="21">
        <v>0</v>
      </c>
      <c r="P1257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8" spans="1:16" hidden="1" x14ac:dyDescent="0.25">
      <c r="A1258" t="s">
        <v>600</v>
      </c>
      <c r="B1258" t="s">
        <v>601</v>
      </c>
      <c r="C1258" s="4">
        <f>COUNTA(A$5:A1258)</f>
        <v>1254</v>
      </c>
      <c r="H1258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0</v>
      </c>
      <c r="I1258" s="35">
        <f>SUM(H$5:H1258)</f>
        <v>3671964.088</v>
      </c>
      <c r="J1258" s="38">
        <f>I1258/SUM(H:H)</f>
        <v>1.0003160070579065</v>
      </c>
      <c r="N1258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8" s="21">
        <v>0</v>
      </c>
      <c r="P1258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0</v>
      </c>
    </row>
    <row r="1259" spans="1:16" hidden="1" x14ac:dyDescent="0.25">
      <c r="A1259" t="s">
        <v>1744</v>
      </c>
      <c r="B1259" t="s">
        <v>1745</v>
      </c>
      <c r="C1259" s="4">
        <f>COUNTA(A$5:A1259)</f>
        <v>1255</v>
      </c>
      <c r="D1259" s="35">
        <v>-431</v>
      </c>
      <c r="H1259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-431</v>
      </c>
      <c r="I1259" s="35">
        <f>SUM(H$5:H1259)</f>
        <v>3671533.088</v>
      </c>
      <c r="J1259" s="38">
        <f>I1259/SUM(H:H)</f>
        <v>1.0001985940907017</v>
      </c>
      <c r="N1259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59" s="21">
        <v>8706</v>
      </c>
      <c r="P1259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-49506.087755570872</v>
      </c>
    </row>
    <row r="1260" spans="1:16" hidden="1" x14ac:dyDescent="0.25">
      <c r="A1260" t="s">
        <v>1770</v>
      </c>
      <c r="B1260" t="s">
        <v>1771</v>
      </c>
      <c r="C1260" s="4">
        <f>COUNTA(A$5:A1260)</f>
        <v>1256</v>
      </c>
      <c r="D1260" s="35">
        <v>-729</v>
      </c>
      <c r="H1260" s="35">
        <f>+Table_Copy_of_Fiscal_Year_Total_Consumption_8_20_101[[#This Row],[GAS MBTU]]+Table_Copy_of_Fiscal_Year_Total_Consumption_8_20_101[[#This Row],[ChW MBTU]]+Table_Copy_of_Fiscal_Year_Total_Consumption_8_20_101[[#This Row],[Steam MBTU]]+Table_Copy_of_Fiscal_Year_Total_Consumption_8_20_101[[#This Row],[Electric MBTU]]</f>
        <v>-729</v>
      </c>
      <c r="I1260" s="35">
        <f>SUM(H$5:H1260)</f>
        <v>3670804.088</v>
      </c>
      <c r="J1260" s="38">
        <f>I1260/SUM(H:H)</f>
        <v>1</v>
      </c>
      <c r="N1260" s="35">
        <f>+Table_Copy_of_Fiscal_Year_Total_Consumption_8_20_101[[#This Row],[Estim Chw MBTU]]+Table_Copy_of_Fiscal_Year_Total_Consumption_8_20_101[[#This Row],[Estim Steam MBTU]]+Table_Copy_of_Fiscal_Year_Total_Consumption_8_20_101[[#This Row],[Estim Electric MBTU]]</f>
        <v>0</v>
      </c>
      <c r="O1260" s="21">
        <v>7669</v>
      </c>
      <c r="P1260" s="21">
        <f>IF(Table_Copy_of_Fiscal_Year_Total_Consumption_8_20_101[[#This Row],[Total GSF]]=0,0,Table_Copy_of_Fiscal_Year_Total_Consumption_8_20_101[[#This Row],[Total MBTU]]*1000000/Table_Copy_of_Fiscal_Year_Total_Consumption_8_20_101[[#This Row],[Total GSF]])</f>
        <v>-95058.025818229231</v>
      </c>
    </row>
  </sheetData>
  <mergeCells count="2">
    <mergeCell ref="D2:I2"/>
    <mergeCell ref="D3:I3"/>
  </mergeCells>
  <pageMargins left="0.7" right="0.7" top="0.75" bottom="0.75" header="0.3" footer="0.3"/>
  <pageSetup scale="53" fitToHeight="0" orientation="landscape" r:id="rId1"/>
  <headerFooter>
    <oddFooter>&amp;L&amp;Z&amp;F&amp;RPage &amp;P of &amp;N
Print Date:  &amp;D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A9" sqref="A9"/>
    </sheetView>
  </sheetViews>
  <sheetFormatPr defaultRowHeight="15" x14ac:dyDescent="0.25"/>
  <sheetData>
    <row r="1" spans="1:5" ht="18.75" x14ac:dyDescent="0.3">
      <c r="A1" s="13" t="s">
        <v>15</v>
      </c>
    </row>
    <row r="2" spans="1:5" x14ac:dyDescent="0.25">
      <c r="A2" t="s">
        <v>19</v>
      </c>
      <c r="E2" s="11" t="s">
        <v>2466</v>
      </c>
    </row>
    <row r="3" spans="1:5" x14ac:dyDescent="0.25">
      <c r="E3" s="11"/>
    </row>
    <row r="4" spans="1:5" x14ac:dyDescent="0.25">
      <c r="A4" t="s">
        <v>20</v>
      </c>
      <c r="E4" s="12" t="s">
        <v>16</v>
      </c>
    </row>
    <row r="5" spans="1:5" x14ac:dyDescent="0.25">
      <c r="E5" t="s">
        <v>17</v>
      </c>
    </row>
    <row r="6" spans="1:5" x14ac:dyDescent="0.25">
      <c r="E6" t="s">
        <v>2467</v>
      </c>
    </row>
    <row r="9" spans="1:5" x14ac:dyDescent="0.25">
      <c r="A9" t="s">
        <v>21</v>
      </c>
    </row>
    <row r="11" spans="1:5" x14ac:dyDescent="0.25">
      <c r="E11" t="s">
        <v>18</v>
      </c>
    </row>
  </sheetData>
  <pageMargins left="0.7" right="0.7" top="0.75" bottom="0.75" header="0.3" footer="0.3"/>
  <pageSetup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EnergyConsumptionOverFYold</vt:lpstr>
      <vt:lpstr>EnergyConsumptionOverFY1</vt:lpstr>
      <vt:lpstr>Instructions</vt:lpstr>
      <vt:lpstr>EnergyConsumptionOverFY1!Print_Titles</vt:lpstr>
      <vt:lpstr>EnergyConsumptionOverFYold!Print_Titles</vt:lpstr>
    </vt:vector>
  </TitlesOfParts>
  <Company>Facilities and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spurlock</dc:creator>
  <cp:lastModifiedBy>Mike Marquissee</cp:lastModifiedBy>
  <cp:lastPrinted>2014-09-05T20:50:15Z</cp:lastPrinted>
  <dcterms:created xsi:type="dcterms:W3CDTF">2010-08-20T19:02:16Z</dcterms:created>
  <dcterms:modified xsi:type="dcterms:W3CDTF">2014-09-05T21:03:51Z</dcterms:modified>
</cp:coreProperties>
</file>